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A3C18797-DF4B-48E3-9707-848528EB5906}" xr6:coauthVersionLast="47" xr6:coauthVersionMax="47" xr10:uidLastSave="{00000000-0000-0000-0000-000000000000}"/>
  <bookViews>
    <workbookView xWindow="-108" yWindow="-108" windowWidth="23256" windowHeight="13896" tabRatio="601"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U37" i="10"/>
  <c r="C37" i="10"/>
  <c r="CO36" i="10"/>
  <c r="BW36" i="10"/>
  <c r="BW37" i="10" s="1"/>
  <c r="BW38" i="10" s="1"/>
  <c r="BE36" i="10"/>
  <c r="AM36" i="10"/>
  <c r="C36" i="10"/>
  <c r="CO35" i="10"/>
  <c r="BW35" i="10"/>
  <c r="BE35" i="10"/>
  <c r="CO34" i="10"/>
  <c r="BW34" i="10"/>
  <c r="BE34" i="10"/>
  <c r="C34" i="10"/>
  <c r="C35" i="10" l="1"/>
  <c r="U34" i="10" s="1"/>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alcChain>
</file>

<file path=xl/sharedStrings.xml><?xml version="1.0" encoding="utf-8"?>
<sst xmlns="http://schemas.openxmlformats.org/spreadsheetml/2006/main" count="1148" uniqueCount="573">
  <si>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</si>
  <si>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</si>
  <si>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</si>
  <si>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</si>
  <si>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</si>
  <si>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</si>
  <si>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</si>
  <si>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</si>
  <si>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</si>
  <si>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</si>
  <si>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</si>
  <si>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</si>
  <si>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</si>
  <si>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</si>
  <si>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</si>
  <si>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</si>
  <si>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</si>
  <si>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</si>
  <si>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</si>
  <si>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</si>
  <si>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</si>
  <si>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</si>
  <si>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</si>
  <si>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</si>
  <si>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</si>
  <si>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</si>
  <si>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</si>
  <si>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</si>
  <si>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</si>
  <si>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</si>
  <si>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</si>
  <si>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</si>
  <si>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</si>
  <si>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</si>
  <si>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</si>
  <si>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</si>
  <si>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</si>
  <si>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</si>
  <si>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</si>
  <si>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</si>
  <si>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</si>
  <si>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</si>
  <si>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</si>
  <si>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</si>
  <si>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</si>
  <si>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</si>
  <si>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</si>
  <si>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</si>
  <si>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</si>
  <si>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</si>
  <si>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</si>
  <si>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</si>
  <si>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</si>
  <si>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</si>
  <si>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</si>
  <si>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</si>
  <si>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</si>
  <si>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</si>
  <si>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</si>
  <si>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</si>
  <si>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</si>
  <si>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</si>
  <si>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</si>
  <si>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</si>
  <si>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</si>
  <si>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</si>
  <si>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</si>
  <si>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</si>
  <si>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</si>
  <si>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</si>
  <si>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</si>
  <si>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</si>
  <si>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</si>
  <si>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</si>
  <si>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</si>
  <si>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</si>
  <si>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</si>
  <si>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</si>
  <si>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</si>
  <si>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</si>
  <si>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</si>
  <si>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</si>
  <si>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</si>
  <si>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</si>
  <si>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</si>
  <si>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</si>
  <si>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</si>
  <si>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</si>
  <si>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</si>
  <si>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</si>
  <si>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</si>
  <si>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</si>
  <si>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</si>
  <si>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</si>
  <si>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高石市</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</si>
  <si>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</si>
  <si>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</si>
  <si>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</si>
  <si>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</si>
  <si>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</si>
  <si>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</si>
  <si>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</si>
  <si>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</si>
  <si>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</si>
  <si>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</si>
  <si>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</si>
  <si>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</si>
  <si>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</si>
  <si>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</si>
  <si>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</si>
  <si>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</si>
  <si>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</si>
  <si>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</si>
  <si>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</si>
  <si>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</si>
  <si>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</si>
  <si>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</si>
  <si>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</si>
  <si>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</si>
  <si>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</si>
  <si>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</si>
  <si>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</si>
  <si>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</si>
  <si>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</si>
  <si>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</si>
  <si>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</si>
  <si>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</si>
  <si>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</si>
  <si>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</si>
  <si>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</si>
  <si>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</si>
  <si>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</si>
  <si>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</si>
  <si>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</si>
  <si>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</si>
  <si>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</si>
  <si>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</si>
  <si>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</si>
  <si>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</si>
  <si>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</si>
  <si>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</si>
  <si>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-0.9</t>
    <phoneticPr fontId="5"/>
  </si>
  <si>
    <t>基準財政需要額</t>
    <phoneticPr fontId="26"/>
  </si>
  <si>
    <t>うち日本人(％)</t>
    <phoneticPr fontId="5"/>
  </si>
  <si>
    <t>-1.1</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</si>
  <si>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</si>
  <si>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</si>
  <si>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</si>
  <si>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</si>
  <si>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</si>
  <si>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</si>
  <si>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</si>
  <si>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</si>
  <si>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</si>
  <si>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</si>
  <si>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</si>
  <si>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</si>
  <si>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</si>
  <si>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</si>
  <si>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</si>
  <si>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</si>
  <si>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</si>
  <si>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</si>
  <si>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</si>
  <si>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</si>
  <si>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</si>
  <si>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</si>
  <si>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</si>
  <si>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</si>
  <si>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</si>
  <si>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</si>
  <si>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</si>
  <si>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</si>
  <si>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</si>
  <si>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</si>
  <si>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</si>
  <si>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</si>
  <si>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</si>
  <si>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</si>
  <si>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</si>
  <si>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</si>
  <si>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</si>
  <si>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</si>
  <si>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</si>
  <si>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</si>
  <si>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</si>
  <si>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</si>
  <si>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</si>
  <si>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</si>
  <si>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</si>
  <si>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</si>
  <si>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</si>
  <si>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</si>
  <si>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</si>
  <si>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</si>
  <si>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</si>
  <si>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</si>
  <si>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</si>
  <si>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</si>
  <si>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</si>
  <si>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</si>
  <si>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</si>
  <si>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</si>
  <si>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大阪府高石市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</si>
  <si>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</si>
  <si>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</si>
  <si>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</si>
  <si>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</si>
  <si>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</si>
  <si>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</si>
  <si>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</si>
  <si>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</si>
  <si>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</si>
  <si>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</si>
  <si>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</si>
  <si>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</si>
  <si>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</si>
  <si>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</si>
  <si>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</si>
  <si>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</si>
  <si>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</si>
  <si>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</si>
  <si>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</si>
  <si>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</si>
  <si>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</si>
  <si>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</si>
  <si>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</si>
  <si>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</si>
  <si>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</si>
  <si>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</si>
  <si>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</si>
  <si>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</si>
  <si>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</si>
  <si>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</si>
  <si>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</si>
  <si>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</si>
  <si>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</si>
  <si>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</si>
  <si>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</si>
  <si>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</si>
  <si>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</si>
  <si>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</si>
  <si>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</si>
  <si>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</si>
  <si>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</si>
  <si>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</si>
  <si>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</si>
  <si>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</si>
  <si>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</si>
  <si>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</si>
  <si>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</si>
  <si>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</si>
  <si>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</si>
  <si>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</si>
  <si>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</si>
  <si>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</si>
  <si>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</si>
  <si>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</si>
  <si>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</si>
  <si>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</si>
  <si>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</si>
  <si>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</si>
  <si>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</si>
  <si>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</si>
  <si>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</si>
  <si>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</si>
  <si>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</si>
  <si>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</si>
  <si>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</si>
  <si>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</si>
  <si>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</si>
  <si>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</si>
  <si>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</si>
  <si>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</si>
  <si>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</si>
  <si>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</si>
  <si>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</si>
  <si>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</si>
  <si>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</si>
  <si>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</si>
  <si>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</si>
  <si>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</si>
  <si>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</si>
  <si>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</si>
  <si>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</si>
  <si>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</si>
  <si>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</si>
  <si>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</si>
  <si>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</si>
  <si>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</si>
  <si>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</si>
  <si>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</si>
  <si>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</si>
  <si>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</si>
  <si>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</si>
  <si>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</si>
  <si>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</si>
  <si>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</si>
  <si>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</si>
  <si>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</si>
  <si>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</si>
  <si>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</si>
  <si>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</si>
  <si>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</si>
  <si>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</si>
  <si>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</si>
  <si>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</si>
  <si>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</si>
  <si>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</si>
  <si>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</si>
  <si>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</si>
  <si>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</si>
  <si>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</si>
  <si>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</si>
  <si>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</si>
  <si>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</si>
  <si>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</si>
  <si>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</si>
  <si>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</si>
  <si>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</si>
  <si>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</si>
  <si>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</si>
  <si>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</si>
  <si>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</si>
  <si>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</si>
  <si>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</si>
  <si>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</si>
  <si>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</si>
  <si>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</si>
  <si>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</si>
  <si>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</si>
  <si>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</si>
  <si>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</si>
  <si>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</si>
  <si>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</si>
  <si>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</si>
  <si>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</si>
  <si>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</si>
  <si>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</si>
  <si>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</si>
  <si>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</si>
  <si>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</si>
  <si>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</si>
  <si>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</si>
  <si>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</si>
  <si>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</si>
  <si>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</si>
  <si>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</si>
  <si>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</si>
  <si>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</si>
  <si>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</si>
  <si>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</si>
  <si>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</si>
  <si>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</si>
  <si>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大阪府高石市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</si>
  <si>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</si>
  <si>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</si>
  <si>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</si>
  <si>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</si>
  <si>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</si>
  <si>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</si>
  <si>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</si>
  <si>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</si>
  <si>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</si>
  <si>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</si>
  <si>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</si>
  <si>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</si>
  <si>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</si>
  <si>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</si>
  <si>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</si>
  <si>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</si>
  <si>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</si>
  <si>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</si>
  <si>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</si>
  <si>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</si>
  <si>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</si>
  <si>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</si>
  <si>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</si>
  <si>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</si>
  <si>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</si>
  <si>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</si>
  <si>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</si>
  <si>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</si>
  <si>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</si>
  <si>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</si>
  <si>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</si>
  <si>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</si>
  <si>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</si>
  <si>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</si>
  <si>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</si>
  <si>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</si>
  <si>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後期高齢者医療保険特別会計</t>
    <phoneticPr fontId="5"/>
  </si>
  <si>
    <t>水道事業会計</t>
    <phoneticPr fontId="5"/>
  </si>
  <si>
    <t>法適用企業</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</si>
  <si>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</si>
  <si>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</si>
  <si>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</si>
  <si>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</si>
  <si>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</si>
  <si>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</si>
  <si>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</si>
  <si>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</si>
  <si>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</si>
  <si>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</si>
  <si>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</si>
  <si>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</si>
  <si>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</si>
  <si>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</si>
  <si>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</si>
  <si>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</si>
  <si>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</si>
  <si>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</si>
  <si>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</si>
  <si>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</si>
  <si>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</si>
  <si>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</si>
  <si>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</si>
  <si>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</si>
  <si>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</si>
  <si>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</si>
  <si>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</si>
  <si>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</si>
  <si>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</si>
  <si>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</si>
  <si>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</si>
  <si>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</si>
  <si>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</si>
  <si>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</si>
  <si>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</si>
  <si>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</si>
  <si>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</si>
  <si>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</si>
  <si>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</si>
  <si>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</si>
  <si>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</si>
  <si>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</si>
  <si>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</si>
  <si>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</si>
  <si>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</si>
  <si>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</si>
  <si>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</si>
  <si>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</si>
  <si>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</si>
  <si>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</si>
  <si>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</si>
  <si>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</si>
  <si>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</si>
  <si>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</si>
  <si>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</si>
  <si>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</si>
  <si>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</si>
  <si>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</si>
  <si>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</si>
  <si>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</si>
  <si>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</si>
  <si>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</si>
  <si>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</si>
  <si>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</si>
  <si>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</si>
  <si>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</si>
  <si>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</si>
  <si>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</si>
  <si>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</si>
  <si>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</si>
  <si>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</si>
  <si>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</si>
  <si>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</si>
  <si>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</si>
  <si>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</si>
  <si>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</si>
  <si>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</si>
  <si>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</si>
  <si>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</si>
  <si>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</si>
  <si>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</si>
  <si>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</si>
  <si>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</si>
  <si>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</si>
  <si>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</si>
  <si>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</si>
  <si>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</si>
  <si>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</si>
  <si>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</si>
  <si>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</si>
  <si>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</si>
  <si>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</si>
  <si>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</si>
  <si>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</si>
  <si>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</si>
  <si>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</si>
  <si>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</si>
  <si>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</si>
  <si>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</si>
  <si>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</si>
  <si>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</si>
  <si>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</si>
  <si>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</si>
  <si>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</si>
  <si>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</si>
  <si>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</si>
  <si>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</si>
  <si>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</si>
  <si>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</si>
  <si>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</si>
  <si>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</si>
  <si>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</si>
  <si>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</si>
  <si>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</si>
  <si>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</si>
  <si>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</si>
  <si>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</si>
  <si>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</si>
  <si>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</si>
  <si>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</si>
  <si>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</si>
  <si>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</si>
  <si>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</si>
  <si>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</si>
  <si>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</si>
  <si>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</si>
  <si>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</si>
  <si>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</si>
  <si>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</si>
  <si>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</si>
  <si>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</si>
  <si>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</si>
  <si>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</si>
  <si>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</si>
  <si>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</si>
  <si>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</si>
  <si>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1.94</t>
  </si>
  <si>
    <t>▲ 1.32</t>
  </si>
  <si>
    <t>水道事業会計</t>
  </si>
  <si>
    <t>下水道事業会計</t>
  </si>
  <si>
    <t>一般会計</t>
  </si>
  <si>
    <t>後期高齢者医療保険特別会計</t>
  </si>
  <si>
    <t>介護保険特別会計</t>
  </si>
  <si>
    <t>国民健康保険特別会計</t>
  </si>
  <si>
    <t>▲ 1.69</t>
  </si>
  <si>
    <t>▲ 0.35</t>
  </si>
  <si>
    <t>墓地事業特別会計</t>
  </si>
  <si>
    <t>その他会計（赤字）</t>
  </si>
  <si>
    <t>その他会計（黒字）</t>
  </si>
  <si>
    <t>R01</t>
    <phoneticPr fontId="5"/>
  </si>
  <si>
    <t>R02</t>
    <phoneticPr fontId="5"/>
  </si>
  <si>
    <t>R03</t>
    <phoneticPr fontId="5"/>
  </si>
  <si>
    <t>R04</t>
    <phoneticPr fontId="5"/>
  </si>
  <si>
    <t>R05</t>
    <phoneticPr fontId="5"/>
  </si>
  <si>
    <t>保健医療基金</t>
    <rPh sb="0" eb="2">
      <t>ホケン</t>
    </rPh>
    <rPh sb="2" eb="6">
      <t>イリョウキキン</t>
    </rPh>
    <phoneticPr fontId="5"/>
  </si>
  <si>
    <t>奨学基金</t>
    <rPh sb="0" eb="2">
      <t>ショウガク</t>
    </rPh>
    <rPh sb="2" eb="4">
      <t>キキン</t>
    </rPh>
    <phoneticPr fontId="2"/>
  </si>
  <si>
    <t>市営浜墓地基金</t>
    <rPh sb="0" eb="2">
      <t>シエイ</t>
    </rPh>
    <rPh sb="2" eb="3">
      <t>ハマ</t>
    </rPh>
    <rPh sb="3" eb="5">
      <t>ボチ</t>
    </rPh>
    <rPh sb="5" eb="7">
      <t>キキン</t>
    </rPh>
    <phoneticPr fontId="2"/>
  </si>
  <si>
    <t>文化・スポーツ・国際交流振興基金</t>
    <rPh sb="0" eb="2">
      <t>ブンカ</t>
    </rPh>
    <rPh sb="8" eb="10">
      <t>コクサイ</t>
    </rPh>
    <rPh sb="10" eb="12">
      <t>コウリュウ</t>
    </rPh>
    <rPh sb="12" eb="14">
      <t>シンコウ</t>
    </rPh>
    <rPh sb="14" eb="16">
      <t>キキン</t>
    </rPh>
    <phoneticPr fontId="2"/>
  </si>
  <si>
    <t>緑化基金</t>
    <rPh sb="0" eb="2">
      <t>リョクカ</t>
    </rPh>
    <rPh sb="2" eb="4">
      <t>キキン</t>
    </rPh>
    <phoneticPr fontId="2"/>
  </si>
  <si>
    <t>-</t>
    <phoneticPr fontId="2"/>
  </si>
  <si>
    <t>泉北環境整備施設組合（一般会計）</t>
    <rPh sb="0" eb="2">
      <t>センボク</t>
    </rPh>
    <rPh sb="2" eb="4">
      <t>カンキョウ</t>
    </rPh>
    <rPh sb="4" eb="6">
      <t>セイビ</t>
    </rPh>
    <rPh sb="6" eb="8">
      <t>シセツ</t>
    </rPh>
    <rPh sb="8" eb="10">
      <t>クミアイ</t>
    </rPh>
    <rPh sb="11" eb="13">
      <t>イッパン</t>
    </rPh>
    <rPh sb="13" eb="15">
      <t>カイケイ</t>
    </rPh>
    <phoneticPr fontId="2"/>
  </si>
  <si>
    <t>高石市泉大津市墓地組合（一般会計）</t>
    <rPh sb="0" eb="3">
      <t>タカイシシ</t>
    </rPh>
    <rPh sb="3" eb="7">
      <t>イズミオオツシ</t>
    </rPh>
    <rPh sb="7" eb="11">
      <t>ボチクミアイ</t>
    </rPh>
    <rPh sb="12" eb="14">
      <t>イッパン</t>
    </rPh>
    <rPh sb="14" eb="16">
      <t>カイケイ</t>
    </rPh>
    <phoneticPr fontId="2"/>
  </si>
  <si>
    <t>大阪府後期高齢者医療広域連合（後期高齢者医療特別会計）</t>
    <rPh sb="0" eb="3">
      <t>オオサカフ</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</si>
  <si>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大阪広域水道企業団（工業用水道事業会計）</t>
    <rPh sb="0" eb="2">
      <t>オオサカ</t>
    </rPh>
    <rPh sb="2" eb="4">
      <t>コウイキ</t>
    </rPh>
    <rPh sb="4" eb="6">
      <t>スイドウ</t>
    </rPh>
    <rPh sb="6" eb="9">
      <t>キギョウダン</t>
    </rPh>
    <rPh sb="10" eb="13">
      <t>コウギョウヨウ</t>
    </rPh>
    <rPh sb="13" eb="15">
      <t>スイドウ</t>
    </rPh>
    <rPh sb="15" eb="17">
      <t>ジギョウ</t>
    </rPh>
    <rPh sb="17" eb="19">
      <t>カイケイ</t>
    </rPh>
    <phoneticPr fontId="2"/>
  </si>
  <si>
    <t>大阪府後期高齢者医療広域連合（一般会計）</t>
    <rPh sb="0" eb="3">
      <t>オオサカフ</t>
    </rPh>
    <rPh sb="3" eb="5">
      <t>コウキ</t>
    </rPh>
    <rPh sb="5" eb="8">
      <t>コウレイシャ</t>
    </rPh>
    <rPh sb="8" eb="10">
      <t>イリョウ</t>
    </rPh>
    <rPh sb="10" eb="12">
      <t>コウイキ</t>
    </rPh>
    <rPh sb="12" eb="14">
      <t>レンゴウ</t>
    </rPh>
    <rPh sb="15" eb="19">
      <t>イッパンカイケイ</t>
    </rPh>
    <phoneticPr fontId="2"/>
  </si>
  <si>
    <t>大阪広域水道企業団水道事業会計（水道用水供給事業）</t>
    <rPh sb="0" eb="2">
      <t>オオサカ</t>
    </rPh>
    <rPh sb="2" eb="4">
      <t>コウイキ</t>
    </rPh>
    <rPh sb="4" eb="6">
      <t>スイドウ</t>
    </rPh>
    <rPh sb="6" eb="9">
      <t>キギョウダン</t>
    </rPh>
    <rPh sb="9" eb="11">
      <t>スイドウ</t>
    </rPh>
    <rPh sb="11" eb="13">
      <t>ジギョウ</t>
    </rPh>
    <rPh sb="13" eb="15">
      <t>カイケイ</t>
    </rPh>
    <rPh sb="16" eb="18">
      <t>スイドウ</t>
    </rPh>
    <rPh sb="18" eb="20">
      <t>ヨウスイ</t>
    </rPh>
    <rPh sb="20" eb="22">
      <t>キョウキュウ</t>
    </rPh>
    <rPh sb="22" eb="24">
      <t>ジギョウ</t>
    </rPh>
    <phoneticPr fontId="2"/>
  </si>
  <si>
    <t>高石市保健医療センター</t>
    <rPh sb="0" eb="3">
      <t>タカイシシ</t>
    </rPh>
    <rPh sb="3" eb="5">
      <t>ホケン</t>
    </rPh>
    <rPh sb="5" eb="7">
      <t>イリョウ</t>
    </rPh>
    <phoneticPr fontId="2"/>
  </si>
  <si>
    <t>高石都市開発株式会社</t>
    <rPh sb="0" eb="2">
      <t>タカイシ</t>
    </rPh>
    <rPh sb="2" eb="4">
      <t>トシ</t>
    </rPh>
    <rPh sb="4" eb="6">
      <t>カイハツ</t>
    </rPh>
    <rPh sb="6" eb="8">
      <t>カブシキ</t>
    </rPh>
    <rPh sb="8" eb="10">
      <t>カイシャ</t>
    </rPh>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</si>
  <si>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</si>
  <si>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</si>
  <si>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内平均値と比べて高い水準にあるが、地方債現在高が減少したこと等により低下している。有形固定資産減価償却率は類似団体内平均値よりも低い水準となっているが、公民館の有形固定資産減価償却率が75.2％、本庁舎が75.5％になっていることなど、高い水準となっている施設もある。令和2年度策定の高石市公共施設個別施設計画等に基づき、老朽化対策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</si>
  <si>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</si>
  <si>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</si>
  <si>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</si>
  <si>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</si>
  <si>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</si>
  <si>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</si>
  <si>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が低下傾向にある要因は、地方債現在高が減少したこと及び充当可能基金が増加したこと等であり、たかいし市民文化会館の建設事業にかかる償還が令和4年度に終了したことから、今後も低下することが見込まれる。実質公債費比率についても上記に伴う地方債現在高の減少等により、今後も低下する見込みである。しかしながら、将来負担比率と実質公債費比率は類似団体内平均値と比較すると高い水準にあるため、今後も地方債は慎重に発行する必要がある。</t>
    <phoneticPr fontId="10"/>
  </si>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</sst>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059EFE7-0AE9-4D8C-AD0E-AC3B3E0B8A94}"/>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45588</c:v>
                </c:pt>
                <c:pt idx="1">
                  <c:v>45483</c:v>
                </c:pt>
                <c:pt idx="2">
                  <c:v>45945</c:v>
                </c:pt>
                <c:pt idx="3">
                  <c:v>44475</c:v>
                </c:pt>
                <c:pt idx="4">
                  <c:v>45982</c:v>
                </c:pt>
              </c:numCache>
            </c:numRef>
          </c:val>
          <c:smooth val="0"/>
          <c:extLst>
            <c:ext xmlns:c16="http://schemas.microsoft.com/office/drawing/2014/chart" uri="{C3380CC4-5D6E-409C-BE32-E72D297353CC}">
              <c16:uniqueId val="{00000000-7BAC-4081-B7E0-54774FE1D16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63188</c:v>
                </c:pt>
                <c:pt idx="1">
                  <c:v>63935</c:v>
                </c:pt>
                <c:pt idx="2">
                  <c:v>50309</c:v>
                </c:pt>
                <c:pt idx="3">
                  <c:v>37766</c:v>
                </c:pt>
                <c:pt idx="4">
                  <c:v>37370</c:v>
                </c:pt>
              </c:numCache>
            </c:numRef>
          </c:val>
          <c:smooth val="0"/>
          <c:extLst>
            <c:ext xmlns:c16="http://schemas.microsoft.com/office/drawing/2014/chart" uri="{C3380CC4-5D6E-409C-BE32-E72D297353CC}">
              <c16:uniqueId val="{00000001-7BAC-4081-B7E0-54774FE1D16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0.59</c:v>
                </c:pt>
                <c:pt idx="1">
                  <c:v>2.29</c:v>
                </c:pt>
                <c:pt idx="2">
                  <c:v>8.26</c:v>
                </c:pt>
                <c:pt idx="3">
                  <c:v>5.91</c:v>
                </c:pt>
                <c:pt idx="4">
                  <c:v>1.35</c:v>
                </c:pt>
              </c:numCache>
            </c:numRef>
          </c:val>
          <c:extLst>
            <c:ext xmlns:c16="http://schemas.microsoft.com/office/drawing/2014/chart" uri="{C3380CC4-5D6E-409C-BE32-E72D297353CC}">
              <c16:uniqueId val="{00000000-B3FB-4762-B3F1-4FAFCE415D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15.69</c:v>
                </c:pt>
                <c:pt idx="1">
                  <c:v>15.75</c:v>
                </c:pt>
                <c:pt idx="2">
                  <c:v>16.11</c:v>
                </c:pt>
                <c:pt idx="3">
                  <c:v>20.78</c:v>
                </c:pt>
                <c:pt idx="4">
                  <c:v>23.37</c:v>
                </c:pt>
              </c:numCache>
            </c:numRef>
          </c:val>
          <c:extLst>
            <c:ext xmlns:c16="http://schemas.microsoft.com/office/drawing/2014/chart" uri="{C3380CC4-5D6E-409C-BE32-E72D297353CC}">
              <c16:uniqueId val="{00000001-B3FB-4762-B3F1-4FAFCE415DA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-1.94</c:v>
                </c:pt>
                <c:pt idx="1">
                  <c:v>2.0299999999999998</c:v>
                </c:pt>
                <c:pt idx="2">
                  <c:v>7.21</c:v>
                </c:pt>
                <c:pt idx="3">
                  <c:v>1.71</c:v>
                </c:pt>
                <c:pt idx="4">
                  <c:v>-1.32</c:v>
                </c:pt>
              </c:numCache>
            </c:numRef>
          </c:val>
          <c:smooth val="0"/>
          <c:extLst>
            <c:ext xmlns:c16="http://schemas.microsoft.com/office/drawing/2014/chart" uri="{C3380CC4-5D6E-409C-BE32-E72D297353CC}">
              <c16:uniqueId val="{00000002-B3FB-4762-B3F1-4FAFCE415DA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0.3</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5AA-4C9E-B23E-A45C149D1E9D}"/>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5AA-4C9E-B23E-A45C149D1E9D}"/>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5AA-4C9E-B23E-A45C149D1E9D}"/>
            </c:ext>
          </c:extLst>
        </c:ser>
        <c:ser>
          <c:idx val="3"/>
          <c:order val="3"/>
          <c:tx>
            <c:strRef>
              <c:f>データシート!$A$30</c:f>
              <c:strCache>
                <c:ptCount val="1"/>
                <c:pt idx="0">
                  <c:v>墓地事業特別会計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75AA-4C9E-B23E-A45C149D1E9D}"/>
            </c:ext>
          </c:extLst>
        </c:ser>
        <c:ser>
          <c:idx val="4"/>
          <c:order val="4"/>
          <c:tx>
            <c:strRef>
              <c:f>データシート!$A$31</c:f>
              <c:strCache>
                <c:ptCount val="1"/>
                <c:pt idx="0">
                  <c:v>国民健康保険特別会計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1.69</c:v>
                </c:pt>
                <c:pt idx="1">
                  <c:v>#N/A</c:v>
                </c:pt>
                <c:pt idx="2">
                  <c:v>0.35</c:v>
                </c:pt>
                <c:pt idx="3">
                  <c:v>#N/A</c:v>
                </c:pt>
                <c:pt idx="4">
                  <c:v>#N/A</c:v>
                </c:pt>
                <c:pt idx="5">
                  <c:v>0.21</c:v>
                </c:pt>
                <c:pt idx="6">
                  <c:v>#N/A</c:v>
                </c:pt>
                <c:pt idx="7">
                  <c:v>0.44</c:v>
                </c:pt>
                <c:pt idx="8">
                  <c:v>#N/A</c:v>
                </c:pt>
                <c:pt idx="9">
                  <c:v>0.04</c:v>
                </c:pt>
              </c:numCache>
            </c:numRef>
          </c:val>
          <c:extLst>
            <c:ext xmlns:c16="http://schemas.microsoft.com/office/drawing/2014/chart" uri="{C3380CC4-5D6E-409C-BE32-E72D297353CC}">
              <c16:uniqueId val="{00000004-75AA-4C9E-B23E-A45C149D1E9D}"/>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1.01</c:v>
                </c:pt>
                <c:pt idx="2">
                  <c:v>#N/A</c:v>
                </c:pt>
                <c:pt idx="3">
                  <c:v>1.49</c:v>
                </c:pt>
                <c:pt idx="4">
                  <c:v>#N/A</c:v>
                </c:pt>
                <c:pt idx="5">
                  <c:v>0.56000000000000005</c:v>
                </c:pt>
                <c:pt idx="6">
                  <c:v>#N/A</c:v>
                </c:pt>
                <c:pt idx="7">
                  <c:v>0.28000000000000003</c:v>
                </c:pt>
                <c:pt idx="8">
                  <c:v>#N/A</c:v>
                </c:pt>
                <c:pt idx="9">
                  <c:v>0.05</c:v>
                </c:pt>
              </c:numCache>
            </c:numRef>
          </c:val>
          <c:extLst>
            <c:ext xmlns:c16="http://schemas.microsoft.com/office/drawing/2014/chart" uri="{C3380CC4-5D6E-409C-BE32-E72D297353CC}">
              <c16:uniqueId val="{00000005-75AA-4C9E-B23E-A45C149D1E9D}"/>
            </c:ext>
          </c:extLst>
        </c:ser>
        <c:ser>
          <c:idx val="6"/>
          <c:order val="6"/>
          <c:tx>
            <c:strRef>
              <c:f>データシート!$A$33</c:f>
              <c:strCache>
                <c:ptCount val="1"/>
                <c:pt idx="0">
                  <c:v>後期高齢者医療保険特別会計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0.28000000000000003</c:v>
                </c:pt>
                <c:pt idx="2">
                  <c:v>#N/A</c:v>
                </c:pt>
                <c:pt idx="3">
                  <c:v>0.28999999999999998</c:v>
                </c:pt>
                <c:pt idx="4">
                  <c:v>#N/A</c:v>
                </c:pt>
                <c:pt idx="5">
                  <c:v>0.28000000000000003</c:v>
                </c:pt>
                <c:pt idx="6">
                  <c:v>#N/A</c:v>
                </c:pt>
                <c:pt idx="7">
                  <c:v>0.33</c:v>
                </c:pt>
                <c:pt idx="8">
                  <c:v>#N/A</c:v>
                </c:pt>
                <c:pt idx="9">
                  <c:v>0.31</c:v>
                </c:pt>
              </c:numCache>
            </c:numRef>
          </c:val>
          <c:extLst>
            <c:ext xmlns:c16="http://schemas.microsoft.com/office/drawing/2014/chart" uri="{C3380CC4-5D6E-409C-BE32-E72D297353CC}">
              <c16:uniqueId val="{00000006-75AA-4C9E-B23E-A45C149D1E9D}"/>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0.57999999999999996</c:v>
                </c:pt>
                <c:pt idx="2">
                  <c:v>#N/A</c:v>
                </c:pt>
                <c:pt idx="3">
                  <c:v>2.29</c:v>
                </c:pt>
                <c:pt idx="4">
                  <c:v>#N/A</c:v>
                </c:pt>
                <c:pt idx="5">
                  <c:v>8.26</c:v>
                </c:pt>
                <c:pt idx="6">
                  <c:v>#N/A</c:v>
                </c:pt>
                <c:pt idx="7">
                  <c:v>5.9</c:v>
                </c:pt>
                <c:pt idx="8">
                  <c:v>#N/A</c:v>
                </c:pt>
                <c:pt idx="9">
                  <c:v>1.35</c:v>
                </c:pt>
              </c:numCache>
            </c:numRef>
          </c:val>
          <c:extLst>
            <c:ext xmlns:c16="http://schemas.microsoft.com/office/drawing/2014/chart" uri="{C3380CC4-5D6E-409C-BE32-E72D297353CC}">
              <c16:uniqueId val="{00000007-75AA-4C9E-B23E-A45C149D1E9D}"/>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0.89</c:v>
                </c:pt>
                <c:pt idx="4">
                  <c:v>#N/A</c:v>
                </c:pt>
                <c:pt idx="5">
                  <c:v>1.48</c:v>
                </c:pt>
                <c:pt idx="6">
                  <c:v>#N/A</c:v>
                </c:pt>
                <c:pt idx="7">
                  <c:v>1.8</c:v>
                </c:pt>
                <c:pt idx="8">
                  <c:v>#N/A</c:v>
                </c:pt>
                <c:pt idx="9">
                  <c:v>2.0299999999999998</c:v>
                </c:pt>
              </c:numCache>
            </c:numRef>
          </c:val>
          <c:extLst>
            <c:ext xmlns:c16="http://schemas.microsoft.com/office/drawing/2014/chart" uri="{C3380CC4-5D6E-409C-BE32-E72D297353CC}">
              <c16:uniqueId val="{00000008-75AA-4C9E-B23E-A45C149D1E9D}"/>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15.37</c:v>
                </c:pt>
                <c:pt idx="2">
                  <c:v>#N/A</c:v>
                </c:pt>
                <c:pt idx="3">
                  <c:v>15.57</c:v>
                </c:pt>
                <c:pt idx="4">
                  <c:v>#N/A</c:v>
                </c:pt>
                <c:pt idx="5">
                  <c:v>14.59</c:v>
                </c:pt>
                <c:pt idx="6">
                  <c:v>#N/A</c:v>
                </c:pt>
                <c:pt idx="7">
                  <c:v>14.74</c:v>
                </c:pt>
                <c:pt idx="8">
                  <c:v>#N/A</c:v>
                </c:pt>
                <c:pt idx="9">
                  <c:v>14.18</c:v>
                </c:pt>
              </c:numCache>
            </c:numRef>
          </c:val>
          <c:extLst>
            <c:ext xmlns:c16="http://schemas.microsoft.com/office/drawing/2014/chart" uri="{C3380CC4-5D6E-409C-BE32-E72D297353CC}">
              <c16:uniqueId val="{00000009-75AA-4C9E-B23E-A45C149D1E9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2490</c:v>
                </c:pt>
                <c:pt idx="5">
                  <c:v>2488</c:v>
                </c:pt>
                <c:pt idx="8">
                  <c:v>2611</c:v>
                </c:pt>
                <c:pt idx="11">
                  <c:v>2589</c:v>
                </c:pt>
                <c:pt idx="14">
                  <c:v>2571</c:v>
                </c:pt>
              </c:numCache>
            </c:numRef>
          </c:val>
          <c:extLst>
            <c:ext xmlns:c16="http://schemas.microsoft.com/office/drawing/2014/chart" uri="{C3380CC4-5D6E-409C-BE32-E72D297353CC}">
              <c16:uniqueId val="{00000000-61E2-4018-9D61-B375CEB426B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1E2-4018-9D61-B375CEB426B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61E2-4018-9D61-B375CEB426B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405</c:v>
                </c:pt>
                <c:pt idx="3">
                  <c:v>375</c:v>
                </c:pt>
                <c:pt idx="6">
                  <c:v>343</c:v>
                </c:pt>
                <c:pt idx="9">
                  <c:v>326</c:v>
                </c:pt>
                <c:pt idx="12">
                  <c:v>310</c:v>
                </c:pt>
              </c:numCache>
            </c:numRef>
          </c:val>
          <c:extLst>
            <c:ext xmlns:c16="http://schemas.microsoft.com/office/drawing/2014/chart" uri="{C3380CC4-5D6E-409C-BE32-E72D297353CC}">
              <c16:uniqueId val="{00000003-61E2-4018-9D61-B375CEB426B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617</c:v>
                </c:pt>
                <c:pt idx="3">
                  <c:v>509</c:v>
                </c:pt>
                <c:pt idx="6">
                  <c:v>489</c:v>
                </c:pt>
                <c:pt idx="9">
                  <c:v>520</c:v>
                </c:pt>
                <c:pt idx="12">
                  <c:v>546</c:v>
                </c:pt>
              </c:numCache>
            </c:numRef>
          </c:val>
          <c:extLst>
            <c:ext xmlns:c16="http://schemas.microsoft.com/office/drawing/2014/chart" uri="{C3380CC4-5D6E-409C-BE32-E72D297353CC}">
              <c16:uniqueId val="{00000004-61E2-4018-9D61-B375CEB426B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1E2-4018-9D61-B375CEB426B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1E2-4018-9D61-B375CEB426B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3172</c:v>
                </c:pt>
                <c:pt idx="3">
                  <c:v>3146</c:v>
                </c:pt>
                <c:pt idx="6">
                  <c:v>3199</c:v>
                </c:pt>
                <c:pt idx="9">
                  <c:v>3035</c:v>
                </c:pt>
                <c:pt idx="12">
                  <c:v>2831</c:v>
                </c:pt>
              </c:numCache>
            </c:numRef>
          </c:val>
          <c:extLst>
            <c:ext xmlns:c16="http://schemas.microsoft.com/office/drawing/2014/chart" uri="{C3380CC4-5D6E-409C-BE32-E72D297353CC}">
              <c16:uniqueId val="{00000007-61E2-4018-9D61-B375CEB426B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1704</c:v>
                </c:pt>
                <c:pt idx="2">
                  <c:v>#N/A</c:v>
                </c:pt>
                <c:pt idx="3">
                  <c:v>#N/A</c:v>
                </c:pt>
                <c:pt idx="4">
                  <c:v>1542</c:v>
                </c:pt>
                <c:pt idx="5">
                  <c:v>#N/A</c:v>
                </c:pt>
                <c:pt idx="6">
                  <c:v>#N/A</c:v>
                </c:pt>
                <c:pt idx="7">
                  <c:v>1420</c:v>
                </c:pt>
                <c:pt idx="8">
                  <c:v>#N/A</c:v>
                </c:pt>
                <c:pt idx="9">
                  <c:v>#N/A</c:v>
                </c:pt>
                <c:pt idx="10">
                  <c:v>1292</c:v>
                </c:pt>
                <c:pt idx="11">
                  <c:v>#N/A</c:v>
                </c:pt>
                <c:pt idx="12">
                  <c:v>#N/A</c:v>
                </c:pt>
                <c:pt idx="13">
                  <c:v>1116</c:v>
                </c:pt>
                <c:pt idx="14">
                  <c:v>#N/A</c:v>
                </c:pt>
              </c:numCache>
            </c:numRef>
          </c:val>
          <c:smooth val="0"/>
          <c:extLst>
            <c:ext xmlns:c16="http://schemas.microsoft.com/office/drawing/2014/chart" uri="{C3380CC4-5D6E-409C-BE32-E72D297353CC}">
              <c16:uniqueId val="{00000008-61E2-4018-9D61-B375CEB426B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23595</c:v>
                </c:pt>
                <c:pt idx="5">
                  <c:v>23534</c:v>
                </c:pt>
                <c:pt idx="8">
                  <c:v>23407</c:v>
                </c:pt>
                <c:pt idx="11">
                  <c:v>22604</c:v>
                </c:pt>
                <c:pt idx="14">
                  <c:v>21392</c:v>
                </c:pt>
              </c:numCache>
            </c:numRef>
          </c:val>
          <c:extLst>
            <c:ext xmlns:c16="http://schemas.microsoft.com/office/drawing/2014/chart" uri="{C3380CC4-5D6E-409C-BE32-E72D297353CC}">
              <c16:uniqueId val="{00000000-4857-4106-B672-6C152F32A0F2}"/>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8610</c:v>
                </c:pt>
                <c:pt idx="5">
                  <c:v>8083</c:v>
                </c:pt>
                <c:pt idx="8">
                  <c:v>8061</c:v>
                </c:pt>
                <c:pt idx="11">
                  <c:v>8598</c:v>
                </c:pt>
                <c:pt idx="14">
                  <c:v>9034</c:v>
                </c:pt>
              </c:numCache>
            </c:numRef>
          </c:val>
          <c:extLst>
            <c:ext xmlns:c16="http://schemas.microsoft.com/office/drawing/2014/chart" uri="{C3380CC4-5D6E-409C-BE32-E72D297353CC}">
              <c16:uniqueId val="{00000001-4857-4106-B672-6C152F32A0F2}"/>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3120</c:v>
                </c:pt>
                <c:pt idx="5">
                  <c:v>3411</c:v>
                </c:pt>
                <c:pt idx="8">
                  <c:v>3695</c:v>
                </c:pt>
                <c:pt idx="11">
                  <c:v>4395</c:v>
                </c:pt>
                <c:pt idx="14">
                  <c:v>4880</c:v>
                </c:pt>
              </c:numCache>
            </c:numRef>
          </c:val>
          <c:extLst>
            <c:ext xmlns:c16="http://schemas.microsoft.com/office/drawing/2014/chart" uri="{C3380CC4-5D6E-409C-BE32-E72D297353CC}">
              <c16:uniqueId val="{00000002-4857-4106-B672-6C152F32A0F2}"/>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857-4106-B672-6C152F32A0F2}"/>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857-4106-B672-6C152F32A0F2}"/>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418</c:v>
                </c:pt>
                <c:pt idx="3">
                  <c:v>0</c:v>
                </c:pt>
                <c:pt idx="6">
                  <c:v>0</c:v>
                </c:pt>
                <c:pt idx="9">
                  <c:v>0</c:v>
                </c:pt>
                <c:pt idx="12">
                  <c:v>0</c:v>
                </c:pt>
              </c:numCache>
            </c:numRef>
          </c:val>
          <c:extLst>
            <c:ext xmlns:c16="http://schemas.microsoft.com/office/drawing/2014/chart" uri="{C3380CC4-5D6E-409C-BE32-E72D297353CC}">
              <c16:uniqueId val="{00000005-4857-4106-B672-6C152F32A0F2}"/>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2425</c:v>
                </c:pt>
                <c:pt idx="3">
                  <c:v>2417</c:v>
                </c:pt>
                <c:pt idx="6">
                  <c:v>2332</c:v>
                </c:pt>
                <c:pt idx="9">
                  <c:v>2268</c:v>
                </c:pt>
                <c:pt idx="12">
                  <c:v>2331</c:v>
                </c:pt>
              </c:numCache>
            </c:numRef>
          </c:val>
          <c:extLst>
            <c:ext xmlns:c16="http://schemas.microsoft.com/office/drawing/2014/chart" uri="{C3380CC4-5D6E-409C-BE32-E72D297353CC}">
              <c16:uniqueId val="{00000006-4857-4106-B672-6C152F32A0F2}"/>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3097</c:v>
                </c:pt>
                <c:pt idx="3">
                  <c:v>2867</c:v>
                </c:pt>
                <c:pt idx="6">
                  <c:v>2674</c:v>
                </c:pt>
                <c:pt idx="9">
                  <c:v>2494</c:v>
                </c:pt>
                <c:pt idx="12">
                  <c:v>2382</c:v>
                </c:pt>
              </c:numCache>
            </c:numRef>
          </c:val>
          <c:extLst>
            <c:ext xmlns:c16="http://schemas.microsoft.com/office/drawing/2014/chart" uri="{C3380CC4-5D6E-409C-BE32-E72D297353CC}">
              <c16:uniqueId val="{00000007-4857-4106-B672-6C152F32A0F2}"/>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9020</c:v>
                </c:pt>
                <c:pt idx="3">
                  <c:v>8564</c:v>
                </c:pt>
                <c:pt idx="6">
                  <c:v>8121</c:v>
                </c:pt>
                <c:pt idx="9">
                  <c:v>7742</c:v>
                </c:pt>
                <c:pt idx="12">
                  <c:v>7643</c:v>
                </c:pt>
              </c:numCache>
            </c:numRef>
          </c:val>
          <c:extLst>
            <c:ext xmlns:c16="http://schemas.microsoft.com/office/drawing/2014/chart" uri="{C3380CC4-5D6E-409C-BE32-E72D297353CC}">
              <c16:uniqueId val="{00000008-4857-4106-B672-6C152F32A0F2}"/>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4857-4106-B672-6C152F32A0F2}"/>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35959</c:v>
                </c:pt>
                <c:pt idx="3">
                  <c:v>35368</c:v>
                </c:pt>
                <c:pt idx="6">
                  <c:v>35358</c:v>
                </c:pt>
                <c:pt idx="9">
                  <c:v>34100</c:v>
                </c:pt>
                <c:pt idx="12">
                  <c:v>32344</c:v>
                </c:pt>
              </c:numCache>
            </c:numRef>
          </c:val>
          <c:extLst>
            <c:ext xmlns:c16="http://schemas.microsoft.com/office/drawing/2014/chart" uri="{C3380CC4-5D6E-409C-BE32-E72D297353CC}">
              <c16:uniqueId val="{0000000A-4857-4106-B672-6C152F32A0F2}"/>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15594</c:v>
                </c:pt>
                <c:pt idx="2">
                  <c:v>#N/A</c:v>
                </c:pt>
                <c:pt idx="3">
                  <c:v>#N/A</c:v>
                </c:pt>
                <c:pt idx="4">
                  <c:v>14190</c:v>
                </c:pt>
                <c:pt idx="5">
                  <c:v>#N/A</c:v>
                </c:pt>
                <c:pt idx="6">
                  <c:v>#N/A</c:v>
                </c:pt>
                <c:pt idx="7">
                  <c:v>13322</c:v>
                </c:pt>
                <c:pt idx="8">
                  <c:v>#N/A</c:v>
                </c:pt>
                <c:pt idx="9">
                  <c:v>#N/A</c:v>
                </c:pt>
                <c:pt idx="10">
                  <c:v>11007</c:v>
                </c:pt>
                <c:pt idx="11">
                  <c:v>#N/A</c:v>
                </c:pt>
                <c:pt idx="12">
                  <c:v>#N/A</c:v>
                </c:pt>
                <c:pt idx="13">
                  <c:v>9395</c:v>
                </c:pt>
                <c:pt idx="14">
                  <c:v>#N/A</c:v>
                </c:pt>
              </c:numCache>
            </c:numRef>
          </c:val>
          <c:smooth val="0"/>
          <c:extLst>
            <c:ext xmlns:c16="http://schemas.microsoft.com/office/drawing/2014/chart" uri="{C3380CC4-5D6E-409C-BE32-E72D297353CC}">
              <c16:uniqueId val="{0000000B-4857-4106-B672-6C152F32A0F2}"/>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2310</c:v>
                </c:pt>
                <c:pt idx="1">
                  <c:v>2909</c:v>
                </c:pt>
                <c:pt idx="2">
                  <c:v>3353</c:v>
                </c:pt>
              </c:numCache>
            </c:numRef>
          </c:val>
          <c:extLst>
            <c:ext xmlns:c16="http://schemas.microsoft.com/office/drawing/2014/chart" uri="{C3380CC4-5D6E-409C-BE32-E72D297353CC}">
              <c16:uniqueId val="{00000000-732A-4E0A-A716-E6F8F29B49C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732A-4E0A-A716-E6F8F29B49C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1829</c:v>
                </c:pt>
                <c:pt idx="1">
                  <c:v>1693</c:v>
                </c:pt>
                <c:pt idx="2">
                  <c:v>1481</c:v>
                </c:pt>
              </c:numCache>
            </c:numRef>
          </c:val>
          <c:extLst>
            <c:ext xmlns:c16="http://schemas.microsoft.com/office/drawing/2014/chart" uri="{C3380CC4-5D6E-409C-BE32-E72D297353CC}">
              <c16:uniqueId val="{00000002-732A-4E0A-A716-E6F8F29B49C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{69E3A912-3AF9-46BD-9824-7516178B48CC}</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E96-421D-9BA1-AE375066671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{43623ED0-E880-474D-A09E-4F6369B581AB}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E96-421D-9BA1-AE375066671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{C097FAFB-1D6D-42DA-A46A-EB1BCD40C361}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E96-421D-9BA1-AE375066671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{B496173F-0EBF-442B-B5FE-B6A93B59FAA0}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E96-421D-9BA1-AE375066671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{D882C64C-730C-4B9C-837D-C0B452035959}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E96-421D-9BA1-AE375066671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{0F2E1F2A-7676-4354-9BC0-5464DF78F593}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E96-421D-9BA1-AE375066671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{BD4D1548-5DDE-4315-84EE-00B8B16A0856}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E96-421D-9BA1-AE375066671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{1406BEA6-C259-4E72-8351-A78B7BF8C9BE}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E96-421D-9BA1-AE375066671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{A70CA6AA-EC9C-4D01-B99F-C7C5335C35A8}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E96-421D-9BA1-AE375066671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56.2</c:v>
                </c:pt>
                <c:pt idx="8">
                  <c:v>57.8</c:v>
                </c:pt>
                <c:pt idx="16">
                  <c:v>59.9</c:v>
                </c:pt>
                <c:pt idx="24">
                  <c:v>61.9</c:v>
                </c:pt>
                <c:pt idx="32">
                  <c:v>61.4</c:v>
                </c:pt>
              </c:numCache>
            </c:numRef>
          </c:xVal>
          <c:yVal>
            <c:numRef>
              <c:f>公会計指標分析・財政指標組合せ分析表!$BP$51:$DC$51</c:f>
              <c:numCache>
                <c:formatCode>#,##0.0;"▲ "#,##0.0</c:formatCode>
                <c:ptCount val="40"/>
                <c:pt idx="0">
                  <c:v>135.6</c:v>
                </c:pt>
                <c:pt idx="8">
                  <c:v>121</c:v>
                </c:pt>
                <c:pt idx="16">
                  <c:v>107.2</c:v>
                </c:pt>
                <c:pt idx="24">
                  <c:v>90.8</c:v>
                </c:pt>
                <c:pt idx="32">
                  <c:v>75.2</c:v>
                </c:pt>
              </c:numCache>
            </c:numRef>
          </c:yVal>
          <c:smooth val="0"/>
          <c:extLst>
            <c:ext xmlns:c16="http://schemas.microsoft.com/office/drawing/2014/chart" uri="{C3380CC4-5D6E-409C-BE32-E72D297353CC}">
              <c16:uniqueId val="{00000009-9E96-421D-9BA1-AE375066671E}"/>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{8B2FE602-A2E4-4A7D-900B-8B3FD43A7AF6}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E96-421D-9BA1-AE375066671E}"/>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{3F7FC82B-8BC6-4245-9DB7-27C5919E621D}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E96-421D-9BA1-AE375066671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{011BBD83-29E5-493B-A88C-5B4FA335C288}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E96-421D-9BA1-AE375066671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{3502A822-9666-42C2-9CFE-0CBFBDDADB44}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E96-421D-9BA1-AE375066671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{2B71A316-5222-44A9-A97D-07D663867567}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E96-421D-9BA1-AE375066671E}"/>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{AD816F4C-3582-4110-84BE-842A519CACC9}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E96-421D-9BA1-AE375066671E}"/>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{AA7EB000-4EC7-4DD5-9434-900E0465B208}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E96-421D-9BA1-AE375066671E}"/>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{8EA3749B-7B2A-4909-95AB-19A610B01313}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E96-421D-9BA1-AE375066671E}"/>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{10B1424B-30B6-41DC-8D3E-23AB05ED5976}</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E96-421D-9BA1-AE375066671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61.5</c:v>
                </c:pt>
                <c:pt idx="8">
                  <c:v>63</c:v>
                </c:pt>
                <c:pt idx="16">
                  <c:v>63.7</c:v>
                </c:pt>
                <c:pt idx="24">
                  <c:v>64.099999999999994</c:v>
                </c:pt>
                <c:pt idx="32">
                  <c:v>64.599999999999994</c:v>
                </c:pt>
              </c:numCache>
            </c:numRef>
          </c:xVal>
          <c:yVal>
            <c:numRef>
              <c:f>公会計指標分析・財政指標組合せ分析表!$BP$55:$DC$55</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9E96-421D-9BA1-AE375066671E}"/>
            </c:ext>
          </c:extLst>
        </c:ser>
        <c:dLbls>
          <c:showLegendKey val="0"/>
          <c:showVal val="1"/>
          <c:showCatName val="0"/>
          <c:showSerName val="0"/>
          <c:showPercent val="0"/>
          <c:showBubbleSize val="0"/>
        </c:dLbls>
        <c:axId val="46179840"/>
        <c:axId val="46181760"/>
      </c:scatterChart>
      <c:valAx>
        <c:axId val="46179840"/>
        <c:scaling>
          <c:orientation val="maxMin"/>
          <c:max val="66"/>
          <c:min val="55"/>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3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{91761A28-6EBF-43F7-925D-73CB5F179EF1}</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1BA2-4076-9837-3DDB0F6224A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{F9F99AAE-BCE0-4432-9981-2457EA1CC7A4}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BA2-4076-9837-3DDB0F6224A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{35E018A6-2565-49F3-A37B-2C41E05F47E9}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BA2-4076-9837-3DDB0F6224A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{5FEC583C-3570-4EB8-A0E3-134BE089183D}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BA2-4076-9837-3DDB0F6224A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{A60A3FFC-D5BC-4409-8A43-C467F6AEAD7B}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BA2-4076-9837-3DDB0F6224A9}"/>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{9E8D6BA7-A997-4332-8BF7-42784937AE30}</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1BA2-4076-9837-3DDB0F6224A9}"/>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{D05FED80-205A-4799-BAB2-48B86740ECC1}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1BA2-4076-9837-3DDB0F6224A9}"/>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{BBBBDF37-EEFE-4A74-BFC9-82F132619CF4}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1BA2-4076-9837-3DDB0F6224A9}"/>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{19A3E00E-A759-497B-97BD-D643DEA86C5A}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1BA2-4076-9837-3DDB0F6224A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14.5</c:v>
                </c:pt>
                <c:pt idx="8">
                  <c:v>13.9</c:v>
                </c:pt>
                <c:pt idx="16">
                  <c:v>13.1</c:v>
                </c:pt>
                <c:pt idx="24">
                  <c:v>11.7</c:v>
                </c:pt>
                <c:pt idx="32">
                  <c:v>10.3</c:v>
                </c:pt>
              </c:numCache>
            </c:numRef>
          </c:xVal>
          <c:yVal>
            <c:numRef>
              <c:f>公会計指標分析・財政指標組合せ分析表!$BP$73:$DC$73</c:f>
              <c:numCache>
                <c:formatCode>#,##0.0;"▲ "#,##0.0</c:formatCode>
                <c:ptCount val="40"/>
                <c:pt idx="0">
                  <c:v>135.6</c:v>
                </c:pt>
                <c:pt idx="8">
                  <c:v>121</c:v>
                </c:pt>
                <c:pt idx="16">
                  <c:v>107.2</c:v>
                </c:pt>
                <c:pt idx="24">
                  <c:v>90.8</c:v>
                </c:pt>
                <c:pt idx="32">
                  <c:v>75.2</c:v>
                </c:pt>
              </c:numCache>
            </c:numRef>
          </c:yVal>
          <c:smooth val="0"/>
          <c:extLst>
            <c:ext xmlns:c16="http://schemas.microsoft.com/office/drawing/2014/chart" uri="{C3380CC4-5D6E-409C-BE32-E72D297353CC}">
              <c16:uniqueId val="{00000009-1BA2-4076-9837-3DDB0F6224A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1373677276027164E-2"/>
                  <c:y val="-4.3093840909044209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{5E81D55F-0B47-4751-9259-9178B68DCBF3}</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1BA2-4076-9837-3DDB0F6224A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{734FCA9E-7BA0-4064-AA81-3C30DD53555E}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BA2-4076-9837-3DDB0F6224A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{7A1EEF42-6537-4AE3-8B4C-234545C3E1BF}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BA2-4076-9837-3DDB0F6224A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{AB8B9EF9-09FA-4EE0-A3EF-CCD078F4D13A}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BA2-4076-9837-3DDB0F6224A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{8D3A0DD6-E884-4135-8E07-59DCFBA161A7}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BA2-4076-9837-3DDB0F6224A9}"/>
                </c:ext>
              </c:extLst>
            </c:dLbl>
            <c:dLbl>
              <c:idx val="8"/>
              <c:layout>
                <c:manualLayout>
                  <c:x val="-2.1767008174124136E-2"/>
                  <c:y val="-6.1220851739186129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{19BFF981-FCEE-4505-AEA4-D85582FCAD45}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1BA2-4076-9837-3DDB0F6224A9}"/>
                </c:ext>
              </c:extLst>
            </c:dLbl>
            <c:dLbl>
              <c:idx val="16"/>
              <c:layout>
                <c:manualLayout>
                  <c:x val="-3.1570342725075584E-2"/>
                  <c:y val="-5.071281937822069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{89CD07F1-0755-4B40-8365-0C819773F381}</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1BA2-4076-9837-3DDB0F6224A9}"/>
                </c:ext>
              </c:extLst>
            </c:dLbl>
            <c:dLbl>
              <c:idx val="24"/>
              <c:layout>
                <c:manualLayout>
                  <c:x val="-3.1570342725075584E-2"/>
                  <c:y val="-9.826858834158613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{221C414E-E9E9-4C01-81E3-048F6CF57553}</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1BA2-4076-9837-3DDB0F6224A9}"/>
                </c:ext>
              </c:extLst>
            </c:dLbl>
            <c:dLbl>
              <c:idx val="32"/>
              <c:layout>
                <c:manualLayout>
                  <c:x val="-3.1570342725075584E-2"/>
                  <c:y val="-5.878662133957848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{DAB67D91-C475-4AB0-A69A-79711A2A69E9}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1BA2-4076-9837-3DDB0F6224A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6.3</c:v>
                </c:pt>
                <c:pt idx="8">
                  <c:v>6.2</c:v>
                </c:pt>
                <c:pt idx="16">
                  <c:v>5.7</c:v>
                </c:pt>
                <c:pt idx="24">
                  <c:v>5.8</c:v>
                </c:pt>
                <c:pt idx="32">
                  <c:v>5.8</c:v>
                </c:pt>
              </c:numCache>
            </c:numRef>
          </c:xVal>
          <c:yVal>
            <c:numRef>
              <c:f>公会計指標分析・財政指標組合せ分析表!$BP$77:$DC$77</c:f>
              <c:numCache>
                <c:formatCode>#,##0.0;"▲ "#,##0.0</c:formatCode>
                <c:ptCount val="40"/>
                <c:pt idx="0">
                  <c:v>22.1</c:v>
                </c:pt>
                <c:pt idx="8">
                  <c:v>20.399999999999999</c:v>
                </c:pt>
                <c:pt idx="16">
                  <c:v>11.2</c:v>
                </c:pt>
                <c:pt idx="24">
                  <c:v>4.5999999999999996</c:v>
                </c:pt>
                <c:pt idx="32">
                  <c:v>4.2</c:v>
                </c:pt>
              </c:numCache>
            </c:numRef>
          </c:yVal>
          <c:smooth val="0"/>
          <c:extLst>
            <c:ext xmlns:c16="http://schemas.microsoft.com/office/drawing/2014/chart" uri="{C3380CC4-5D6E-409C-BE32-E72D297353CC}">
              <c16:uniqueId val="{00000013-1BA2-4076-9837-3DDB0F6224A9}"/>
            </c:ext>
          </c:extLst>
        </c:ser>
        <c:dLbls>
          <c:showLegendKey val="0"/>
          <c:showVal val="1"/>
          <c:showCatName val="0"/>
          <c:showSerName val="0"/>
          <c:showPercent val="0"/>
          <c:showBubbleSize val="0"/>
        </c:dLbls>
        <c:axId val="84219776"/>
        <c:axId val="84234240"/>
      </c:scatterChart>
      <c:valAx>
        <c:axId val="84219776"/>
        <c:scaling>
          <c:orientation val="maxMin"/>
          <c:max val="16"/>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60"/>
          <c:min val="-3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3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元利償還金については、南海中央線整備事業や南海本線等連続立体交差事業等により引き続き高い水準となっているが、過去に発行した起債の償還終了や利率見直しにより減となった。</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また、泉北環境整備施設組合の地方債に対する分担金等も減少しているため、実質公債費比率の分子も前年度と比較して減となった。</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今後も事業を精査し、適切な地方債の発行に努める。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地方債発行の抑制等による地方債現在高の減や下水道事業の</a:t>
          </a:r>
          <a:r>
            <a:rPr kumimoji="1" lang="ja-JP" altLang="en-US" sz="1400">
              <a:solidFill>
                <a:sysClr val="windowText" lastClr="000000"/>
              </a:solidFill>
              <a:latin typeface="ＭＳ Ｐゴシック" panose="020B0600070205080204" pitchFamily="50" charset="-128"/>
              <a:ea typeface="ＭＳ Ｐゴシック" panose="020B0600070205080204" pitchFamily="50" charset="-128"/>
            </a:rPr>
            <a:t>地方債</a:t>
          </a:r>
          <a:r>
            <a:rPr kumimoji="1" lang="ja-JP" altLang="en-US" sz="1400">
              <a:latin typeface="ＭＳ Ｐゴシック" panose="020B0600070205080204" pitchFamily="50" charset="-128"/>
              <a:ea typeface="ＭＳ Ｐゴシック" panose="020B0600070205080204" pitchFamily="50" charset="-128"/>
            </a:rPr>
            <a:t>に対する繰入金の減、泉北環境整備施設組合等一部事業組合への地方債に対する負担金の減等があり、また、財政調整基金等の充当可能基金の増もあり、将来負担比率の分子については減少している。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今後も地方債の発行を十分に精査し、将来負担額の減少に努める。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大阪府高石市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財政調整基金は約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百万円の増、その他の特定目的基金が約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212</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百万円の減となったため、全体では約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233</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百万円の増加となった。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増加の主な要因としては、前年度決算剰余金の積立による財政調整基金の増や奨学金貸付のための取崩しと貸付金返還金による積立との差額による奨学基金の増があげられる。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財政調整基金については、今後新たに発生する財政需要等に、その他特定目的基金については、基金の使途に合った事業内容であるか精査し適切に積立・取崩しを行う。</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保健医療基金：休日診療所の指定管理者委託料及び保健医療施設の公債費等、保健医療行政の充実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石油貯蔵施設立地対策等基金：石油貯蔵設立地対策等交付金交付規則に掲げる目的及び及び要件に該当する公共事業への活用</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文化・スポーツ・国際交流振興基金：市民文化の育成、スポーツの振興及び国際交流への活用</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保健医療基金：運用収入があったものの、総合ライフケアセンターの起債の償還等へ取崩ししているため、約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190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百万円減少した。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石油貯蔵施設設立地対策等基金：道路整備へ活用するため取崩し、約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40</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百万円減少した。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保健医療基金：今後も休日診療所の指定管理者委託料や保健医療施設の建設に係る償還に活用するとともに、老朽化による修繕費の財源としても活用する。</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石油貯蔵施設立地対策等基金：複数年度に渡る事業に活用するため、適切に積立・取崩しを行う。</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歳出について、障害者自立支援給付費や生活保護医療扶助費等の扶助費の増、物価高騰による物件費の増があったものの、消費活性化事業等の皆減による補助費等の減や、公債費の減があったため、決算剰余金が発生し、約</a:t>
          </a:r>
          <a:r>
            <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rPr>
            <a:t>444</a:t>
          </a:r>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百万円増加した。</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　今後の安定的な財政運営のための財源として活用していく予定である。高石市公共施設個別施設計画に基づく修繕が今後見込まれるため、計画的に積立・取崩しを行っていく。</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tx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tx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BDF3C6E-CC51-42C5-B14D-5303E123E0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3EC4E24A-E32D-4645-8F6D-160C45D919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852E77E-F67A-4A3A-AD49-D6F72E4DD74A}"/>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E7A09792-7CD2-42BC-9D74-AE2812DAB2D9}"/>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B65C9A0E-8556-4384-9B4B-4C6F53EFDA80}"/>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43C8E4F-C87C-4E2B-AE05-8D60D1D6EC1D}"/>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CFA67190-4729-45A6-AFBC-34CDF9E83B24}"/>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83501595-8C38-4359-9D22-9EA52B745BB3}"/>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EA3F2F41-8631-4551-AD79-922CD592567B}"/>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75214BEB-5701-4D70-B5E4-C1C39A575E98}"/>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9676EC8D-8CA9-42E8-87EB-FC18788FFF37}"/>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E4C2A2D-FB45-499D-B22F-DC0683551B3A}"/>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7D4E9AAD-0EF1-4738-A3CB-02467332DD54}"/>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9C0BF1E1-CA04-450D-9AD0-460E78E129F6}"/>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39156F50-1B72-44EA-B954-F5C544FA7E52}"/>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9307B75-6C82-4C91-A8A2-ACFDB3AC44A2}"/>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BCABDF11-687D-4C2C-92B5-20701594936E}"/>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FA4612B7-89B6-48FC-8688-1139967851DB}"/>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89A7A745-1D9B-48CF-BD02-17968C4B5DF2}"/>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93E30D1E-0099-4612-8AA0-753900AF75EE}"/>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B33E69BC-617F-4E34-8220-24C8A8DB5E7C}"/>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5DE0F79A-10F9-4D99-B551-12E1F6926881}"/>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76912516-7312-44A4-8B4A-FD0CD869DCA4}"/>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83DACED2-E6EE-4E97-95D4-B3D05074105A}"/>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305D2772-8DB9-44A7-A492-31418A0E3DF1}"/>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E6DAEAB7-B25C-44D3-AD02-E6231F16E198}"/>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BFDEEDD2-31D4-4414-A2DD-2546D9A83491}"/>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980C94A0-86EE-44CD-8172-D94B11A4010B}"/>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825AB684-4F75-4524-A07D-DD7E1E47E6A0}"/>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6BAE477C-A652-453B-A8DC-04892A3E3B7B}"/>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3C1D2E82-72FF-4101-834F-3EE0E9C493C2}"/>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1281F748-E5EC-4FCC-BD55-8BB3828914B6}"/>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910EF395-DD33-4CC0-A9C7-014AE78A9E65}"/>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26F5E47D-A5EF-4472-A809-C7F92F562413}"/>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42F321E4-E01A-4890-8034-99B3D88156D6}"/>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F267CBDC-8E88-40B4-BFAB-3A1BF8F9C119}"/>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31993BDC-A2B6-473D-BC46-D867ECF91E02}"/>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4A68877-F63F-432F-B5FD-A21A190297EB}"/>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E1D337E4-F774-45E1-BBD0-03783A629EE5}"/>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2CD7B4A2-CF6C-496F-BA56-B0DC4BF9F745}"/>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F7CACA22-0924-4BC2-87CB-9084D560D0A2}"/>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7331B41E-17CF-487B-84FC-5BCEC9D5CAB8}"/>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D6FC5D68-C3B8-49C5-B0C0-BA74E1888E16}"/>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FF8FBA96-7E09-4F4D-82EA-CD11CB4D890C}"/>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D3C8235A-48C0-4776-9718-CB94828AD7E1}"/>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78578E29-B8E7-4B07-97D1-7CEEBD649FC3}"/>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A51F6E78-86A8-452E-A26D-DBDDB4D739E2}"/>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有形固定資産減価償却率については上昇傾向にあるものの、類似団体内平均値より低い水準にある。それぞれの公共施設等について令和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年度に高石市公共施設個別施設計画等を策定済みであり、同計画に基づいた施設の維持管理を適切に進めていく。</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0317C16-E22C-4A46-8D1D-982F7CC4D384}"/>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DD46461-6C53-4845-8C9D-A2A926D1779E}"/>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1AC76887-56FB-4BAA-8917-FE16F5519659}"/>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C900C5E7-13BC-42D2-9E5D-E5C438300733}"/>
            </a:ext>
          </a:extLst>
        </xdr:cNvPr>
        <xdr:cNvCxnSpPr/>
      </xdr:nvCxnSpPr>
      <xdr:spPr>
        <a:xfrm>
          <a:off x="1142365" y="67331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9FB1B0B5-7A67-458D-8252-BFE158971867}"/>
            </a:ext>
          </a:extLst>
        </xdr:cNvPr>
        <xdr:cNvSpPr txBox="1"/>
      </xdr:nvSpPr>
      <xdr:spPr>
        <a:xfrm>
          <a:off x="784241" y="66355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BD7A0876-3BEA-4F17-B0C3-1C432BA1701C}"/>
            </a:ext>
          </a:extLst>
        </xdr:cNvPr>
        <xdr:cNvCxnSpPr/>
      </xdr:nvCxnSpPr>
      <xdr:spPr>
        <a:xfrm>
          <a:off x="1142365" y="6369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D5731138-C2B9-4C9F-AD90-B4AF169D9750}"/>
            </a:ext>
          </a:extLst>
        </xdr:cNvPr>
        <xdr:cNvSpPr txBox="1"/>
      </xdr:nvSpPr>
      <xdr:spPr>
        <a:xfrm>
          <a:off x="784241" y="627948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9FD4BA5A-4FAC-4680-BCF3-CF0091D48807}"/>
            </a:ext>
          </a:extLst>
        </xdr:cNvPr>
        <xdr:cNvCxnSpPr/>
      </xdr:nvCxnSpPr>
      <xdr:spPr>
        <a:xfrm>
          <a:off x="1142365" y="601345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8413A2F8-4FBB-4FA3-A42F-5678C4A170B1}"/>
            </a:ext>
          </a:extLst>
        </xdr:cNvPr>
        <xdr:cNvSpPr txBox="1"/>
      </xdr:nvSpPr>
      <xdr:spPr>
        <a:xfrm>
          <a:off x="784241" y="591583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C53429D-62B5-441C-BF7D-319F0D2D637A}"/>
            </a:ext>
          </a:extLst>
        </xdr:cNvPr>
        <xdr:cNvCxnSpPr/>
      </xdr:nvCxnSpPr>
      <xdr:spPr>
        <a:xfrm>
          <a:off x="1142365" y="564980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77987563-5566-4923-BD9C-A7446E02376B}"/>
            </a:ext>
          </a:extLst>
        </xdr:cNvPr>
        <xdr:cNvSpPr txBox="1"/>
      </xdr:nvSpPr>
      <xdr:spPr>
        <a:xfrm>
          <a:off x="784241" y="55617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3266E528-6933-4B32-871A-67E76562FA39}"/>
            </a:ext>
          </a:extLst>
        </xdr:cNvPr>
        <xdr:cNvCxnSpPr/>
      </xdr:nvCxnSpPr>
      <xdr:spPr>
        <a:xfrm>
          <a:off x="1142365" y="52956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DE24D81A-0184-455F-AA17-CDDE307EF70E}"/>
            </a:ext>
          </a:extLst>
        </xdr:cNvPr>
        <xdr:cNvSpPr txBox="1"/>
      </xdr:nvSpPr>
      <xdr:spPr>
        <a:xfrm>
          <a:off x="784241" y="52018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CC19646-9EE5-47AB-99E9-9414A8FDD27A}"/>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559EB10B-9253-493B-B94D-879EFCC7D37D}"/>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3E5729F5-5662-4100-B274-DA21A9BD4B45}"/>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154305</xdr:rowOff>
    </xdr:from>
    <xdr:to>
      <xdr:col>23</xdr:col>
      <xdr:colOff>85090</xdr:colOff>
      <xdr:row>34</xdr:row>
      <xdr:rowOff>126154</xdr:rowOff>
    </xdr:to>
    <xdr:cxnSp macro="">
      <xdr:nvCxnSpPr>
        <xdr:cNvPr id="65" name="直線コネクタ 64">
          <a:extLst>
            <a:ext uri="{FF2B5EF4-FFF2-40B4-BE49-F238E27FC236}">
              <a16:creationId xmlns:a16="http://schemas.microsoft.com/office/drawing/2014/main" id="{21B568E2-8518-4B9F-B9F0-6D3E12DE4B47}"/>
            </a:ext>
          </a:extLst>
        </xdr:cNvPr>
        <xdr:cNvCxnSpPr/>
      </xdr:nvCxnSpPr>
      <xdr:spPr>
        <a:xfrm flipV="1">
          <a:off x="4295775" y="5193030"/>
          <a:ext cx="1270" cy="15187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129981</xdr:rowOff>
    </xdr:from>
    <xdr:ext cx="405111" cy="259045"/>
    <xdr:sp macro="" textlink="">
      <xdr:nvSpPr>
        <xdr:cNvPr id="66" name="有形固定資産減価償却率最小値テキスト">
          <a:extLst>
            <a:ext uri="{FF2B5EF4-FFF2-40B4-BE49-F238E27FC236}">
              <a16:creationId xmlns:a16="http://schemas.microsoft.com/office/drawing/2014/main" id="{AF37FA85-948D-4E4F-B7A1-F85C947B9101}"/>
            </a:ext>
          </a:extLst>
        </xdr:cNvPr>
        <xdr:cNvSpPr txBox="1"/>
      </xdr:nvSpPr>
      <xdr:spPr>
        <a:xfrm>
          <a:off x="4342765" y="6715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126154</xdr:rowOff>
    </xdr:from>
    <xdr:to>
      <xdr:col>23</xdr:col>
      <xdr:colOff>174625</xdr:colOff>
      <xdr:row>34</xdr:row>
      <xdr:rowOff>126154</xdr:rowOff>
    </xdr:to>
    <xdr:cxnSp macro="">
      <xdr:nvCxnSpPr>
        <xdr:cNvPr id="67" name="直線コネクタ 66">
          <a:extLst>
            <a:ext uri="{FF2B5EF4-FFF2-40B4-BE49-F238E27FC236}">
              <a16:creationId xmlns:a16="http://schemas.microsoft.com/office/drawing/2014/main" id="{B97934C9-59B1-4F16-B67C-3FA13A5F45F5}"/>
            </a:ext>
          </a:extLst>
        </xdr:cNvPr>
        <xdr:cNvCxnSpPr/>
      </xdr:nvCxnSpPr>
      <xdr:spPr>
        <a:xfrm>
          <a:off x="4206875" y="6711739"/>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100982</xdr:rowOff>
    </xdr:from>
    <xdr:ext cx="405111" cy="259045"/>
    <xdr:sp macro="" textlink="">
      <xdr:nvSpPr>
        <xdr:cNvPr id="68" name="有形固定資産減価償却率最大値テキスト">
          <a:extLst>
            <a:ext uri="{FF2B5EF4-FFF2-40B4-BE49-F238E27FC236}">
              <a16:creationId xmlns:a16="http://schemas.microsoft.com/office/drawing/2014/main" id="{9C2D6C8A-0F99-4885-AFE0-763468CC294F}"/>
            </a:ext>
          </a:extLst>
        </xdr:cNvPr>
        <xdr:cNvSpPr txBox="1"/>
      </xdr:nvSpPr>
      <xdr:spPr>
        <a:xfrm>
          <a:off x="4342765" y="4964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154305</xdr:rowOff>
    </xdr:from>
    <xdr:to>
      <xdr:col>23</xdr:col>
      <xdr:colOff>174625</xdr:colOff>
      <xdr:row>25</xdr:row>
      <xdr:rowOff>154305</xdr:rowOff>
    </xdr:to>
    <xdr:cxnSp macro="">
      <xdr:nvCxnSpPr>
        <xdr:cNvPr id="69" name="直線コネクタ 68">
          <a:extLst>
            <a:ext uri="{FF2B5EF4-FFF2-40B4-BE49-F238E27FC236}">
              <a16:creationId xmlns:a16="http://schemas.microsoft.com/office/drawing/2014/main" id="{E14C2E3A-0EF5-428D-96DF-A84453D67FCB}"/>
            </a:ext>
          </a:extLst>
        </xdr:cNvPr>
        <xdr:cNvCxnSpPr/>
      </xdr:nvCxnSpPr>
      <xdr:spPr>
        <a:xfrm>
          <a:off x="4206875" y="5193030"/>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39175</xdr:rowOff>
    </xdr:from>
    <xdr:ext cx="405111" cy="259045"/>
    <xdr:sp macro="" textlink="">
      <xdr:nvSpPr>
        <xdr:cNvPr id="70" name="有形固定資産減価償却率平均値テキスト">
          <a:extLst>
            <a:ext uri="{FF2B5EF4-FFF2-40B4-BE49-F238E27FC236}">
              <a16:creationId xmlns:a16="http://schemas.microsoft.com/office/drawing/2014/main" id="{B1B333F2-7FC1-46D6-ACF8-1101E4061B87}"/>
            </a:ext>
          </a:extLst>
        </xdr:cNvPr>
        <xdr:cNvSpPr txBox="1"/>
      </xdr:nvSpPr>
      <xdr:spPr>
        <a:xfrm>
          <a:off x="4342765" y="61066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60748</xdr:rowOff>
    </xdr:from>
    <xdr:to>
      <xdr:col>23</xdr:col>
      <xdr:colOff>136525</xdr:colOff>
      <xdr:row>31</xdr:row>
      <xdr:rowOff>162348</xdr:rowOff>
    </xdr:to>
    <xdr:sp macro="" textlink="">
      <xdr:nvSpPr>
        <xdr:cNvPr id="71" name="フローチャート: 判断 70">
          <a:extLst>
            <a:ext uri="{FF2B5EF4-FFF2-40B4-BE49-F238E27FC236}">
              <a16:creationId xmlns:a16="http://schemas.microsoft.com/office/drawing/2014/main" id="{5E6D463F-7A4A-4A37-B70D-815F317C4052}"/>
            </a:ext>
          </a:extLst>
        </xdr:cNvPr>
        <xdr:cNvSpPr/>
      </xdr:nvSpPr>
      <xdr:spPr>
        <a:xfrm>
          <a:off x="4244975" y="612436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42757</xdr:rowOff>
    </xdr:from>
    <xdr:to>
      <xdr:col>19</xdr:col>
      <xdr:colOff>187325</xdr:colOff>
      <xdr:row>31</xdr:row>
      <xdr:rowOff>144357</xdr:rowOff>
    </xdr:to>
    <xdr:sp macro="" textlink="">
      <xdr:nvSpPr>
        <xdr:cNvPr id="72" name="フローチャート: 判断 71">
          <a:extLst>
            <a:ext uri="{FF2B5EF4-FFF2-40B4-BE49-F238E27FC236}">
              <a16:creationId xmlns:a16="http://schemas.microsoft.com/office/drawing/2014/main" id="{9BC06B69-5E09-4173-B63F-4AEC8E0D0F82}"/>
            </a:ext>
          </a:extLst>
        </xdr:cNvPr>
        <xdr:cNvSpPr/>
      </xdr:nvSpPr>
      <xdr:spPr>
        <a:xfrm>
          <a:off x="3611880" y="6112087"/>
          <a:ext cx="8064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28363</xdr:rowOff>
    </xdr:from>
    <xdr:to>
      <xdr:col>15</xdr:col>
      <xdr:colOff>187325</xdr:colOff>
      <xdr:row>31</xdr:row>
      <xdr:rowOff>129963</xdr:rowOff>
    </xdr:to>
    <xdr:sp macro="" textlink="">
      <xdr:nvSpPr>
        <xdr:cNvPr id="73" name="フローチャート: 判断 72">
          <a:extLst>
            <a:ext uri="{FF2B5EF4-FFF2-40B4-BE49-F238E27FC236}">
              <a16:creationId xmlns:a16="http://schemas.microsoft.com/office/drawing/2014/main" id="{DE08DFA7-8FD1-4F33-A750-3274925947E3}"/>
            </a:ext>
          </a:extLst>
        </xdr:cNvPr>
        <xdr:cNvSpPr/>
      </xdr:nvSpPr>
      <xdr:spPr>
        <a:xfrm>
          <a:off x="2926080" y="6093883"/>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3175</xdr:rowOff>
    </xdr:from>
    <xdr:to>
      <xdr:col>11</xdr:col>
      <xdr:colOff>187325</xdr:colOff>
      <xdr:row>31</xdr:row>
      <xdr:rowOff>104775</xdr:rowOff>
    </xdr:to>
    <xdr:sp macro="" textlink="">
      <xdr:nvSpPr>
        <xdr:cNvPr id="74" name="フローチャート: 判断 73">
          <a:extLst>
            <a:ext uri="{FF2B5EF4-FFF2-40B4-BE49-F238E27FC236}">
              <a16:creationId xmlns:a16="http://schemas.microsoft.com/office/drawing/2014/main" id="{E8813DFD-BFD8-485C-8163-93EEC59DFD68}"/>
            </a:ext>
          </a:extLst>
        </xdr:cNvPr>
        <xdr:cNvSpPr/>
      </xdr:nvSpPr>
      <xdr:spPr>
        <a:xfrm>
          <a:off x="2240280" y="6070600"/>
          <a:ext cx="80645"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120650</xdr:rowOff>
    </xdr:from>
    <xdr:to>
      <xdr:col>7</xdr:col>
      <xdr:colOff>187325</xdr:colOff>
      <xdr:row>31</xdr:row>
      <xdr:rowOff>50800</xdr:rowOff>
    </xdr:to>
    <xdr:sp macro="" textlink="">
      <xdr:nvSpPr>
        <xdr:cNvPr id="75" name="フローチャート: 判断 74">
          <a:extLst>
            <a:ext uri="{FF2B5EF4-FFF2-40B4-BE49-F238E27FC236}">
              <a16:creationId xmlns:a16="http://schemas.microsoft.com/office/drawing/2014/main" id="{30BFBD29-253E-446F-ACF0-F542B0570EAD}"/>
            </a:ext>
          </a:extLst>
        </xdr:cNvPr>
        <xdr:cNvSpPr/>
      </xdr:nvSpPr>
      <xdr:spPr>
        <a:xfrm>
          <a:off x="1554480" y="6018530"/>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F39B3D1E-6F7D-4221-8F5D-DA15EA41CC41}"/>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A639F117-2763-4CB8-8478-3CB8F492A9C6}"/>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E807AD88-1543-4A97-B0EA-07AABE7E5F10}"/>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CE464AAA-8A96-431C-8450-ED4BB9A7B4D8}"/>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3A8BBD3F-CD4C-48DA-A4F5-FBE32ED169B0}"/>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117052</xdr:rowOff>
    </xdr:from>
    <xdr:to>
      <xdr:col>23</xdr:col>
      <xdr:colOff>136525</xdr:colOff>
      <xdr:row>31</xdr:row>
      <xdr:rowOff>47202</xdr:rowOff>
    </xdr:to>
    <xdr:sp macro="" textlink="">
      <xdr:nvSpPr>
        <xdr:cNvPr id="81" name="楕円 80">
          <a:extLst>
            <a:ext uri="{FF2B5EF4-FFF2-40B4-BE49-F238E27FC236}">
              <a16:creationId xmlns:a16="http://schemas.microsoft.com/office/drawing/2014/main" id="{0E85369D-D76A-4739-A258-D63D1498298E}"/>
            </a:ext>
          </a:extLst>
        </xdr:cNvPr>
        <xdr:cNvSpPr/>
      </xdr:nvSpPr>
      <xdr:spPr>
        <a:xfrm>
          <a:off x="4244975" y="601302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139929</xdr:rowOff>
    </xdr:from>
    <xdr:ext cx="405111" cy="259045"/>
    <xdr:sp macro="" textlink="">
      <xdr:nvSpPr>
        <xdr:cNvPr id="82" name="有形固定資産減価償却率該当値テキスト">
          <a:extLst>
            <a:ext uri="{FF2B5EF4-FFF2-40B4-BE49-F238E27FC236}">
              <a16:creationId xmlns:a16="http://schemas.microsoft.com/office/drawing/2014/main" id="{0A69BF64-C823-4184-9787-ED77C9D99EA5}"/>
            </a:ext>
          </a:extLst>
        </xdr:cNvPr>
        <xdr:cNvSpPr txBox="1"/>
      </xdr:nvSpPr>
      <xdr:spPr>
        <a:xfrm>
          <a:off x="4342765" y="5860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135043</xdr:rowOff>
    </xdr:from>
    <xdr:to>
      <xdr:col>19</xdr:col>
      <xdr:colOff>187325</xdr:colOff>
      <xdr:row>31</xdr:row>
      <xdr:rowOff>65193</xdr:rowOff>
    </xdr:to>
    <xdr:sp macro="" textlink="">
      <xdr:nvSpPr>
        <xdr:cNvPr id="83" name="楕円 82">
          <a:extLst>
            <a:ext uri="{FF2B5EF4-FFF2-40B4-BE49-F238E27FC236}">
              <a16:creationId xmlns:a16="http://schemas.microsoft.com/office/drawing/2014/main" id="{6776C740-0940-4783-908A-FEE87A3D3F7F}"/>
            </a:ext>
          </a:extLst>
        </xdr:cNvPr>
        <xdr:cNvSpPr/>
      </xdr:nvSpPr>
      <xdr:spPr>
        <a:xfrm>
          <a:off x="3611880" y="602720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167852</xdr:rowOff>
    </xdr:from>
    <xdr:to>
      <xdr:col>23</xdr:col>
      <xdr:colOff>85725</xdr:colOff>
      <xdr:row>31</xdr:row>
      <xdr:rowOff>14393</xdr:rowOff>
    </xdr:to>
    <xdr:cxnSp macro="">
      <xdr:nvCxnSpPr>
        <xdr:cNvPr id="84" name="直線コネクタ 83">
          <a:extLst>
            <a:ext uri="{FF2B5EF4-FFF2-40B4-BE49-F238E27FC236}">
              <a16:creationId xmlns:a16="http://schemas.microsoft.com/office/drawing/2014/main" id="{6F46B6A8-792D-4F4F-B347-229761A7FC0D}"/>
            </a:ext>
          </a:extLst>
        </xdr:cNvPr>
        <xdr:cNvCxnSpPr/>
      </xdr:nvCxnSpPr>
      <xdr:spPr>
        <a:xfrm flipV="1">
          <a:off x="3656965" y="6067637"/>
          <a:ext cx="640715" cy="17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63077</xdr:rowOff>
    </xdr:from>
    <xdr:to>
      <xdr:col>15</xdr:col>
      <xdr:colOff>187325</xdr:colOff>
      <xdr:row>30</xdr:row>
      <xdr:rowOff>164677</xdr:rowOff>
    </xdr:to>
    <xdr:sp macro="" textlink="">
      <xdr:nvSpPr>
        <xdr:cNvPr id="85" name="楕円 84">
          <a:extLst>
            <a:ext uri="{FF2B5EF4-FFF2-40B4-BE49-F238E27FC236}">
              <a16:creationId xmlns:a16="http://schemas.microsoft.com/office/drawing/2014/main" id="{D683E3C6-8DB6-43DB-851D-A806BB2C3CB0}"/>
            </a:ext>
          </a:extLst>
        </xdr:cNvPr>
        <xdr:cNvSpPr/>
      </xdr:nvSpPr>
      <xdr:spPr>
        <a:xfrm>
          <a:off x="2926080" y="5955242"/>
          <a:ext cx="80645"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113877</xdr:rowOff>
    </xdr:from>
    <xdr:to>
      <xdr:col>19</xdr:col>
      <xdr:colOff>136525</xdr:colOff>
      <xdr:row>31</xdr:row>
      <xdr:rowOff>14393</xdr:rowOff>
    </xdr:to>
    <xdr:cxnSp macro="">
      <xdr:nvCxnSpPr>
        <xdr:cNvPr id="86" name="直線コネクタ 85">
          <a:extLst>
            <a:ext uri="{FF2B5EF4-FFF2-40B4-BE49-F238E27FC236}">
              <a16:creationId xmlns:a16="http://schemas.microsoft.com/office/drawing/2014/main" id="{DC70F8CF-6F85-45F0-AEF1-CE7FBE4E44AA}"/>
            </a:ext>
          </a:extLst>
        </xdr:cNvPr>
        <xdr:cNvCxnSpPr/>
      </xdr:nvCxnSpPr>
      <xdr:spPr>
        <a:xfrm>
          <a:off x="2971165" y="6009852"/>
          <a:ext cx="685800" cy="75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158962</xdr:rowOff>
    </xdr:from>
    <xdr:to>
      <xdr:col>11</xdr:col>
      <xdr:colOff>187325</xdr:colOff>
      <xdr:row>30</xdr:row>
      <xdr:rowOff>89112</xdr:rowOff>
    </xdr:to>
    <xdr:sp macro="" textlink="">
      <xdr:nvSpPr>
        <xdr:cNvPr id="87" name="楕円 86">
          <a:extLst>
            <a:ext uri="{FF2B5EF4-FFF2-40B4-BE49-F238E27FC236}">
              <a16:creationId xmlns:a16="http://schemas.microsoft.com/office/drawing/2014/main" id="{66F0142E-7D85-4F94-A2AE-2D635AB6F86B}"/>
            </a:ext>
          </a:extLst>
        </xdr:cNvPr>
        <xdr:cNvSpPr/>
      </xdr:nvSpPr>
      <xdr:spPr>
        <a:xfrm>
          <a:off x="2240280" y="5885392"/>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38312</xdr:rowOff>
    </xdr:from>
    <xdr:to>
      <xdr:col>15</xdr:col>
      <xdr:colOff>136525</xdr:colOff>
      <xdr:row>30</xdr:row>
      <xdr:rowOff>113877</xdr:rowOff>
    </xdr:to>
    <xdr:cxnSp macro="">
      <xdr:nvCxnSpPr>
        <xdr:cNvPr id="88" name="直線コネクタ 87">
          <a:extLst>
            <a:ext uri="{FF2B5EF4-FFF2-40B4-BE49-F238E27FC236}">
              <a16:creationId xmlns:a16="http://schemas.microsoft.com/office/drawing/2014/main" id="{4F993FF7-E795-4AF3-B63D-CDC424672296}"/>
            </a:ext>
          </a:extLst>
        </xdr:cNvPr>
        <xdr:cNvCxnSpPr/>
      </xdr:nvCxnSpPr>
      <xdr:spPr>
        <a:xfrm>
          <a:off x="2285365" y="5934287"/>
          <a:ext cx="685800" cy="755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29</xdr:row>
      <xdr:rowOff>101388</xdr:rowOff>
    </xdr:from>
    <xdr:to>
      <xdr:col>7</xdr:col>
      <xdr:colOff>187325</xdr:colOff>
      <xdr:row>30</xdr:row>
      <xdr:rowOff>31538</xdr:rowOff>
    </xdr:to>
    <xdr:sp macro="" textlink="">
      <xdr:nvSpPr>
        <xdr:cNvPr id="89" name="楕円 88">
          <a:extLst>
            <a:ext uri="{FF2B5EF4-FFF2-40B4-BE49-F238E27FC236}">
              <a16:creationId xmlns:a16="http://schemas.microsoft.com/office/drawing/2014/main" id="{0C46F3DB-BFDB-47E6-9A79-C4C12CB63208}"/>
            </a:ext>
          </a:extLst>
        </xdr:cNvPr>
        <xdr:cNvSpPr/>
      </xdr:nvSpPr>
      <xdr:spPr>
        <a:xfrm>
          <a:off x="1554480" y="5822103"/>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152188</xdr:rowOff>
    </xdr:from>
    <xdr:to>
      <xdr:col>11</xdr:col>
      <xdr:colOff>136525</xdr:colOff>
      <xdr:row>30</xdr:row>
      <xdr:rowOff>38312</xdr:rowOff>
    </xdr:to>
    <xdr:cxnSp macro="">
      <xdr:nvCxnSpPr>
        <xdr:cNvPr id="90" name="直線コネクタ 89">
          <a:extLst>
            <a:ext uri="{FF2B5EF4-FFF2-40B4-BE49-F238E27FC236}">
              <a16:creationId xmlns:a16="http://schemas.microsoft.com/office/drawing/2014/main" id="{4369A33B-3304-4A00-8C79-1E0817BDCFCC}"/>
            </a:ext>
          </a:extLst>
        </xdr:cNvPr>
        <xdr:cNvCxnSpPr/>
      </xdr:nvCxnSpPr>
      <xdr:spPr>
        <a:xfrm>
          <a:off x="1599565" y="5876713"/>
          <a:ext cx="685800" cy="5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135484</xdr:rowOff>
    </xdr:from>
    <xdr:ext cx="405111" cy="259045"/>
    <xdr:sp macro="" textlink="">
      <xdr:nvSpPr>
        <xdr:cNvPr id="91" name="n_1aveValue有形固定資産減価償却率">
          <a:extLst>
            <a:ext uri="{FF2B5EF4-FFF2-40B4-BE49-F238E27FC236}">
              <a16:creationId xmlns:a16="http://schemas.microsoft.com/office/drawing/2014/main" id="{70646610-DBB9-44B0-B80A-7E9D8C6BB1C3}"/>
            </a:ext>
          </a:extLst>
        </xdr:cNvPr>
        <xdr:cNvSpPr txBox="1"/>
      </xdr:nvSpPr>
      <xdr:spPr>
        <a:xfrm>
          <a:off x="3464569" y="6199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121090</xdr:rowOff>
    </xdr:from>
    <xdr:ext cx="405111" cy="259045"/>
    <xdr:sp macro="" textlink="">
      <xdr:nvSpPr>
        <xdr:cNvPr id="92" name="n_2aveValue有形固定資産減価償却率">
          <a:extLst>
            <a:ext uri="{FF2B5EF4-FFF2-40B4-BE49-F238E27FC236}">
              <a16:creationId xmlns:a16="http://schemas.microsoft.com/office/drawing/2014/main" id="{706AAD06-82EE-4DEA-9645-4FC3B0AFC072}"/>
            </a:ext>
          </a:extLst>
        </xdr:cNvPr>
        <xdr:cNvSpPr txBox="1"/>
      </xdr:nvSpPr>
      <xdr:spPr>
        <a:xfrm>
          <a:off x="2793374" y="6190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95902</xdr:rowOff>
    </xdr:from>
    <xdr:ext cx="405111" cy="259045"/>
    <xdr:sp macro="" textlink="">
      <xdr:nvSpPr>
        <xdr:cNvPr id="93" name="n_3aveValue有形固定資産減価償却率">
          <a:extLst>
            <a:ext uri="{FF2B5EF4-FFF2-40B4-BE49-F238E27FC236}">
              <a16:creationId xmlns:a16="http://schemas.microsoft.com/office/drawing/2014/main" id="{1070ABE7-95CA-4664-8EAA-0D2791191059}"/>
            </a:ext>
          </a:extLst>
        </xdr:cNvPr>
        <xdr:cNvSpPr txBox="1"/>
      </xdr:nvSpPr>
      <xdr:spPr>
        <a:xfrm>
          <a:off x="2107574" y="6159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41927</xdr:rowOff>
    </xdr:from>
    <xdr:ext cx="405111" cy="259045"/>
    <xdr:sp macro="" textlink="">
      <xdr:nvSpPr>
        <xdr:cNvPr id="94" name="n_4aveValue有形固定資産減価償却率">
          <a:extLst>
            <a:ext uri="{FF2B5EF4-FFF2-40B4-BE49-F238E27FC236}">
              <a16:creationId xmlns:a16="http://schemas.microsoft.com/office/drawing/2014/main" id="{05335398-AA6F-4D97-846D-D9D7739BBF3E}"/>
            </a:ext>
          </a:extLst>
        </xdr:cNvPr>
        <xdr:cNvSpPr txBox="1"/>
      </xdr:nvSpPr>
      <xdr:spPr>
        <a:xfrm>
          <a:off x="1421774" y="611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29</xdr:row>
      <xdr:rowOff>81720</xdr:rowOff>
    </xdr:from>
    <xdr:ext cx="405111" cy="259045"/>
    <xdr:sp macro="" textlink="">
      <xdr:nvSpPr>
        <xdr:cNvPr id="95" name="n_1mainValue有形固定資産減価償却率">
          <a:extLst>
            <a:ext uri="{FF2B5EF4-FFF2-40B4-BE49-F238E27FC236}">
              <a16:creationId xmlns:a16="http://schemas.microsoft.com/office/drawing/2014/main" id="{A8E82FDB-93CB-4186-8BBB-DAE644FD3123}"/>
            </a:ext>
          </a:extLst>
        </xdr:cNvPr>
        <xdr:cNvSpPr txBox="1"/>
      </xdr:nvSpPr>
      <xdr:spPr>
        <a:xfrm>
          <a:off x="3464569" y="5808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9754</xdr:rowOff>
    </xdr:from>
    <xdr:ext cx="405111" cy="259045"/>
    <xdr:sp macro="" textlink="">
      <xdr:nvSpPr>
        <xdr:cNvPr id="96" name="n_2mainValue有形固定資産減価償却率">
          <a:extLst>
            <a:ext uri="{FF2B5EF4-FFF2-40B4-BE49-F238E27FC236}">
              <a16:creationId xmlns:a16="http://schemas.microsoft.com/office/drawing/2014/main" id="{C2BAC3C1-FB57-4EE4-A08C-39B4BF91380E}"/>
            </a:ext>
          </a:extLst>
        </xdr:cNvPr>
        <xdr:cNvSpPr txBox="1"/>
      </xdr:nvSpPr>
      <xdr:spPr>
        <a:xfrm>
          <a:off x="2793374" y="5736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105639</xdr:rowOff>
    </xdr:from>
    <xdr:ext cx="405111" cy="259045"/>
    <xdr:sp macro="" textlink="">
      <xdr:nvSpPr>
        <xdr:cNvPr id="97" name="n_3mainValue有形固定資産減価償却率">
          <a:extLst>
            <a:ext uri="{FF2B5EF4-FFF2-40B4-BE49-F238E27FC236}">
              <a16:creationId xmlns:a16="http://schemas.microsoft.com/office/drawing/2014/main" id="{73C0F590-2EC1-4FD8-8201-6A1029BDD52A}"/>
            </a:ext>
          </a:extLst>
        </xdr:cNvPr>
        <xdr:cNvSpPr txBox="1"/>
      </xdr:nvSpPr>
      <xdr:spPr>
        <a:xfrm>
          <a:off x="2107574" y="5656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48065</xdr:rowOff>
    </xdr:from>
    <xdr:ext cx="405111" cy="259045"/>
    <xdr:sp macro="" textlink="">
      <xdr:nvSpPr>
        <xdr:cNvPr id="98" name="n_4mainValue有形固定資産減価償却率">
          <a:extLst>
            <a:ext uri="{FF2B5EF4-FFF2-40B4-BE49-F238E27FC236}">
              <a16:creationId xmlns:a16="http://schemas.microsoft.com/office/drawing/2014/main" id="{24ED1F04-59A7-4552-93D8-140C9CBA23A1}"/>
            </a:ext>
          </a:extLst>
        </xdr:cNvPr>
        <xdr:cNvSpPr txBox="1"/>
      </xdr:nvSpPr>
      <xdr:spPr>
        <a:xfrm>
          <a:off x="1421774" y="5603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D77C1762-C601-4E47-9860-41AE49198BF5}"/>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FD822E3B-D9AD-485A-8CF4-C848A095C688}"/>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a:extLst>
            <a:ext uri="{FF2B5EF4-FFF2-40B4-BE49-F238E27FC236}">
              <a16:creationId xmlns:a16="http://schemas.microsoft.com/office/drawing/2014/main" id="{7AA3CBE9-EA21-474F-A7D3-8C32B762E283}"/>
            </a:ext>
          </a:extLst>
        </xdr:cNvPr>
        <xdr:cNvSpPr/>
      </xdr:nvSpPr>
      <xdr:spPr>
        <a:xfrm>
          <a:off x="12437015" y="4585111"/>
          <a:ext cx="858709"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[ 804.2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F9216E4D-B6A0-47AB-B02E-CD47468A3E83}"/>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49582AB2-332B-4903-B3BE-3E2B3AA56DA4}"/>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1D6174B-4935-409B-8B6D-2CAAF076791B}"/>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C67D8171-0B3B-4827-BBA8-E0F31E477E58}"/>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EA44FFE9-8520-4B68-9D14-AE722FB1C90D}"/>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7C1A7ABD-E2FC-4444-8D4F-09617F2698D1}"/>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8A440BBF-9B7E-4D31-9A49-56E3AD120BE4}"/>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6C5E1067-1450-42E8-8A0F-869E650B1A21}"/>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9C85F2C-9158-4C2C-B349-351A4B9E16BD}"/>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6AAA3137-5A44-492F-8EE1-F6C9A8035B47}"/>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債務償還比率は類似団体内平均値と比較して高い水準にあり、令和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年度と比較して数値は増加した。臨時財政対策債の発行可能額</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減少</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により</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経常一般財源等が減少した</a:t>
          </a:r>
          <a:r>
            <a:rPr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こと</a:t>
          </a:r>
          <a:r>
            <a:rPr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によるものである。起債残高が多いことが債務償還比率の高さに影響しているため、今後も地方債の新規発行は慎重に行う。</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4DEEB26E-7DEF-46D8-A21D-0D679A420193}"/>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FDEEF5CD-7945-4F54-9096-2D0AD5A4879A}"/>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CB20D1D0-D7AE-48CF-90AD-043518809C36}"/>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a:extLst>
            <a:ext uri="{FF2B5EF4-FFF2-40B4-BE49-F238E27FC236}">
              <a16:creationId xmlns:a16="http://schemas.microsoft.com/office/drawing/2014/main" id="{D40408FC-7DC1-4012-9B02-1100AF246AFD}"/>
            </a:ext>
          </a:extLst>
        </xdr:cNvPr>
        <xdr:cNvCxnSpPr/>
      </xdr:nvCxnSpPr>
      <xdr:spPr>
        <a:xfrm>
          <a:off x="10188575" y="67331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a:extLst>
            <a:ext uri="{FF2B5EF4-FFF2-40B4-BE49-F238E27FC236}">
              <a16:creationId xmlns:a16="http://schemas.microsoft.com/office/drawing/2014/main" id="{AECF7366-6D32-4B4B-A1BD-8C6C7D5EDD96}"/>
            </a:ext>
          </a:extLst>
        </xdr:cNvPr>
        <xdr:cNvSpPr txBox="1"/>
      </xdr:nvSpPr>
      <xdr:spPr>
        <a:xfrm>
          <a:off x="9695591" y="66355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a:extLst>
            <a:ext uri="{FF2B5EF4-FFF2-40B4-BE49-F238E27FC236}">
              <a16:creationId xmlns:a16="http://schemas.microsoft.com/office/drawing/2014/main" id="{48C5D0B9-C863-4705-A9CC-618A8DBDC367}"/>
            </a:ext>
          </a:extLst>
        </xdr:cNvPr>
        <xdr:cNvCxnSpPr/>
      </xdr:nvCxnSpPr>
      <xdr:spPr>
        <a:xfrm>
          <a:off x="10188575" y="6369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a:extLst>
            <a:ext uri="{FF2B5EF4-FFF2-40B4-BE49-F238E27FC236}">
              <a16:creationId xmlns:a16="http://schemas.microsoft.com/office/drawing/2014/main" id="{FBCCDE2D-229B-4AC3-959C-0AC9555DC223}"/>
            </a:ext>
          </a:extLst>
        </xdr:cNvPr>
        <xdr:cNvSpPr txBox="1"/>
      </xdr:nvSpPr>
      <xdr:spPr>
        <a:xfrm>
          <a:off x="9756296" y="627948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a:extLst>
            <a:ext uri="{FF2B5EF4-FFF2-40B4-BE49-F238E27FC236}">
              <a16:creationId xmlns:a16="http://schemas.microsoft.com/office/drawing/2014/main" id="{6D4883E3-A289-4137-8564-A173180CA503}"/>
            </a:ext>
          </a:extLst>
        </xdr:cNvPr>
        <xdr:cNvCxnSpPr/>
      </xdr:nvCxnSpPr>
      <xdr:spPr>
        <a:xfrm>
          <a:off x="10188575" y="601345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a:extLst>
            <a:ext uri="{FF2B5EF4-FFF2-40B4-BE49-F238E27FC236}">
              <a16:creationId xmlns:a16="http://schemas.microsoft.com/office/drawing/2014/main" id="{A7034C30-655D-46FF-AE5C-6BF4A391B347}"/>
            </a:ext>
          </a:extLst>
        </xdr:cNvPr>
        <xdr:cNvSpPr txBox="1"/>
      </xdr:nvSpPr>
      <xdr:spPr>
        <a:xfrm>
          <a:off x="9756296" y="591583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a:extLst>
            <a:ext uri="{FF2B5EF4-FFF2-40B4-BE49-F238E27FC236}">
              <a16:creationId xmlns:a16="http://schemas.microsoft.com/office/drawing/2014/main" id="{F6C60A12-4F82-4AF3-8D38-38081E66A065}"/>
            </a:ext>
          </a:extLst>
        </xdr:cNvPr>
        <xdr:cNvCxnSpPr/>
      </xdr:nvCxnSpPr>
      <xdr:spPr>
        <a:xfrm>
          <a:off x="10188575" y="564980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a:extLst>
            <a:ext uri="{FF2B5EF4-FFF2-40B4-BE49-F238E27FC236}">
              <a16:creationId xmlns:a16="http://schemas.microsoft.com/office/drawing/2014/main" id="{9E403468-6214-45E4-848F-35022CB5EA9E}"/>
            </a:ext>
          </a:extLst>
        </xdr:cNvPr>
        <xdr:cNvSpPr txBox="1"/>
      </xdr:nvSpPr>
      <xdr:spPr>
        <a:xfrm>
          <a:off x="9756296" y="556172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a:extLst>
            <a:ext uri="{FF2B5EF4-FFF2-40B4-BE49-F238E27FC236}">
              <a16:creationId xmlns:a16="http://schemas.microsoft.com/office/drawing/2014/main" id="{C76FC649-6FAC-4C7A-9AD1-5FCBE9E562D8}"/>
            </a:ext>
          </a:extLst>
        </xdr:cNvPr>
        <xdr:cNvCxnSpPr/>
      </xdr:nvCxnSpPr>
      <xdr:spPr>
        <a:xfrm>
          <a:off x="10188575" y="52956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a:extLst>
            <a:ext uri="{FF2B5EF4-FFF2-40B4-BE49-F238E27FC236}">
              <a16:creationId xmlns:a16="http://schemas.microsoft.com/office/drawing/2014/main" id="{F8BC02EC-E8B7-40CB-8B85-4995F351149E}"/>
            </a:ext>
          </a:extLst>
        </xdr:cNvPr>
        <xdr:cNvSpPr txBox="1"/>
      </xdr:nvSpPr>
      <xdr:spPr>
        <a:xfrm>
          <a:off x="9856983" y="520188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48A317E9-1543-47B1-A9B9-2C682098BA28}"/>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79B92780-D283-4150-B9D3-24FE90EB3DC9}"/>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130161</xdr:rowOff>
    </xdr:to>
    <xdr:cxnSp macro="">
      <xdr:nvCxnSpPr>
        <xdr:cNvPr id="127" name="直線コネクタ 126">
          <a:extLst>
            <a:ext uri="{FF2B5EF4-FFF2-40B4-BE49-F238E27FC236}">
              <a16:creationId xmlns:a16="http://schemas.microsoft.com/office/drawing/2014/main" id="{E0D73098-9AEB-4EA2-84C0-A5A57FBECA1E}"/>
            </a:ext>
          </a:extLst>
        </xdr:cNvPr>
        <xdr:cNvCxnSpPr/>
      </xdr:nvCxnSpPr>
      <xdr:spPr>
        <a:xfrm flipV="1">
          <a:off x="13313410" y="5295688"/>
          <a:ext cx="1269" cy="12486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133988</xdr:rowOff>
    </xdr:from>
    <xdr:ext cx="560923" cy="259045"/>
    <xdr:sp macro="" textlink="">
      <xdr:nvSpPr>
        <xdr:cNvPr id="128" name="債務償還比率最小値テキスト">
          <a:extLst>
            <a:ext uri="{FF2B5EF4-FFF2-40B4-BE49-F238E27FC236}">
              <a16:creationId xmlns:a16="http://schemas.microsoft.com/office/drawing/2014/main" id="{CBAC2C41-F7C1-4531-8ADE-24FD1B8FB840}"/>
            </a:ext>
          </a:extLst>
        </xdr:cNvPr>
        <xdr:cNvSpPr txBox="1"/>
      </xdr:nvSpPr>
      <xdr:spPr>
        <a:xfrm>
          <a:off x="13369925" y="6540503"/>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130161</xdr:rowOff>
    </xdr:from>
    <xdr:to>
      <xdr:col>76</xdr:col>
      <xdr:colOff>111125</xdr:colOff>
      <xdr:row>33</xdr:row>
      <xdr:rowOff>130161</xdr:rowOff>
    </xdr:to>
    <xdr:cxnSp macro="">
      <xdr:nvCxnSpPr>
        <xdr:cNvPr id="129" name="直線コネクタ 128">
          <a:extLst>
            <a:ext uri="{FF2B5EF4-FFF2-40B4-BE49-F238E27FC236}">
              <a16:creationId xmlns:a16="http://schemas.microsoft.com/office/drawing/2014/main" id="{2185A5B4-E895-4647-824F-ACA599FD9B81}"/>
            </a:ext>
          </a:extLst>
        </xdr:cNvPr>
        <xdr:cNvCxnSpPr/>
      </xdr:nvCxnSpPr>
      <xdr:spPr>
        <a:xfrm>
          <a:off x="13251180" y="6544296"/>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a:extLst>
            <a:ext uri="{FF2B5EF4-FFF2-40B4-BE49-F238E27FC236}">
              <a16:creationId xmlns:a16="http://schemas.microsoft.com/office/drawing/2014/main" id="{85C701EE-4A9D-4EB2-BC20-D303E0871FF6}"/>
            </a:ext>
          </a:extLst>
        </xdr:cNvPr>
        <xdr:cNvSpPr txBox="1"/>
      </xdr:nvSpPr>
      <xdr:spPr>
        <a:xfrm>
          <a:off x="13369925" y="50671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a:extLst>
            <a:ext uri="{FF2B5EF4-FFF2-40B4-BE49-F238E27FC236}">
              <a16:creationId xmlns:a16="http://schemas.microsoft.com/office/drawing/2014/main" id="{ED3716C0-DF13-46A5-ADE9-F4465F8F0EF6}"/>
            </a:ext>
          </a:extLst>
        </xdr:cNvPr>
        <xdr:cNvCxnSpPr/>
      </xdr:nvCxnSpPr>
      <xdr:spPr>
        <a:xfrm>
          <a:off x="13251180" y="5295688"/>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161448</xdr:rowOff>
    </xdr:from>
    <xdr:ext cx="469744" cy="259045"/>
    <xdr:sp macro="" textlink="">
      <xdr:nvSpPr>
        <xdr:cNvPr id="132" name="債務償還比率平均値テキスト">
          <a:extLst>
            <a:ext uri="{FF2B5EF4-FFF2-40B4-BE49-F238E27FC236}">
              <a16:creationId xmlns:a16="http://schemas.microsoft.com/office/drawing/2014/main" id="{7EB54CFE-C814-4086-89F8-0C1A10309411}"/>
            </a:ext>
          </a:extLst>
        </xdr:cNvPr>
        <xdr:cNvSpPr txBox="1"/>
      </xdr:nvSpPr>
      <xdr:spPr>
        <a:xfrm>
          <a:off x="13369925" y="57164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138571</xdr:rowOff>
    </xdr:from>
    <xdr:to>
      <xdr:col>76</xdr:col>
      <xdr:colOff>73025</xdr:colOff>
      <xdr:row>30</xdr:row>
      <xdr:rowOff>68721</xdr:rowOff>
    </xdr:to>
    <xdr:sp macro="" textlink="">
      <xdr:nvSpPr>
        <xdr:cNvPr id="133" name="フローチャート: 判断 132">
          <a:extLst>
            <a:ext uri="{FF2B5EF4-FFF2-40B4-BE49-F238E27FC236}">
              <a16:creationId xmlns:a16="http://schemas.microsoft.com/office/drawing/2014/main" id="{58AF20AD-E3EA-432A-8495-B9960903D5B7}"/>
            </a:ext>
          </a:extLst>
        </xdr:cNvPr>
        <xdr:cNvSpPr/>
      </xdr:nvSpPr>
      <xdr:spPr>
        <a:xfrm>
          <a:off x="13289280" y="585928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117221</xdr:rowOff>
    </xdr:from>
    <xdr:to>
      <xdr:col>72</xdr:col>
      <xdr:colOff>123825</xdr:colOff>
      <xdr:row>30</xdr:row>
      <xdr:rowOff>47371</xdr:rowOff>
    </xdr:to>
    <xdr:sp macro="" textlink="">
      <xdr:nvSpPr>
        <xdr:cNvPr id="134" name="フローチャート: 判断 133">
          <a:extLst>
            <a:ext uri="{FF2B5EF4-FFF2-40B4-BE49-F238E27FC236}">
              <a16:creationId xmlns:a16="http://schemas.microsoft.com/office/drawing/2014/main" id="{ECE27A97-8675-4697-A75B-53DDDB552BD8}"/>
            </a:ext>
          </a:extLst>
        </xdr:cNvPr>
        <xdr:cNvSpPr/>
      </xdr:nvSpPr>
      <xdr:spPr>
        <a:xfrm>
          <a:off x="12629515" y="5841746"/>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63965</xdr:rowOff>
    </xdr:from>
    <xdr:to>
      <xdr:col>68</xdr:col>
      <xdr:colOff>123825</xdr:colOff>
      <xdr:row>29</xdr:row>
      <xdr:rowOff>165565</xdr:rowOff>
    </xdr:to>
    <xdr:sp macro="" textlink="">
      <xdr:nvSpPr>
        <xdr:cNvPr id="135" name="フローチャート: 判断 134">
          <a:extLst>
            <a:ext uri="{FF2B5EF4-FFF2-40B4-BE49-F238E27FC236}">
              <a16:creationId xmlns:a16="http://schemas.microsoft.com/office/drawing/2014/main" id="{24D17B6E-4CFC-4B07-A6A6-01E5A6A1196E}"/>
            </a:ext>
          </a:extLst>
        </xdr:cNvPr>
        <xdr:cNvSpPr/>
      </xdr:nvSpPr>
      <xdr:spPr>
        <a:xfrm>
          <a:off x="11943715" y="5784680"/>
          <a:ext cx="107315"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94862</xdr:rowOff>
    </xdr:from>
    <xdr:to>
      <xdr:col>64</xdr:col>
      <xdr:colOff>123825</xdr:colOff>
      <xdr:row>31</xdr:row>
      <xdr:rowOff>25012</xdr:rowOff>
    </xdr:to>
    <xdr:sp macro="" textlink="">
      <xdr:nvSpPr>
        <xdr:cNvPr id="136" name="フローチャート: 判断 135">
          <a:extLst>
            <a:ext uri="{FF2B5EF4-FFF2-40B4-BE49-F238E27FC236}">
              <a16:creationId xmlns:a16="http://schemas.microsoft.com/office/drawing/2014/main" id="{F0933327-3C37-4D13-88FB-D535BEF65491}"/>
            </a:ext>
          </a:extLst>
        </xdr:cNvPr>
        <xdr:cNvSpPr/>
      </xdr:nvSpPr>
      <xdr:spPr>
        <a:xfrm>
          <a:off x="11257915" y="5994647"/>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111534</xdr:rowOff>
    </xdr:from>
    <xdr:to>
      <xdr:col>60</xdr:col>
      <xdr:colOff>123825</xdr:colOff>
      <xdr:row>31</xdr:row>
      <xdr:rowOff>41684</xdr:rowOff>
    </xdr:to>
    <xdr:sp macro="" textlink="">
      <xdr:nvSpPr>
        <xdr:cNvPr id="137" name="フローチャート: 判断 136">
          <a:extLst>
            <a:ext uri="{FF2B5EF4-FFF2-40B4-BE49-F238E27FC236}">
              <a16:creationId xmlns:a16="http://schemas.microsoft.com/office/drawing/2014/main" id="{F668F38D-280C-4C52-9B24-50C4A3758557}"/>
            </a:ext>
          </a:extLst>
        </xdr:cNvPr>
        <xdr:cNvSpPr/>
      </xdr:nvSpPr>
      <xdr:spPr>
        <a:xfrm>
          <a:off x="10572115" y="6007509"/>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CEF02795-4AC6-4CE1-ACB1-B198005F0F6D}"/>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323CB346-8A25-433C-9814-9E838D2B1B5D}"/>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1F339255-203F-4156-8736-72E0E0BED678}"/>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DC62ACFE-0681-4C0A-B0E7-DAC661F4FF40}"/>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13D2035-B394-42FA-AB86-A6C46374D655}"/>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140152</xdr:rowOff>
    </xdr:from>
    <xdr:to>
      <xdr:col>76</xdr:col>
      <xdr:colOff>73025</xdr:colOff>
      <xdr:row>32</xdr:row>
      <xdr:rowOff>70302</xdr:rowOff>
    </xdr:to>
    <xdr:sp macro="" textlink="">
      <xdr:nvSpPr>
        <xdr:cNvPr id="143" name="楕円 142">
          <a:extLst>
            <a:ext uri="{FF2B5EF4-FFF2-40B4-BE49-F238E27FC236}">
              <a16:creationId xmlns:a16="http://schemas.microsoft.com/office/drawing/2014/main" id="{17668E3E-049C-432D-BBE4-16912E0C13F7}"/>
            </a:ext>
          </a:extLst>
        </xdr:cNvPr>
        <xdr:cNvSpPr/>
      </xdr:nvSpPr>
      <xdr:spPr>
        <a:xfrm>
          <a:off x="13289280" y="6203767"/>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118579</xdr:rowOff>
    </xdr:from>
    <xdr:ext cx="469744" cy="259045"/>
    <xdr:sp macro="" textlink="">
      <xdr:nvSpPr>
        <xdr:cNvPr id="144" name="債務償還比率該当値テキスト">
          <a:extLst>
            <a:ext uri="{FF2B5EF4-FFF2-40B4-BE49-F238E27FC236}">
              <a16:creationId xmlns:a16="http://schemas.microsoft.com/office/drawing/2014/main" id="{634BFB3E-6E5A-45D2-AE74-AC0DA84DE711}"/>
            </a:ext>
          </a:extLst>
        </xdr:cNvPr>
        <xdr:cNvSpPr txBox="1"/>
      </xdr:nvSpPr>
      <xdr:spPr>
        <a:xfrm>
          <a:off x="13369925" y="618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75381</xdr:rowOff>
    </xdr:from>
    <xdr:to>
      <xdr:col>72</xdr:col>
      <xdr:colOff>123825</xdr:colOff>
      <xdr:row>32</xdr:row>
      <xdr:rowOff>5531</xdr:rowOff>
    </xdr:to>
    <xdr:sp macro="" textlink="">
      <xdr:nvSpPr>
        <xdr:cNvPr id="145" name="楕円 144">
          <a:extLst>
            <a:ext uri="{FF2B5EF4-FFF2-40B4-BE49-F238E27FC236}">
              <a16:creationId xmlns:a16="http://schemas.microsoft.com/office/drawing/2014/main" id="{E82C02AF-7CAA-4DE3-A664-B65DEF428B09}"/>
            </a:ext>
          </a:extLst>
        </xdr:cNvPr>
        <xdr:cNvSpPr/>
      </xdr:nvSpPr>
      <xdr:spPr>
        <a:xfrm>
          <a:off x="12629515" y="6142806"/>
          <a:ext cx="10731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126181</xdr:rowOff>
    </xdr:from>
    <xdr:to>
      <xdr:col>76</xdr:col>
      <xdr:colOff>22225</xdr:colOff>
      <xdr:row>32</xdr:row>
      <xdr:rowOff>19502</xdr:rowOff>
    </xdr:to>
    <xdr:cxnSp macro="">
      <xdr:nvCxnSpPr>
        <xdr:cNvPr id="146" name="直線コネクタ 145">
          <a:extLst>
            <a:ext uri="{FF2B5EF4-FFF2-40B4-BE49-F238E27FC236}">
              <a16:creationId xmlns:a16="http://schemas.microsoft.com/office/drawing/2014/main" id="{57ECCB41-FB1B-4133-9CF3-EBF5D762C66C}"/>
            </a:ext>
          </a:extLst>
        </xdr:cNvPr>
        <xdr:cNvCxnSpPr/>
      </xdr:nvCxnSpPr>
      <xdr:spPr>
        <a:xfrm>
          <a:off x="12684125" y="6197416"/>
          <a:ext cx="631190" cy="57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31962</xdr:rowOff>
    </xdr:from>
    <xdr:to>
      <xdr:col>68</xdr:col>
      <xdr:colOff>123825</xdr:colOff>
      <xdr:row>31</xdr:row>
      <xdr:rowOff>133562</xdr:rowOff>
    </xdr:to>
    <xdr:sp macro="" textlink="">
      <xdr:nvSpPr>
        <xdr:cNvPr id="147" name="楕円 146">
          <a:extLst>
            <a:ext uri="{FF2B5EF4-FFF2-40B4-BE49-F238E27FC236}">
              <a16:creationId xmlns:a16="http://schemas.microsoft.com/office/drawing/2014/main" id="{F7FCF64C-EA39-4AED-91B8-FD1255A15E59}"/>
            </a:ext>
          </a:extLst>
        </xdr:cNvPr>
        <xdr:cNvSpPr/>
      </xdr:nvSpPr>
      <xdr:spPr>
        <a:xfrm>
          <a:off x="11943715" y="6097482"/>
          <a:ext cx="10731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82762</xdr:rowOff>
    </xdr:from>
    <xdr:to>
      <xdr:col>72</xdr:col>
      <xdr:colOff>73025</xdr:colOff>
      <xdr:row>31</xdr:row>
      <xdr:rowOff>126181</xdr:rowOff>
    </xdr:to>
    <xdr:cxnSp macro="">
      <xdr:nvCxnSpPr>
        <xdr:cNvPr id="148" name="直線コネクタ 147">
          <a:extLst>
            <a:ext uri="{FF2B5EF4-FFF2-40B4-BE49-F238E27FC236}">
              <a16:creationId xmlns:a16="http://schemas.microsoft.com/office/drawing/2014/main" id="{2A896A72-3291-403A-8C16-D511C98393A4}"/>
            </a:ext>
          </a:extLst>
        </xdr:cNvPr>
        <xdr:cNvCxnSpPr/>
      </xdr:nvCxnSpPr>
      <xdr:spPr>
        <a:xfrm>
          <a:off x="11998325" y="6152092"/>
          <a:ext cx="685800" cy="45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57460</xdr:rowOff>
    </xdr:from>
    <xdr:to>
      <xdr:col>64</xdr:col>
      <xdr:colOff>123825</xdr:colOff>
      <xdr:row>32</xdr:row>
      <xdr:rowOff>159060</xdr:rowOff>
    </xdr:to>
    <xdr:sp macro="" textlink="">
      <xdr:nvSpPr>
        <xdr:cNvPr id="149" name="楕円 148">
          <a:extLst>
            <a:ext uri="{FF2B5EF4-FFF2-40B4-BE49-F238E27FC236}">
              <a16:creationId xmlns:a16="http://schemas.microsoft.com/office/drawing/2014/main" id="{EA78AC35-A445-467A-ABA1-85A8864F3336}"/>
            </a:ext>
          </a:extLst>
        </xdr:cNvPr>
        <xdr:cNvSpPr/>
      </xdr:nvSpPr>
      <xdr:spPr>
        <a:xfrm>
          <a:off x="11257915" y="6292525"/>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82762</xdr:rowOff>
    </xdr:from>
    <xdr:to>
      <xdr:col>68</xdr:col>
      <xdr:colOff>73025</xdr:colOff>
      <xdr:row>32</xdr:row>
      <xdr:rowOff>108260</xdr:rowOff>
    </xdr:to>
    <xdr:cxnSp macro="">
      <xdr:nvCxnSpPr>
        <xdr:cNvPr id="150" name="直線コネクタ 149">
          <a:extLst>
            <a:ext uri="{FF2B5EF4-FFF2-40B4-BE49-F238E27FC236}">
              <a16:creationId xmlns:a16="http://schemas.microsoft.com/office/drawing/2014/main" id="{AFDBF87F-2F42-4B74-8FB6-8305187A3219}"/>
            </a:ext>
          </a:extLst>
        </xdr:cNvPr>
        <xdr:cNvCxnSpPr/>
      </xdr:nvCxnSpPr>
      <xdr:spPr>
        <a:xfrm flipV="1">
          <a:off x="11312525" y="6152092"/>
          <a:ext cx="685800" cy="193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8234</xdr:rowOff>
    </xdr:from>
    <xdr:to>
      <xdr:col>60</xdr:col>
      <xdr:colOff>123825</xdr:colOff>
      <xdr:row>33</xdr:row>
      <xdr:rowOff>109834</xdr:rowOff>
    </xdr:to>
    <xdr:sp macro="" textlink="">
      <xdr:nvSpPr>
        <xdr:cNvPr id="151" name="楕円 150">
          <a:extLst>
            <a:ext uri="{FF2B5EF4-FFF2-40B4-BE49-F238E27FC236}">
              <a16:creationId xmlns:a16="http://schemas.microsoft.com/office/drawing/2014/main" id="{24DA5889-377B-4C4A-B297-1AAC21E9D750}"/>
            </a:ext>
          </a:extLst>
        </xdr:cNvPr>
        <xdr:cNvSpPr/>
      </xdr:nvSpPr>
      <xdr:spPr>
        <a:xfrm>
          <a:off x="10572115" y="6420464"/>
          <a:ext cx="10731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108260</xdr:rowOff>
    </xdr:from>
    <xdr:to>
      <xdr:col>64</xdr:col>
      <xdr:colOff>73025</xdr:colOff>
      <xdr:row>33</xdr:row>
      <xdr:rowOff>59034</xdr:rowOff>
    </xdr:to>
    <xdr:cxnSp macro="">
      <xdr:nvCxnSpPr>
        <xdr:cNvPr id="152" name="直線コネクタ 151">
          <a:extLst>
            <a:ext uri="{FF2B5EF4-FFF2-40B4-BE49-F238E27FC236}">
              <a16:creationId xmlns:a16="http://schemas.microsoft.com/office/drawing/2014/main" id="{5BE79BF0-6263-4A5D-AB14-9D0937182569}"/>
            </a:ext>
          </a:extLst>
        </xdr:cNvPr>
        <xdr:cNvCxnSpPr/>
      </xdr:nvCxnSpPr>
      <xdr:spPr>
        <a:xfrm flipV="1">
          <a:off x="10626725" y="6345230"/>
          <a:ext cx="685800" cy="120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63898</xdr:rowOff>
    </xdr:from>
    <xdr:ext cx="469744" cy="259045"/>
    <xdr:sp macro="" textlink="">
      <xdr:nvSpPr>
        <xdr:cNvPr id="153" name="n_1aveValue債務償還比率">
          <a:extLst>
            <a:ext uri="{FF2B5EF4-FFF2-40B4-BE49-F238E27FC236}">
              <a16:creationId xmlns:a16="http://schemas.microsoft.com/office/drawing/2014/main" id="{B4E89F0F-2238-45DC-9770-24C5BCAFA32E}"/>
            </a:ext>
          </a:extLst>
        </xdr:cNvPr>
        <xdr:cNvSpPr txBox="1"/>
      </xdr:nvSpPr>
      <xdr:spPr>
        <a:xfrm>
          <a:off x="12459412" y="5613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10642</xdr:rowOff>
    </xdr:from>
    <xdr:ext cx="469744" cy="259045"/>
    <xdr:sp macro="" textlink="">
      <xdr:nvSpPr>
        <xdr:cNvPr id="154" name="n_2aveValue債務償還比率">
          <a:extLst>
            <a:ext uri="{FF2B5EF4-FFF2-40B4-BE49-F238E27FC236}">
              <a16:creationId xmlns:a16="http://schemas.microsoft.com/office/drawing/2014/main" id="{D94D2B1D-991A-40BA-98D3-278273DAD23D}"/>
            </a:ext>
          </a:extLst>
        </xdr:cNvPr>
        <xdr:cNvSpPr txBox="1"/>
      </xdr:nvSpPr>
      <xdr:spPr>
        <a:xfrm>
          <a:off x="11780597" y="556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41539</xdr:rowOff>
    </xdr:from>
    <xdr:ext cx="469744" cy="259045"/>
    <xdr:sp macro="" textlink="">
      <xdr:nvSpPr>
        <xdr:cNvPr id="155" name="n_3aveValue債務償還比率">
          <a:extLst>
            <a:ext uri="{FF2B5EF4-FFF2-40B4-BE49-F238E27FC236}">
              <a16:creationId xmlns:a16="http://schemas.microsoft.com/office/drawing/2014/main" id="{438263CE-14CA-42A3-B7B7-29A8649C3877}"/>
            </a:ext>
          </a:extLst>
        </xdr:cNvPr>
        <xdr:cNvSpPr txBox="1"/>
      </xdr:nvSpPr>
      <xdr:spPr>
        <a:xfrm>
          <a:off x="11094797" y="576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58211</xdr:rowOff>
    </xdr:from>
    <xdr:ext cx="469744" cy="259045"/>
    <xdr:sp macro="" textlink="">
      <xdr:nvSpPr>
        <xdr:cNvPr id="156" name="n_4aveValue債務償還比率">
          <a:extLst>
            <a:ext uri="{FF2B5EF4-FFF2-40B4-BE49-F238E27FC236}">
              <a16:creationId xmlns:a16="http://schemas.microsoft.com/office/drawing/2014/main" id="{42D78445-D49D-447A-80E9-78313787AC0D}"/>
            </a:ext>
          </a:extLst>
        </xdr:cNvPr>
        <xdr:cNvSpPr txBox="1"/>
      </xdr:nvSpPr>
      <xdr:spPr>
        <a:xfrm>
          <a:off x="10408997" y="5778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168108</xdr:rowOff>
    </xdr:from>
    <xdr:ext cx="469744" cy="259045"/>
    <xdr:sp macro="" textlink="">
      <xdr:nvSpPr>
        <xdr:cNvPr id="157" name="n_1mainValue債務償還比率">
          <a:extLst>
            <a:ext uri="{FF2B5EF4-FFF2-40B4-BE49-F238E27FC236}">
              <a16:creationId xmlns:a16="http://schemas.microsoft.com/office/drawing/2014/main" id="{766E61AA-C2EF-4785-88E1-12827B858AD3}"/>
            </a:ext>
          </a:extLst>
        </xdr:cNvPr>
        <xdr:cNvSpPr txBox="1"/>
      </xdr:nvSpPr>
      <xdr:spPr>
        <a:xfrm>
          <a:off x="12459412" y="6239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124689</xdr:rowOff>
    </xdr:from>
    <xdr:ext cx="469744" cy="259045"/>
    <xdr:sp macro="" textlink="">
      <xdr:nvSpPr>
        <xdr:cNvPr id="158" name="n_2mainValue債務償還比率">
          <a:extLst>
            <a:ext uri="{FF2B5EF4-FFF2-40B4-BE49-F238E27FC236}">
              <a16:creationId xmlns:a16="http://schemas.microsoft.com/office/drawing/2014/main" id="{C0977046-6A2C-45C6-ABD4-B3C8D8E6A1F0}"/>
            </a:ext>
          </a:extLst>
        </xdr:cNvPr>
        <xdr:cNvSpPr txBox="1"/>
      </xdr:nvSpPr>
      <xdr:spPr>
        <a:xfrm>
          <a:off x="11780597" y="6194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150187</xdr:rowOff>
    </xdr:from>
    <xdr:ext cx="469744" cy="259045"/>
    <xdr:sp macro="" textlink="">
      <xdr:nvSpPr>
        <xdr:cNvPr id="159" name="n_3mainValue債務償還比率">
          <a:extLst>
            <a:ext uri="{FF2B5EF4-FFF2-40B4-BE49-F238E27FC236}">
              <a16:creationId xmlns:a16="http://schemas.microsoft.com/office/drawing/2014/main" id="{1F82ABBA-7902-4CD2-98AC-ECF5A152C5E8}"/>
            </a:ext>
          </a:extLst>
        </xdr:cNvPr>
        <xdr:cNvSpPr txBox="1"/>
      </xdr:nvSpPr>
      <xdr:spPr>
        <a:xfrm>
          <a:off x="11094797" y="6389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100961</xdr:rowOff>
    </xdr:from>
    <xdr:ext cx="469744" cy="259045"/>
    <xdr:sp macro="" textlink="">
      <xdr:nvSpPr>
        <xdr:cNvPr id="160" name="n_4mainValue債務償還比率">
          <a:extLst>
            <a:ext uri="{FF2B5EF4-FFF2-40B4-BE49-F238E27FC236}">
              <a16:creationId xmlns:a16="http://schemas.microsoft.com/office/drawing/2014/main" id="{339BBCC3-F3FE-4A38-971B-BEB234C08204}"/>
            </a:ext>
          </a:extLst>
        </xdr:cNvPr>
        <xdr:cNvSpPr txBox="1"/>
      </xdr:nvSpPr>
      <xdr:spPr>
        <a:xfrm>
          <a:off x="10408997" y="65074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E135BA69-5E28-4F5E-A869-F8DCF43F7FFE}"/>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AB268D9B-FBB4-403B-AD23-28F145A48507}"/>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B1EE8927-3EC5-4880-9A6C-A5D61DA3E100}"/>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93266D59-2693-4B8F-A09A-91381C53096F}"/>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4AB4B564-80B6-49A6-B0F7-155B502ABE62}"/>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5E01904B-E71C-4C91-83C4-3E2E3EA8886E}"/>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9F2245BF-0016-48B6-B2B2-37153E1E178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304F3E2D-18E9-4D72-921C-23A3C13B36B0}"/>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1B5B5E2-2314-4680-8E96-4CCF83067406}"/>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1E07B45B-D1F7-442B-974D-AF8C789C8E44}"/>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A49035B-86C0-4FA4-AEE2-C5A9D88E9DAF}"/>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39B2C2A-3557-4C75-A6BE-A602ADA50004}"/>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F6EF6B1-5D72-4BE6-ACA5-A840D4968489}"/>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A51433B3-158F-4FB0-832A-1FF26C317D64}"/>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2EC3F70-A101-4D69-B8D7-5C9B2A64544E}"/>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B037F2FE-5578-4958-A102-EB0A4DFA04F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9E8D7D9A-006C-43ED-825D-DB2D999C4C09}"/>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9B39237-52F5-4A70-9495-48D9BA1C3F0C}"/>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71A4A54-E3D8-4D27-AA08-21A0D8D6BC28}"/>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323F4339-BE29-4B6B-A5A2-2FA921BA0D2A}"/>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3EECB35-799B-4A6F-A725-1F3C847A2096}"/>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75C1DE1-D3D5-48CA-90DD-1143826A600D}"/>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AD93B42-D673-42D7-9083-E6C610F3526A}"/>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0B6AAA9-7FF9-4CAD-B89E-60865BDBD0D1}"/>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BFB555C-1F7A-4CC1-88D2-8D98B53F160A}"/>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9DD8BCF-D29E-429E-AD66-1A8836B432FE}"/>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38FD5515-8AF3-4D94-B136-33C913393D20}"/>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26D02326-95CE-488E-B657-B864BB5A91A1}"/>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995362A-ACD0-41CE-BBDF-E01B7776AA59}"/>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F0B3139C-D6DF-4ACF-A88F-E6EB28D5D862}"/>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F7E204A-4E46-4E8C-B6A3-825E07E98068}"/>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1C09530-BC0D-49DE-A3F8-5D1BEA6B6289}"/>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214D8370-4738-45A4-B7D4-3E6562EC7ADA}"/>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4A4D0770-B41E-4FD8-8701-6CEE71E2032C}"/>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46046B00-EA82-4606-AA57-717FE1021E06}"/>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5E462828-1230-46F6-9D0F-9F297BB9BAE6}"/>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EC04C5B-ACF5-46B0-8FBF-24CE61E93091}"/>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730E4065-C6E3-4279-AD5E-C7FE7DBE27E5}"/>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915C1D5-DFFE-4059-82A2-0D9625A4E821}"/>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11B46A8-DEB5-4EAE-99E4-78EE25221BFA}"/>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576FAC1-2723-4875-96B6-4F4B8FFE37CB}"/>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52E26EC-E0A6-49A2-9C26-6D944194291C}"/>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B31E263-8D03-4402-B2F7-D50CACB82825}"/>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4430EED-CFDA-444E-B04F-4A68CEEC4D78}"/>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409CB094-2920-49AD-BF87-5C2701A67F78}"/>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54F5C8C-DD3E-40B3-90B4-B0238C062704}"/>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DB180E2-26E0-4B34-9270-84C0A6AC0344}"/>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8C8B4A4-BD18-46E4-AAFB-3219E4949B88}"/>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BCF569F0-51FA-4305-A707-BA8AFA7B70F3}"/>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D045B199-C3B1-48CA-B6B5-FB94953A90C0}"/>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B133622C-167D-410F-AD37-028C87B97E6E}"/>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F64F64BD-8D01-4B76-859A-D2ACF73CA8A6}"/>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77E8292F-47B8-4EBA-945A-9834043AA10A}"/>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049A464-FAA4-43F5-A76E-4C026B66ABC9}"/>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BD87A4D-92C9-412A-A9E7-E2FFCBEC9331}"/>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AD8DAC7-2E5D-43D1-B25F-8C297CBC1E9C}"/>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949780F-B0D5-4640-8B26-68EB35FFA974}"/>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74AE7CB-164A-4904-A22C-F5E1AA490F70}"/>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2E630E5-F454-4ABB-9FE0-B6A81E4F1FC1}"/>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9896ED2-AB98-4931-853B-59FCAF4D480F}"/>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5FBB5F5D-2639-4EBE-8214-42A92BC78B70}"/>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121920</xdr:rowOff>
    </xdr:from>
    <xdr:to>
      <xdr:col>24</xdr:col>
      <xdr:colOff>62865</xdr:colOff>
      <xdr:row>42</xdr:row>
      <xdr:rowOff>7620</xdr:rowOff>
    </xdr:to>
    <xdr:cxnSp macro="">
      <xdr:nvCxnSpPr>
        <xdr:cNvPr id="57" name="直線コネクタ 56">
          <a:extLst>
            <a:ext uri="{FF2B5EF4-FFF2-40B4-BE49-F238E27FC236}">
              <a16:creationId xmlns:a16="http://schemas.microsoft.com/office/drawing/2014/main" id="{EF56E4C4-1279-4D0B-AFEB-092E14992137}"/>
            </a:ext>
          </a:extLst>
        </xdr:cNvPr>
        <xdr:cNvCxnSpPr/>
      </xdr:nvCxnSpPr>
      <xdr:spPr>
        <a:xfrm flipV="1">
          <a:off x="4173855" y="5781675"/>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11447</xdr:rowOff>
    </xdr:from>
    <xdr:ext cx="405111" cy="259045"/>
    <xdr:sp macro="" textlink="">
      <xdr:nvSpPr>
        <xdr:cNvPr id="58" name="【道路】&#10;有形固定資産減価償却率最小値テキスト">
          <a:extLst>
            <a:ext uri="{FF2B5EF4-FFF2-40B4-BE49-F238E27FC236}">
              <a16:creationId xmlns:a16="http://schemas.microsoft.com/office/drawing/2014/main" id="{56DD629C-C40B-485E-B302-7C316F2EF14D}"/>
            </a:ext>
          </a:extLst>
        </xdr:cNvPr>
        <xdr:cNvSpPr txBox="1"/>
      </xdr:nvSpPr>
      <xdr:spPr>
        <a:xfrm>
          <a:off x="4212590" y="721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7620</xdr:rowOff>
    </xdr:from>
    <xdr:to>
      <xdr:col>24</xdr:col>
      <xdr:colOff>152400</xdr:colOff>
      <xdr:row>42</xdr:row>
      <xdr:rowOff>7620</xdr:rowOff>
    </xdr:to>
    <xdr:cxnSp macro="">
      <xdr:nvCxnSpPr>
        <xdr:cNvPr id="59" name="直線コネクタ 58">
          <a:extLst>
            <a:ext uri="{FF2B5EF4-FFF2-40B4-BE49-F238E27FC236}">
              <a16:creationId xmlns:a16="http://schemas.microsoft.com/office/drawing/2014/main" id="{89BE3E9F-41FD-4E25-BE13-F194DB1A2205}"/>
            </a:ext>
          </a:extLst>
        </xdr:cNvPr>
        <xdr:cNvCxnSpPr/>
      </xdr:nvCxnSpPr>
      <xdr:spPr>
        <a:xfrm>
          <a:off x="4112260" y="72104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68597</xdr:rowOff>
    </xdr:from>
    <xdr:ext cx="405111" cy="259045"/>
    <xdr:sp macro="" textlink="">
      <xdr:nvSpPr>
        <xdr:cNvPr id="60" name="【道路】&#10;有形固定資産減価償却率最大値テキスト">
          <a:extLst>
            <a:ext uri="{FF2B5EF4-FFF2-40B4-BE49-F238E27FC236}">
              <a16:creationId xmlns:a16="http://schemas.microsoft.com/office/drawing/2014/main" id="{0785B9E2-6741-426F-8D87-E740070B9D6A}"/>
            </a:ext>
          </a:extLst>
        </xdr:cNvPr>
        <xdr:cNvSpPr txBox="1"/>
      </xdr:nvSpPr>
      <xdr:spPr>
        <a:xfrm>
          <a:off x="4212590" y="555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121920</xdr:rowOff>
    </xdr:from>
    <xdr:to>
      <xdr:col>24</xdr:col>
      <xdr:colOff>152400</xdr:colOff>
      <xdr:row>33</xdr:row>
      <xdr:rowOff>121920</xdr:rowOff>
    </xdr:to>
    <xdr:cxnSp macro="">
      <xdr:nvCxnSpPr>
        <xdr:cNvPr id="61" name="直線コネクタ 60">
          <a:extLst>
            <a:ext uri="{FF2B5EF4-FFF2-40B4-BE49-F238E27FC236}">
              <a16:creationId xmlns:a16="http://schemas.microsoft.com/office/drawing/2014/main" id="{B7BFF0CA-6033-4DE2-9438-3403A08854F0}"/>
            </a:ext>
          </a:extLst>
        </xdr:cNvPr>
        <xdr:cNvCxnSpPr/>
      </xdr:nvCxnSpPr>
      <xdr:spPr>
        <a:xfrm>
          <a:off x="4112260" y="5781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92092</xdr:rowOff>
    </xdr:from>
    <xdr:ext cx="405111" cy="259045"/>
    <xdr:sp macro="" textlink="">
      <xdr:nvSpPr>
        <xdr:cNvPr id="62" name="【道路】&#10;有形固定資産減価償却率平均値テキスト">
          <a:extLst>
            <a:ext uri="{FF2B5EF4-FFF2-40B4-BE49-F238E27FC236}">
              <a16:creationId xmlns:a16="http://schemas.microsoft.com/office/drawing/2014/main" id="{4319ADED-0499-4B01-B115-78AC8E92352A}"/>
            </a:ext>
          </a:extLst>
        </xdr:cNvPr>
        <xdr:cNvSpPr txBox="1"/>
      </xdr:nvSpPr>
      <xdr:spPr>
        <a:xfrm>
          <a:off x="4212590" y="64395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69215</xdr:rowOff>
    </xdr:from>
    <xdr:to>
      <xdr:col>24</xdr:col>
      <xdr:colOff>114300</xdr:colOff>
      <xdr:row>38</xdr:row>
      <xdr:rowOff>170815</xdr:rowOff>
    </xdr:to>
    <xdr:sp macro="" textlink="">
      <xdr:nvSpPr>
        <xdr:cNvPr id="63" name="フローチャート: 判断 62">
          <a:extLst>
            <a:ext uri="{FF2B5EF4-FFF2-40B4-BE49-F238E27FC236}">
              <a16:creationId xmlns:a16="http://schemas.microsoft.com/office/drawing/2014/main" id="{AF43B20F-DA23-43FB-ABA4-1E411556EF6D}"/>
            </a:ext>
          </a:extLst>
        </xdr:cNvPr>
        <xdr:cNvSpPr/>
      </xdr:nvSpPr>
      <xdr:spPr>
        <a:xfrm>
          <a:off x="4131310" y="65824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48260</xdr:rowOff>
    </xdr:from>
    <xdr:to>
      <xdr:col>20</xdr:col>
      <xdr:colOff>38100</xdr:colOff>
      <xdr:row>38</xdr:row>
      <xdr:rowOff>149860</xdr:rowOff>
    </xdr:to>
    <xdr:sp macro="" textlink="">
      <xdr:nvSpPr>
        <xdr:cNvPr id="64" name="フローチャート: 判断 63">
          <a:extLst>
            <a:ext uri="{FF2B5EF4-FFF2-40B4-BE49-F238E27FC236}">
              <a16:creationId xmlns:a16="http://schemas.microsoft.com/office/drawing/2014/main" id="{E4482038-3A2E-4364-9AA9-3AC9B2A4565F}"/>
            </a:ext>
          </a:extLst>
        </xdr:cNvPr>
        <xdr:cNvSpPr/>
      </xdr:nvSpPr>
      <xdr:spPr>
        <a:xfrm>
          <a:off x="3388360" y="65652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36830</xdr:rowOff>
    </xdr:from>
    <xdr:to>
      <xdr:col>15</xdr:col>
      <xdr:colOff>101600</xdr:colOff>
      <xdr:row>38</xdr:row>
      <xdr:rowOff>138430</xdr:rowOff>
    </xdr:to>
    <xdr:sp macro="" textlink="">
      <xdr:nvSpPr>
        <xdr:cNvPr id="65" name="フローチャート: 判断 64">
          <a:extLst>
            <a:ext uri="{FF2B5EF4-FFF2-40B4-BE49-F238E27FC236}">
              <a16:creationId xmlns:a16="http://schemas.microsoft.com/office/drawing/2014/main" id="{5E404B76-82B8-41E9-88B2-92D022A6F255}"/>
            </a:ext>
          </a:extLst>
        </xdr:cNvPr>
        <xdr:cNvSpPr/>
      </xdr:nvSpPr>
      <xdr:spPr>
        <a:xfrm>
          <a:off x="2571750" y="65519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166370</xdr:rowOff>
    </xdr:from>
    <xdr:to>
      <xdr:col>10</xdr:col>
      <xdr:colOff>165100</xdr:colOff>
      <xdr:row>38</xdr:row>
      <xdr:rowOff>96520</xdr:rowOff>
    </xdr:to>
    <xdr:sp macro="" textlink="">
      <xdr:nvSpPr>
        <xdr:cNvPr id="66" name="フローチャート: 判断 65">
          <a:extLst>
            <a:ext uri="{FF2B5EF4-FFF2-40B4-BE49-F238E27FC236}">
              <a16:creationId xmlns:a16="http://schemas.microsoft.com/office/drawing/2014/main" id="{607085BC-9BB0-4DD4-A59B-DEA9ACEC9F46}"/>
            </a:ext>
          </a:extLst>
        </xdr:cNvPr>
        <xdr:cNvSpPr/>
      </xdr:nvSpPr>
      <xdr:spPr>
        <a:xfrm>
          <a:off x="1774190" y="651383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0CCD1F94-8C48-4CF8-B5BD-1CABF9BBC69E}"/>
            </a:ext>
          </a:extLst>
        </xdr:cNvPr>
        <xdr:cNvSpPr/>
      </xdr:nvSpPr>
      <xdr:spPr>
        <a:xfrm>
          <a:off x="988060" y="647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CD8E85D9-743C-4EF6-A895-525461025616}"/>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1433D74D-D604-4CE0-A383-6172E4CA4FF0}"/>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F9B7DF78-D4AD-4CCF-9FB2-1D632CE1CF2F}"/>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22BAECF-AA2A-4F4C-BF6C-C8C063337E77}"/>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D78F2AF-5978-42A2-9A4D-AD323311A45D}"/>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86360</xdr:rowOff>
    </xdr:from>
    <xdr:to>
      <xdr:col>24</xdr:col>
      <xdr:colOff>114300</xdr:colOff>
      <xdr:row>39</xdr:row>
      <xdr:rowOff>16510</xdr:rowOff>
    </xdr:to>
    <xdr:sp macro="" textlink="">
      <xdr:nvSpPr>
        <xdr:cNvPr id="73" name="楕円 72">
          <a:extLst>
            <a:ext uri="{FF2B5EF4-FFF2-40B4-BE49-F238E27FC236}">
              <a16:creationId xmlns:a16="http://schemas.microsoft.com/office/drawing/2014/main" id="{DFC254A0-888B-4C2A-8A2A-2445071538A0}"/>
            </a:ext>
          </a:extLst>
        </xdr:cNvPr>
        <xdr:cNvSpPr/>
      </xdr:nvSpPr>
      <xdr:spPr>
        <a:xfrm>
          <a:off x="4131310" y="66033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64787</xdr:rowOff>
    </xdr:from>
    <xdr:ext cx="405111" cy="259045"/>
    <xdr:sp macro="" textlink="">
      <xdr:nvSpPr>
        <xdr:cNvPr id="74" name="【道路】&#10;有形固定資産減価償却率該当値テキスト">
          <a:extLst>
            <a:ext uri="{FF2B5EF4-FFF2-40B4-BE49-F238E27FC236}">
              <a16:creationId xmlns:a16="http://schemas.microsoft.com/office/drawing/2014/main" id="{7EEFF16A-1B61-44B2-A906-B39E3761794E}"/>
            </a:ext>
          </a:extLst>
        </xdr:cNvPr>
        <xdr:cNvSpPr txBox="1"/>
      </xdr:nvSpPr>
      <xdr:spPr>
        <a:xfrm>
          <a:off x="4212590" y="6577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88265</xdr:rowOff>
    </xdr:from>
    <xdr:to>
      <xdr:col>20</xdr:col>
      <xdr:colOff>38100</xdr:colOff>
      <xdr:row>39</xdr:row>
      <xdr:rowOff>18415</xdr:rowOff>
    </xdr:to>
    <xdr:sp macro="" textlink="">
      <xdr:nvSpPr>
        <xdr:cNvPr id="75" name="楕円 74">
          <a:extLst>
            <a:ext uri="{FF2B5EF4-FFF2-40B4-BE49-F238E27FC236}">
              <a16:creationId xmlns:a16="http://schemas.microsoft.com/office/drawing/2014/main" id="{B707E299-26B2-4D4C-A137-1B62BDD75B04}"/>
            </a:ext>
          </a:extLst>
        </xdr:cNvPr>
        <xdr:cNvSpPr/>
      </xdr:nvSpPr>
      <xdr:spPr>
        <a:xfrm>
          <a:off x="3388360" y="66071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137160</xdr:rowOff>
    </xdr:from>
    <xdr:to>
      <xdr:col>24</xdr:col>
      <xdr:colOff>63500</xdr:colOff>
      <xdr:row>38</xdr:row>
      <xdr:rowOff>139065</xdr:rowOff>
    </xdr:to>
    <xdr:cxnSp macro="">
      <xdr:nvCxnSpPr>
        <xdr:cNvPr id="76" name="直線コネクタ 75">
          <a:extLst>
            <a:ext uri="{FF2B5EF4-FFF2-40B4-BE49-F238E27FC236}">
              <a16:creationId xmlns:a16="http://schemas.microsoft.com/office/drawing/2014/main" id="{17125C2E-5925-43BE-8FFE-2436E62367C6}"/>
            </a:ext>
          </a:extLst>
        </xdr:cNvPr>
        <xdr:cNvCxnSpPr/>
      </xdr:nvCxnSpPr>
      <xdr:spPr>
        <a:xfrm flipV="1">
          <a:off x="3431540" y="6648450"/>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48260</xdr:rowOff>
    </xdr:from>
    <xdr:to>
      <xdr:col>15</xdr:col>
      <xdr:colOff>101600</xdr:colOff>
      <xdr:row>38</xdr:row>
      <xdr:rowOff>149860</xdr:rowOff>
    </xdr:to>
    <xdr:sp macro="" textlink="">
      <xdr:nvSpPr>
        <xdr:cNvPr id="77" name="楕円 76">
          <a:extLst>
            <a:ext uri="{FF2B5EF4-FFF2-40B4-BE49-F238E27FC236}">
              <a16:creationId xmlns:a16="http://schemas.microsoft.com/office/drawing/2014/main" id="{53508E33-12A5-431E-8DD4-532AEF8E8708}"/>
            </a:ext>
          </a:extLst>
        </xdr:cNvPr>
        <xdr:cNvSpPr/>
      </xdr:nvSpPr>
      <xdr:spPr>
        <a:xfrm>
          <a:off x="2571750" y="65652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99060</xdr:rowOff>
    </xdr:from>
    <xdr:to>
      <xdr:col>19</xdr:col>
      <xdr:colOff>177800</xdr:colOff>
      <xdr:row>38</xdr:row>
      <xdr:rowOff>139065</xdr:rowOff>
    </xdr:to>
    <xdr:cxnSp macro="">
      <xdr:nvCxnSpPr>
        <xdr:cNvPr id="78" name="直線コネクタ 77">
          <a:extLst>
            <a:ext uri="{FF2B5EF4-FFF2-40B4-BE49-F238E27FC236}">
              <a16:creationId xmlns:a16="http://schemas.microsoft.com/office/drawing/2014/main" id="{659A03F5-8373-4533-AEB7-CB4288907341}"/>
            </a:ext>
          </a:extLst>
        </xdr:cNvPr>
        <xdr:cNvCxnSpPr/>
      </xdr:nvCxnSpPr>
      <xdr:spPr>
        <a:xfrm>
          <a:off x="2626360" y="6610350"/>
          <a:ext cx="80518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17780</xdr:rowOff>
    </xdr:from>
    <xdr:to>
      <xdr:col>10</xdr:col>
      <xdr:colOff>165100</xdr:colOff>
      <xdr:row>38</xdr:row>
      <xdr:rowOff>119380</xdr:rowOff>
    </xdr:to>
    <xdr:sp macro="" textlink="">
      <xdr:nvSpPr>
        <xdr:cNvPr id="79" name="楕円 78">
          <a:extLst>
            <a:ext uri="{FF2B5EF4-FFF2-40B4-BE49-F238E27FC236}">
              <a16:creationId xmlns:a16="http://schemas.microsoft.com/office/drawing/2014/main" id="{59302BB1-B825-4D75-B376-440818BB6691}"/>
            </a:ext>
          </a:extLst>
        </xdr:cNvPr>
        <xdr:cNvSpPr/>
      </xdr:nvSpPr>
      <xdr:spPr>
        <a:xfrm>
          <a:off x="1774190" y="6536690"/>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68580</xdr:rowOff>
    </xdr:from>
    <xdr:to>
      <xdr:col>15</xdr:col>
      <xdr:colOff>50800</xdr:colOff>
      <xdr:row>38</xdr:row>
      <xdr:rowOff>99060</xdr:rowOff>
    </xdr:to>
    <xdr:cxnSp macro="">
      <xdr:nvCxnSpPr>
        <xdr:cNvPr id="80" name="直線コネクタ 79">
          <a:extLst>
            <a:ext uri="{FF2B5EF4-FFF2-40B4-BE49-F238E27FC236}">
              <a16:creationId xmlns:a16="http://schemas.microsoft.com/office/drawing/2014/main" id="{D3620232-03B4-45F4-AA49-B78D71BF235B}"/>
            </a:ext>
          </a:extLst>
        </xdr:cNvPr>
        <xdr:cNvCxnSpPr/>
      </xdr:nvCxnSpPr>
      <xdr:spPr>
        <a:xfrm>
          <a:off x="1828800" y="6581775"/>
          <a:ext cx="7975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156845</xdr:rowOff>
    </xdr:from>
    <xdr:to>
      <xdr:col>6</xdr:col>
      <xdr:colOff>38100</xdr:colOff>
      <xdr:row>38</xdr:row>
      <xdr:rowOff>86995</xdr:rowOff>
    </xdr:to>
    <xdr:sp macro="" textlink="">
      <xdr:nvSpPr>
        <xdr:cNvPr id="81" name="楕円 80">
          <a:extLst>
            <a:ext uri="{FF2B5EF4-FFF2-40B4-BE49-F238E27FC236}">
              <a16:creationId xmlns:a16="http://schemas.microsoft.com/office/drawing/2014/main" id="{EB7BE0B6-2DCA-4CFB-A846-E3ACCF6BA642}"/>
            </a:ext>
          </a:extLst>
        </xdr:cNvPr>
        <xdr:cNvSpPr/>
      </xdr:nvSpPr>
      <xdr:spPr>
        <a:xfrm>
          <a:off x="988060" y="65024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36195</xdr:rowOff>
    </xdr:from>
    <xdr:to>
      <xdr:col>10</xdr:col>
      <xdr:colOff>114300</xdr:colOff>
      <xdr:row>38</xdr:row>
      <xdr:rowOff>68580</xdr:rowOff>
    </xdr:to>
    <xdr:cxnSp macro="">
      <xdr:nvCxnSpPr>
        <xdr:cNvPr id="82" name="直線コネクタ 81">
          <a:extLst>
            <a:ext uri="{FF2B5EF4-FFF2-40B4-BE49-F238E27FC236}">
              <a16:creationId xmlns:a16="http://schemas.microsoft.com/office/drawing/2014/main" id="{B20963BE-2A9D-4A12-AFC2-08E4E7AFC9D5}"/>
            </a:ext>
          </a:extLst>
        </xdr:cNvPr>
        <xdr:cNvCxnSpPr/>
      </xdr:nvCxnSpPr>
      <xdr:spPr>
        <a:xfrm>
          <a:off x="1031240" y="6551295"/>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166387</xdr:rowOff>
    </xdr:from>
    <xdr:ext cx="405111" cy="259045"/>
    <xdr:sp macro="" textlink="">
      <xdr:nvSpPr>
        <xdr:cNvPr id="83" name="n_1aveValue【道路】&#10;有形固定資産減価償却率">
          <a:extLst>
            <a:ext uri="{FF2B5EF4-FFF2-40B4-BE49-F238E27FC236}">
              <a16:creationId xmlns:a16="http://schemas.microsoft.com/office/drawing/2014/main" id="{7D88BF11-BDDA-4714-8307-8AEA895CE161}"/>
            </a:ext>
          </a:extLst>
        </xdr:cNvPr>
        <xdr:cNvSpPr txBox="1"/>
      </xdr:nvSpPr>
      <xdr:spPr>
        <a:xfrm>
          <a:off x="3239144" y="634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154957</xdr:rowOff>
    </xdr:from>
    <xdr:ext cx="405111" cy="259045"/>
    <xdr:sp macro="" textlink="">
      <xdr:nvSpPr>
        <xdr:cNvPr id="84" name="n_2aveValue【道路】&#10;有形固定資産減価償却率">
          <a:extLst>
            <a:ext uri="{FF2B5EF4-FFF2-40B4-BE49-F238E27FC236}">
              <a16:creationId xmlns:a16="http://schemas.microsoft.com/office/drawing/2014/main" id="{6DC7D7D7-9093-4F01-9BE7-690EB4513D03}"/>
            </a:ext>
          </a:extLst>
        </xdr:cNvPr>
        <xdr:cNvSpPr txBox="1"/>
      </xdr:nvSpPr>
      <xdr:spPr>
        <a:xfrm>
          <a:off x="2439044" y="632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113047</xdr:rowOff>
    </xdr:from>
    <xdr:ext cx="405111" cy="259045"/>
    <xdr:sp macro="" textlink="">
      <xdr:nvSpPr>
        <xdr:cNvPr id="85" name="n_3aveValue【道路】&#10;有形固定資産減価償却率">
          <a:extLst>
            <a:ext uri="{FF2B5EF4-FFF2-40B4-BE49-F238E27FC236}">
              <a16:creationId xmlns:a16="http://schemas.microsoft.com/office/drawing/2014/main" id="{5EFCDCAE-FC65-4458-AF09-40AEB51740D1}"/>
            </a:ext>
          </a:extLst>
        </xdr:cNvPr>
        <xdr:cNvSpPr txBox="1"/>
      </xdr:nvSpPr>
      <xdr:spPr>
        <a:xfrm>
          <a:off x="1641484" y="6285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80662</xdr:rowOff>
    </xdr:from>
    <xdr:ext cx="405111" cy="259045"/>
    <xdr:sp macro="" textlink="">
      <xdr:nvSpPr>
        <xdr:cNvPr id="86" name="n_4aveValue【道路】&#10;有形固定資産減価償却率">
          <a:extLst>
            <a:ext uri="{FF2B5EF4-FFF2-40B4-BE49-F238E27FC236}">
              <a16:creationId xmlns:a16="http://schemas.microsoft.com/office/drawing/2014/main" id="{4A38F331-9D85-45C2-9A0D-C7A0E93553EB}"/>
            </a:ext>
          </a:extLst>
        </xdr:cNvPr>
        <xdr:cNvSpPr txBox="1"/>
      </xdr:nvSpPr>
      <xdr:spPr>
        <a:xfrm>
          <a:off x="855354" y="6254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9542</xdr:rowOff>
    </xdr:from>
    <xdr:ext cx="405111" cy="259045"/>
    <xdr:sp macro="" textlink="">
      <xdr:nvSpPr>
        <xdr:cNvPr id="87" name="n_1mainValue【道路】&#10;有形固定資産減価償却率">
          <a:extLst>
            <a:ext uri="{FF2B5EF4-FFF2-40B4-BE49-F238E27FC236}">
              <a16:creationId xmlns:a16="http://schemas.microsoft.com/office/drawing/2014/main" id="{869F62DF-C28C-42D4-AE3D-03A513052136}"/>
            </a:ext>
          </a:extLst>
        </xdr:cNvPr>
        <xdr:cNvSpPr txBox="1"/>
      </xdr:nvSpPr>
      <xdr:spPr>
        <a:xfrm>
          <a:off x="3239144" y="6697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140987</xdr:rowOff>
    </xdr:from>
    <xdr:ext cx="405111" cy="259045"/>
    <xdr:sp macro="" textlink="">
      <xdr:nvSpPr>
        <xdr:cNvPr id="88" name="n_2mainValue【道路】&#10;有形固定資産減価償却率">
          <a:extLst>
            <a:ext uri="{FF2B5EF4-FFF2-40B4-BE49-F238E27FC236}">
              <a16:creationId xmlns:a16="http://schemas.microsoft.com/office/drawing/2014/main" id="{7291056A-FF08-49B8-90DA-853C96972869}"/>
            </a:ext>
          </a:extLst>
        </xdr:cNvPr>
        <xdr:cNvSpPr txBox="1"/>
      </xdr:nvSpPr>
      <xdr:spPr>
        <a:xfrm>
          <a:off x="2439044" y="6654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110507</xdr:rowOff>
    </xdr:from>
    <xdr:ext cx="405111" cy="259045"/>
    <xdr:sp macro="" textlink="">
      <xdr:nvSpPr>
        <xdr:cNvPr id="89" name="n_3mainValue【道路】&#10;有形固定資産減価償却率">
          <a:extLst>
            <a:ext uri="{FF2B5EF4-FFF2-40B4-BE49-F238E27FC236}">
              <a16:creationId xmlns:a16="http://schemas.microsoft.com/office/drawing/2014/main" id="{98FE51E0-0528-4EC6-B532-A6C11A4C97C0}"/>
            </a:ext>
          </a:extLst>
        </xdr:cNvPr>
        <xdr:cNvSpPr txBox="1"/>
      </xdr:nvSpPr>
      <xdr:spPr>
        <a:xfrm>
          <a:off x="164148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78122</xdr:rowOff>
    </xdr:from>
    <xdr:ext cx="405111" cy="259045"/>
    <xdr:sp macro="" textlink="">
      <xdr:nvSpPr>
        <xdr:cNvPr id="90" name="n_4mainValue【道路】&#10;有形固定資産減価償却率">
          <a:extLst>
            <a:ext uri="{FF2B5EF4-FFF2-40B4-BE49-F238E27FC236}">
              <a16:creationId xmlns:a16="http://schemas.microsoft.com/office/drawing/2014/main" id="{8B284919-4108-402A-BFCE-2FBEF24774FD}"/>
            </a:ext>
          </a:extLst>
        </xdr:cNvPr>
        <xdr:cNvSpPr txBox="1"/>
      </xdr:nvSpPr>
      <xdr:spPr>
        <a:xfrm>
          <a:off x="855354" y="659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73AB795-8663-46BD-8F80-8EE0BF447AA0}"/>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E2F728C-3FA5-487D-A623-1882A1EB139B}"/>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64C56FA6-34A9-4B57-A260-18E4B9962302}"/>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95FACD38-5958-47E0-AC82-193C58029B4E}"/>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4B9C19F9-5579-4539-98B0-1BB68C386E8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F591C45C-12C8-46BE-BD82-247BA2D660B2}"/>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F6A02974-15A8-4C50-A9AF-7B97C8FC608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6D23252-8852-4F7C-8605-0A29C06D6FFA}"/>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16671C6E-4F4A-49C7-8B1D-96E6310ED9E1}"/>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F6388BE-E9DE-4418-B1E4-436158274ABD}"/>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E3C22CDC-5523-4DB4-A2D8-6C57125350CF}"/>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302AB40E-65D2-47DC-BE39-2FD839BA86F9}"/>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EA8E479C-1032-4675-8AD1-3F1C319CDD1E}"/>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41AB7E36-AB23-4646-AFDE-43A04C6856B1}"/>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508FEBAA-C837-4618-8FC8-9C250EAE886F}"/>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D767C753-3DD1-4BC3-937B-BC1F0074E090}"/>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DE6834D6-B4C7-4755-8293-13C4C1C38153}"/>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3075EDA-29EE-45B9-AF70-E96016754DCD}"/>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A81D14F3-2804-421C-9DF3-C85D927EE254}"/>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36CE61AF-3DDD-4DDE-94C5-4956310C4492}"/>
            </a:ext>
          </a:extLst>
        </xdr:cNvPr>
        <xdr:cNvSpPr txBox="1"/>
      </xdr:nvSpPr>
      <xdr:spPr>
        <a:xfrm>
          <a:off x="5485961" y="5574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C0DB2E3B-3904-478E-81A8-697826F8710D}"/>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CD1DC206-87B6-46E5-8A55-85FA323D6CE2}"/>
            </a:ext>
          </a:extLst>
        </xdr:cNvPr>
        <xdr:cNvSpPr txBox="1"/>
      </xdr:nvSpPr>
      <xdr:spPr>
        <a:xfrm>
          <a:off x="5485961" y="519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81D445C5-8E45-4266-A80F-DA34B2C3C73B}"/>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51092</xdr:rowOff>
    </xdr:from>
    <xdr:to>
      <xdr:col>54</xdr:col>
      <xdr:colOff>189865</xdr:colOff>
      <xdr:row>41</xdr:row>
      <xdr:rowOff>154724</xdr:rowOff>
    </xdr:to>
    <xdr:cxnSp macro="">
      <xdr:nvCxnSpPr>
        <xdr:cNvPr id="114" name="直線コネクタ 113">
          <a:extLst>
            <a:ext uri="{FF2B5EF4-FFF2-40B4-BE49-F238E27FC236}">
              <a16:creationId xmlns:a16="http://schemas.microsoft.com/office/drawing/2014/main" id="{1C2CFF78-B65F-4F5E-9E21-681876BD7CEF}"/>
            </a:ext>
          </a:extLst>
        </xdr:cNvPr>
        <xdr:cNvCxnSpPr/>
      </xdr:nvCxnSpPr>
      <xdr:spPr>
        <a:xfrm flipV="1">
          <a:off x="9429115" y="5884202"/>
          <a:ext cx="0" cy="1299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158551</xdr:rowOff>
    </xdr:from>
    <xdr:ext cx="469744" cy="259045"/>
    <xdr:sp macro="" textlink="">
      <xdr:nvSpPr>
        <xdr:cNvPr id="115" name="【道路】&#10;一人当たり延長最小値テキスト">
          <a:extLst>
            <a:ext uri="{FF2B5EF4-FFF2-40B4-BE49-F238E27FC236}">
              <a16:creationId xmlns:a16="http://schemas.microsoft.com/office/drawing/2014/main" id="{2040C171-1878-4BF4-B7BA-A33F583AF3BC}"/>
            </a:ext>
          </a:extLst>
        </xdr:cNvPr>
        <xdr:cNvSpPr txBox="1"/>
      </xdr:nvSpPr>
      <xdr:spPr>
        <a:xfrm>
          <a:off x="9467850" y="7189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154724</xdr:rowOff>
    </xdr:from>
    <xdr:to>
      <xdr:col>55</xdr:col>
      <xdr:colOff>88900</xdr:colOff>
      <xdr:row>41</xdr:row>
      <xdr:rowOff>154724</xdr:rowOff>
    </xdr:to>
    <xdr:cxnSp macro="">
      <xdr:nvCxnSpPr>
        <xdr:cNvPr id="116" name="直線コネクタ 115">
          <a:extLst>
            <a:ext uri="{FF2B5EF4-FFF2-40B4-BE49-F238E27FC236}">
              <a16:creationId xmlns:a16="http://schemas.microsoft.com/office/drawing/2014/main" id="{440846BE-3724-4625-9EFC-174DA03C7ABD}"/>
            </a:ext>
          </a:extLst>
        </xdr:cNvPr>
        <xdr:cNvCxnSpPr/>
      </xdr:nvCxnSpPr>
      <xdr:spPr>
        <a:xfrm>
          <a:off x="9356090" y="718417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169219</xdr:rowOff>
    </xdr:from>
    <xdr:ext cx="534377" cy="259045"/>
    <xdr:sp macro="" textlink="">
      <xdr:nvSpPr>
        <xdr:cNvPr id="117" name="【道路】&#10;一人当たり延長最大値テキスト">
          <a:extLst>
            <a:ext uri="{FF2B5EF4-FFF2-40B4-BE49-F238E27FC236}">
              <a16:creationId xmlns:a16="http://schemas.microsoft.com/office/drawing/2014/main" id="{D5627161-8BB7-40A0-9B14-EA5ED274E5FE}"/>
            </a:ext>
          </a:extLst>
        </xdr:cNvPr>
        <xdr:cNvSpPr txBox="1"/>
      </xdr:nvSpPr>
      <xdr:spPr>
        <a:xfrm>
          <a:off x="9467850" y="5659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51092</xdr:rowOff>
    </xdr:from>
    <xdr:to>
      <xdr:col>55</xdr:col>
      <xdr:colOff>88900</xdr:colOff>
      <xdr:row>34</xdr:row>
      <xdr:rowOff>51092</xdr:rowOff>
    </xdr:to>
    <xdr:cxnSp macro="">
      <xdr:nvCxnSpPr>
        <xdr:cNvPr id="118" name="直線コネクタ 117">
          <a:extLst>
            <a:ext uri="{FF2B5EF4-FFF2-40B4-BE49-F238E27FC236}">
              <a16:creationId xmlns:a16="http://schemas.microsoft.com/office/drawing/2014/main" id="{6933A75B-C581-440D-91D7-FC668CC60CF5}"/>
            </a:ext>
          </a:extLst>
        </xdr:cNvPr>
        <xdr:cNvCxnSpPr/>
      </xdr:nvCxnSpPr>
      <xdr:spPr>
        <a:xfrm>
          <a:off x="9356090" y="588420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66756</xdr:rowOff>
    </xdr:from>
    <xdr:ext cx="469744" cy="259045"/>
    <xdr:sp macro="" textlink="">
      <xdr:nvSpPr>
        <xdr:cNvPr id="119" name="【道路】&#10;一人当たり延長平均値テキスト">
          <a:extLst>
            <a:ext uri="{FF2B5EF4-FFF2-40B4-BE49-F238E27FC236}">
              <a16:creationId xmlns:a16="http://schemas.microsoft.com/office/drawing/2014/main" id="{33C8F89C-7838-4B09-8B53-C182E313F558}"/>
            </a:ext>
          </a:extLst>
        </xdr:cNvPr>
        <xdr:cNvSpPr txBox="1"/>
      </xdr:nvSpPr>
      <xdr:spPr>
        <a:xfrm>
          <a:off x="9467850" y="675140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43879</xdr:rowOff>
    </xdr:from>
    <xdr:to>
      <xdr:col>55</xdr:col>
      <xdr:colOff>50800</xdr:colOff>
      <xdr:row>40</xdr:row>
      <xdr:rowOff>145479</xdr:rowOff>
    </xdr:to>
    <xdr:sp macro="" textlink="">
      <xdr:nvSpPr>
        <xdr:cNvPr id="120" name="フローチャート: 判断 119">
          <a:extLst>
            <a:ext uri="{FF2B5EF4-FFF2-40B4-BE49-F238E27FC236}">
              <a16:creationId xmlns:a16="http://schemas.microsoft.com/office/drawing/2014/main" id="{C9D893F9-5CF2-4566-AAF9-935337E7ECDD}"/>
            </a:ext>
          </a:extLst>
        </xdr:cNvPr>
        <xdr:cNvSpPr/>
      </xdr:nvSpPr>
      <xdr:spPr>
        <a:xfrm>
          <a:off x="9394190" y="6903784"/>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47422</xdr:rowOff>
    </xdr:from>
    <xdr:to>
      <xdr:col>50</xdr:col>
      <xdr:colOff>165100</xdr:colOff>
      <xdr:row>40</xdr:row>
      <xdr:rowOff>149022</xdr:rowOff>
    </xdr:to>
    <xdr:sp macro="" textlink="">
      <xdr:nvSpPr>
        <xdr:cNvPr id="121" name="フローチャート: 判断 120">
          <a:extLst>
            <a:ext uri="{FF2B5EF4-FFF2-40B4-BE49-F238E27FC236}">
              <a16:creationId xmlns:a16="http://schemas.microsoft.com/office/drawing/2014/main" id="{86AA94DF-C2BE-4178-A61D-62CD7BC4E9DC}"/>
            </a:ext>
          </a:extLst>
        </xdr:cNvPr>
        <xdr:cNvSpPr/>
      </xdr:nvSpPr>
      <xdr:spPr>
        <a:xfrm>
          <a:off x="8632190" y="690732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50394</xdr:rowOff>
    </xdr:from>
    <xdr:to>
      <xdr:col>46</xdr:col>
      <xdr:colOff>38100</xdr:colOff>
      <xdr:row>40</xdr:row>
      <xdr:rowOff>151994</xdr:rowOff>
    </xdr:to>
    <xdr:sp macro="" textlink="">
      <xdr:nvSpPr>
        <xdr:cNvPr id="122" name="フローチャート: 判断 121">
          <a:extLst>
            <a:ext uri="{FF2B5EF4-FFF2-40B4-BE49-F238E27FC236}">
              <a16:creationId xmlns:a16="http://schemas.microsoft.com/office/drawing/2014/main" id="{C5451392-70D5-4954-9FF7-87A373DC12E0}"/>
            </a:ext>
          </a:extLst>
        </xdr:cNvPr>
        <xdr:cNvSpPr/>
      </xdr:nvSpPr>
      <xdr:spPr>
        <a:xfrm>
          <a:off x="7846060" y="69122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67272</xdr:rowOff>
    </xdr:from>
    <xdr:to>
      <xdr:col>41</xdr:col>
      <xdr:colOff>101600</xdr:colOff>
      <xdr:row>40</xdr:row>
      <xdr:rowOff>168872</xdr:rowOff>
    </xdr:to>
    <xdr:sp macro="" textlink="">
      <xdr:nvSpPr>
        <xdr:cNvPr id="123" name="フローチャート: 判断 122">
          <a:extLst>
            <a:ext uri="{FF2B5EF4-FFF2-40B4-BE49-F238E27FC236}">
              <a16:creationId xmlns:a16="http://schemas.microsoft.com/office/drawing/2014/main" id="{0AF0E3DC-A09A-4F21-8E41-933131E5FD5C}"/>
            </a:ext>
          </a:extLst>
        </xdr:cNvPr>
        <xdr:cNvSpPr/>
      </xdr:nvSpPr>
      <xdr:spPr>
        <a:xfrm>
          <a:off x="7029450" y="6923367"/>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64833</xdr:rowOff>
    </xdr:from>
    <xdr:to>
      <xdr:col>36</xdr:col>
      <xdr:colOff>165100</xdr:colOff>
      <xdr:row>40</xdr:row>
      <xdr:rowOff>166433</xdr:rowOff>
    </xdr:to>
    <xdr:sp macro="" textlink="">
      <xdr:nvSpPr>
        <xdr:cNvPr id="124" name="フローチャート: 判断 123">
          <a:extLst>
            <a:ext uri="{FF2B5EF4-FFF2-40B4-BE49-F238E27FC236}">
              <a16:creationId xmlns:a16="http://schemas.microsoft.com/office/drawing/2014/main" id="{B4CBDB25-0A54-4A1D-B9E7-13D7280E0180}"/>
            </a:ext>
          </a:extLst>
        </xdr:cNvPr>
        <xdr:cNvSpPr/>
      </xdr:nvSpPr>
      <xdr:spPr>
        <a:xfrm>
          <a:off x="6231890" y="6920928"/>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CB111400-B66B-46C0-990C-A37748E61D37}"/>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D1CFE97-5F74-4CB2-8CD2-007D31A934EF}"/>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9B8E43AE-1494-4834-96BD-4E5AFADC215E}"/>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833F4B9-91CF-4337-9DA3-25995CE5B38E}"/>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D72951F4-DA51-43E3-85A7-54D94F760E1A}"/>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56490</xdr:rowOff>
    </xdr:from>
    <xdr:to>
      <xdr:col>55</xdr:col>
      <xdr:colOff>50800</xdr:colOff>
      <xdr:row>41</xdr:row>
      <xdr:rowOff>158090</xdr:rowOff>
    </xdr:to>
    <xdr:sp macro="" textlink="">
      <xdr:nvSpPr>
        <xdr:cNvPr id="130" name="楕円 129">
          <a:extLst>
            <a:ext uri="{FF2B5EF4-FFF2-40B4-BE49-F238E27FC236}">
              <a16:creationId xmlns:a16="http://schemas.microsoft.com/office/drawing/2014/main" id="{1F5618D4-C846-4D30-8CEA-296421BBE292}"/>
            </a:ext>
          </a:extLst>
        </xdr:cNvPr>
        <xdr:cNvSpPr/>
      </xdr:nvSpPr>
      <xdr:spPr>
        <a:xfrm>
          <a:off x="9394190" y="7089750"/>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142867</xdr:rowOff>
    </xdr:from>
    <xdr:ext cx="469744" cy="259045"/>
    <xdr:sp macro="" textlink="">
      <xdr:nvSpPr>
        <xdr:cNvPr id="131" name="【道路】&#10;一人当たり延長該当値テキスト">
          <a:extLst>
            <a:ext uri="{FF2B5EF4-FFF2-40B4-BE49-F238E27FC236}">
              <a16:creationId xmlns:a16="http://schemas.microsoft.com/office/drawing/2014/main" id="{1FDF0F82-6F34-45B4-8A21-A1D3307DE231}"/>
            </a:ext>
          </a:extLst>
        </xdr:cNvPr>
        <xdr:cNvSpPr txBox="1"/>
      </xdr:nvSpPr>
      <xdr:spPr>
        <a:xfrm>
          <a:off x="9467850" y="6998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62319</xdr:rowOff>
    </xdr:from>
    <xdr:to>
      <xdr:col>50</xdr:col>
      <xdr:colOff>165100</xdr:colOff>
      <xdr:row>41</xdr:row>
      <xdr:rowOff>163919</xdr:rowOff>
    </xdr:to>
    <xdr:sp macro="" textlink="">
      <xdr:nvSpPr>
        <xdr:cNvPr id="132" name="楕円 131">
          <a:extLst>
            <a:ext uri="{FF2B5EF4-FFF2-40B4-BE49-F238E27FC236}">
              <a16:creationId xmlns:a16="http://schemas.microsoft.com/office/drawing/2014/main" id="{C0DEF367-5C51-4847-AD9C-DC92F9411D2C}"/>
            </a:ext>
          </a:extLst>
        </xdr:cNvPr>
        <xdr:cNvSpPr/>
      </xdr:nvSpPr>
      <xdr:spPr>
        <a:xfrm>
          <a:off x="8632190" y="7087959"/>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107290</xdr:rowOff>
    </xdr:from>
    <xdr:to>
      <xdr:col>55</xdr:col>
      <xdr:colOff>0</xdr:colOff>
      <xdr:row>41</xdr:row>
      <xdr:rowOff>113119</xdr:rowOff>
    </xdr:to>
    <xdr:cxnSp macro="">
      <xdr:nvCxnSpPr>
        <xdr:cNvPr id="133" name="直線コネクタ 132">
          <a:extLst>
            <a:ext uri="{FF2B5EF4-FFF2-40B4-BE49-F238E27FC236}">
              <a16:creationId xmlns:a16="http://schemas.microsoft.com/office/drawing/2014/main" id="{27EA59F2-FEF1-48A0-B9F5-F4489F82588A}"/>
            </a:ext>
          </a:extLst>
        </xdr:cNvPr>
        <xdr:cNvCxnSpPr/>
      </xdr:nvCxnSpPr>
      <xdr:spPr>
        <a:xfrm flipV="1">
          <a:off x="8686800" y="7134835"/>
          <a:ext cx="742950" cy="77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62700</xdr:rowOff>
    </xdr:from>
    <xdr:to>
      <xdr:col>46</xdr:col>
      <xdr:colOff>38100</xdr:colOff>
      <xdr:row>41</xdr:row>
      <xdr:rowOff>164300</xdr:rowOff>
    </xdr:to>
    <xdr:sp macro="" textlink="">
      <xdr:nvSpPr>
        <xdr:cNvPr id="134" name="楕円 133">
          <a:extLst>
            <a:ext uri="{FF2B5EF4-FFF2-40B4-BE49-F238E27FC236}">
              <a16:creationId xmlns:a16="http://schemas.microsoft.com/office/drawing/2014/main" id="{BFB61F4C-1C4C-428B-AE7D-74FEF1B8A797}"/>
            </a:ext>
          </a:extLst>
        </xdr:cNvPr>
        <xdr:cNvSpPr/>
      </xdr:nvSpPr>
      <xdr:spPr>
        <a:xfrm>
          <a:off x="7846060" y="7088340"/>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113119</xdr:rowOff>
    </xdr:from>
    <xdr:to>
      <xdr:col>50</xdr:col>
      <xdr:colOff>114300</xdr:colOff>
      <xdr:row>41</xdr:row>
      <xdr:rowOff>113500</xdr:rowOff>
    </xdr:to>
    <xdr:cxnSp macro="">
      <xdr:nvCxnSpPr>
        <xdr:cNvPr id="135" name="直線コネクタ 134">
          <a:extLst>
            <a:ext uri="{FF2B5EF4-FFF2-40B4-BE49-F238E27FC236}">
              <a16:creationId xmlns:a16="http://schemas.microsoft.com/office/drawing/2014/main" id="{FAC39B59-A0FB-4B97-AB45-12B483EE2657}"/>
            </a:ext>
          </a:extLst>
        </xdr:cNvPr>
        <xdr:cNvCxnSpPr/>
      </xdr:nvCxnSpPr>
      <xdr:spPr>
        <a:xfrm flipV="1">
          <a:off x="7889240" y="7142569"/>
          <a:ext cx="79756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63233</xdr:rowOff>
    </xdr:from>
    <xdr:to>
      <xdr:col>41</xdr:col>
      <xdr:colOff>101600</xdr:colOff>
      <xdr:row>41</xdr:row>
      <xdr:rowOff>164833</xdr:rowOff>
    </xdr:to>
    <xdr:sp macro="" textlink="">
      <xdr:nvSpPr>
        <xdr:cNvPr id="136" name="楕円 135">
          <a:extLst>
            <a:ext uri="{FF2B5EF4-FFF2-40B4-BE49-F238E27FC236}">
              <a16:creationId xmlns:a16="http://schemas.microsoft.com/office/drawing/2014/main" id="{D7C19707-0337-4770-BA88-5EAA26D739BE}"/>
            </a:ext>
          </a:extLst>
        </xdr:cNvPr>
        <xdr:cNvSpPr/>
      </xdr:nvSpPr>
      <xdr:spPr>
        <a:xfrm>
          <a:off x="7029450" y="7088873"/>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113500</xdr:rowOff>
    </xdr:from>
    <xdr:to>
      <xdr:col>45</xdr:col>
      <xdr:colOff>177800</xdr:colOff>
      <xdr:row>41</xdr:row>
      <xdr:rowOff>114033</xdr:rowOff>
    </xdr:to>
    <xdr:cxnSp macro="">
      <xdr:nvCxnSpPr>
        <xdr:cNvPr id="137" name="直線コネクタ 136">
          <a:extLst>
            <a:ext uri="{FF2B5EF4-FFF2-40B4-BE49-F238E27FC236}">
              <a16:creationId xmlns:a16="http://schemas.microsoft.com/office/drawing/2014/main" id="{7B30E3BC-0679-4D86-AD9F-7F6ECCD58856}"/>
            </a:ext>
          </a:extLst>
        </xdr:cNvPr>
        <xdr:cNvCxnSpPr/>
      </xdr:nvCxnSpPr>
      <xdr:spPr>
        <a:xfrm flipV="1">
          <a:off x="7084060" y="7142950"/>
          <a:ext cx="80518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66663</xdr:rowOff>
    </xdr:from>
    <xdr:to>
      <xdr:col>36</xdr:col>
      <xdr:colOff>165100</xdr:colOff>
      <xdr:row>41</xdr:row>
      <xdr:rowOff>168263</xdr:rowOff>
    </xdr:to>
    <xdr:sp macro="" textlink="">
      <xdr:nvSpPr>
        <xdr:cNvPr id="138" name="楕円 137">
          <a:extLst>
            <a:ext uri="{FF2B5EF4-FFF2-40B4-BE49-F238E27FC236}">
              <a16:creationId xmlns:a16="http://schemas.microsoft.com/office/drawing/2014/main" id="{79301A11-C850-4CDC-A617-097E584F7823}"/>
            </a:ext>
          </a:extLst>
        </xdr:cNvPr>
        <xdr:cNvSpPr/>
      </xdr:nvSpPr>
      <xdr:spPr>
        <a:xfrm>
          <a:off x="6231890" y="709420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114033</xdr:rowOff>
    </xdr:from>
    <xdr:to>
      <xdr:col>41</xdr:col>
      <xdr:colOff>50800</xdr:colOff>
      <xdr:row>41</xdr:row>
      <xdr:rowOff>117463</xdr:rowOff>
    </xdr:to>
    <xdr:cxnSp macro="">
      <xdr:nvCxnSpPr>
        <xdr:cNvPr id="139" name="直線コネクタ 138">
          <a:extLst>
            <a:ext uri="{FF2B5EF4-FFF2-40B4-BE49-F238E27FC236}">
              <a16:creationId xmlns:a16="http://schemas.microsoft.com/office/drawing/2014/main" id="{800A2348-775A-42E9-BF10-5D66B804225B}"/>
            </a:ext>
          </a:extLst>
        </xdr:cNvPr>
        <xdr:cNvCxnSpPr/>
      </xdr:nvCxnSpPr>
      <xdr:spPr>
        <a:xfrm flipV="1">
          <a:off x="6286500" y="7143483"/>
          <a:ext cx="79756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165549</xdr:rowOff>
    </xdr:from>
    <xdr:ext cx="469744" cy="259045"/>
    <xdr:sp macro="" textlink="">
      <xdr:nvSpPr>
        <xdr:cNvPr id="140" name="n_1aveValue【道路】&#10;一人当たり延長">
          <a:extLst>
            <a:ext uri="{FF2B5EF4-FFF2-40B4-BE49-F238E27FC236}">
              <a16:creationId xmlns:a16="http://schemas.microsoft.com/office/drawing/2014/main" id="{3E31F781-24B0-42C6-AB33-503A64F8EA21}"/>
            </a:ext>
          </a:extLst>
        </xdr:cNvPr>
        <xdr:cNvSpPr txBox="1"/>
      </xdr:nvSpPr>
      <xdr:spPr>
        <a:xfrm>
          <a:off x="8454467" y="6684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168521</xdr:rowOff>
    </xdr:from>
    <xdr:ext cx="469744" cy="259045"/>
    <xdr:sp macro="" textlink="">
      <xdr:nvSpPr>
        <xdr:cNvPr id="141" name="n_2aveValue【道路】&#10;一人当たり延長">
          <a:extLst>
            <a:ext uri="{FF2B5EF4-FFF2-40B4-BE49-F238E27FC236}">
              <a16:creationId xmlns:a16="http://schemas.microsoft.com/office/drawing/2014/main" id="{A9DD2661-8CFE-4FCE-8D61-17400E6F1C13}"/>
            </a:ext>
          </a:extLst>
        </xdr:cNvPr>
        <xdr:cNvSpPr txBox="1"/>
      </xdr:nvSpPr>
      <xdr:spPr>
        <a:xfrm>
          <a:off x="7673417" y="668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13949</xdr:rowOff>
    </xdr:from>
    <xdr:ext cx="469744" cy="259045"/>
    <xdr:sp macro="" textlink="">
      <xdr:nvSpPr>
        <xdr:cNvPr id="142" name="n_3aveValue【道路】&#10;一人当たり延長">
          <a:extLst>
            <a:ext uri="{FF2B5EF4-FFF2-40B4-BE49-F238E27FC236}">
              <a16:creationId xmlns:a16="http://schemas.microsoft.com/office/drawing/2014/main" id="{611ED0F2-8011-44F8-92C2-012F100DC76E}"/>
            </a:ext>
          </a:extLst>
        </xdr:cNvPr>
        <xdr:cNvSpPr txBox="1"/>
      </xdr:nvSpPr>
      <xdr:spPr>
        <a:xfrm>
          <a:off x="6866332" y="67043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11510</xdr:rowOff>
    </xdr:from>
    <xdr:ext cx="469744" cy="259045"/>
    <xdr:sp macro="" textlink="">
      <xdr:nvSpPr>
        <xdr:cNvPr id="143" name="n_4aveValue【道路】&#10;一人当たり延長">
          <a:extLst>
            <a:ext uri="{FF2B5EF4-FFF2-40B4-BE49-F238E27FC236}">
              <a16:creationId xmlns:a16="http://schemas.microsoft.com/office/drawing/2014/main" id="{FAD8AF6A-CDFD-48A3-BAA5-6B14C3AB6FE9}"/>
            </a:ext>
          </a:extLst>
        </xdr:cNvPr>
        <xdr:cNvSpPr txBox="1"/>
      </xdr:nvSpPr>
      <xdr:spPr>
        <a:xfrm>
          <a:off x="6068772" y="670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155046</xdr:rowOff>
    </xdr:from>
    <xdr:ext cx="469744" cy="259045"/>
    <xdr:sp macro="" textlink="">
      <xdr:nvSpPr>
        <xdr:cNvPr id="144" name="n_1mainValue【道路】&#10;一人当たり延長">
          <a:extLst>
            <a:ext uri="{FF2B5EF4-FFF2-40B4-BE49-F238E27FC236}">
              <a16:creationId xmlns:a16="http://schemas.microsoft.com/office/drawing/2014/main" id="{3464AC1F-D19F-4D8D-8CE4-547DB3B3B537}"/>
            </a:ext>
          </a:extLst>
        </xdr:cNvPr>
        <xdr:cNvSpPr txBox="1"/>
      </xdr:nvSpPr>
      <xdr:spPr>
        <a:xfrm>
          <a:off x="8454467" y="7184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155427</xdr:rowOff>
    </xdr:from>
    <xdr:ext cx="469744" cy="259045"/>
    <xdr:sp macro="" textlink="">
      <xdr:nvSpPr>
        <xdr:cNvPr id="145" name="n_2mainValue【道路】&#10;一人当たり延長">
          <a:extLst>
            <a:ext uri="{FF2B5EF4-FFF2-40B4-BE49-F238E27FC236}">
              <a16:creationId xmlns:a16="http://schemas.microsoft.com/office/drawing/2014/main" id="{9A4BDE33-3F67-4297-AFA8-FA72DF48A1F3}"/>
            </a:ext>
          </a:extLst>
        </xdr:cNvPr>
        <xdr:cNvSpPr txBox="1"/>
      </xdr:nvSpPr>
      <xdr:spPr>
        <a:xfrm>
          <a:off x="7673417" y="7184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155960</xdr:rowOff>
    </xdr:from>
    <xdr:ext cx="469744" cy="259045"/>
    <xdr:sp macro="" textlink="">
      <xdr:nvSpPr>
        <xdr:cNvPr id="146" name="n_3mainValue【道路】&#10;一人当たり延長">
          <a:extLst>
            <a:ext uri="{FF2B5EF4-FFF2-40B4-BE49-F238E27FC236}">
              <a16:creationId xmlns:a16="http://schemas.microsoft.com/office/drawing/2014/main" id="{D1EA726B-A74E-403F-BFCF-AF7A1CCB4A66}"/>
            </a:ext>
          </a:extLst>
        </xdr:cNvPr>
        <xdr:cNvSpPr txBox="1"/>
      </xdr:nvSpPr>
      <xdr:spPr>
        <a:xfrm>
          <a:off x="6866332" y="718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159390</xdr:rowOff>
    </xdr:from>
    <xdr:ext cx="469744" cy="259045"/>
    <xdr:sp macro="" textlink="">
      <xdr:nvSpPr>
        <xdr:cNvPr id="147" name="n_4mainValue【道路】&#10;一人当たり延長">
          <a:extLst>
            <a:ext uri="{FF2B5EF4-FFF2-40B4-BE49-F238E27FC236}">
              <a16:creationId xmlns:a16="http://schemas.microsoft.com/office/drawing/2014/main" id="{4820C6EF-5ED9-4794-9109-91B9AC1A497B}"/>
            </a:ext>
          </a:extLst>
        </xdr:cNvPr>
        <xdr:cNvSpPr txBox="1"/>
      </xdr:nvSpPr>
      <xdr:spPr>
        <a:xfrm>
          <a:off x="6068772" y="7190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FF00FD8D-0A6B-4EDE-81F4-E705D8B8CDF0}"/>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A97E8232-2D3A-463F-99DA-2BC310F44E89}"/>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C580484A-4555-4416-971C-90EA55BE6E86}"/>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C0BC84F-197E-4AD5-9A78-9C09A86F9F0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12B10CF2-13F1-4949-A84D-2257BD493287}"/>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D99DD4FD-55F6-4E09-9363-44F3BB8C3F8E}"/>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B4528C7C-744E-4BD1-8B44-2D7BAB3BA8EB}"/>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DCDDEBA2-4209-46A9-A5B5-C65C4312525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817AE591-B01F-4EB8-A516-BBB143105250}"/>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29E7E887-6088-46C8-8821-0785ECBAF621}"/>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5B4F2D9-0DC1-4ED9-981F-24C6180B616B}"/>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0A1FE5EE-CCF6-460A-AE99-B7491D779DA5}"/>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68420A59-B26D-4D78-AB08-B78129134912}"/>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CA105672-7215-4666-B3D7-2145E31D24DC}"/>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760B35AD-4C02-4E91-B445-9F72C87EACC7}"/>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FE9230BC-9481-4EEA-997E-AAEA1775301D}"/>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85AB76AE-042C-4F59-8811-12E2139542D1}"/>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4A53FC1C-92DF-4A2F-A432-0277687948C8}"/>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5F196B57-A16D-4193-A2BA-3DA32C7C9E70}"/>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F51CC7A9-2C57-4685-909E-AD70E556E212}"/>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C3DE372A-DB76-4455-9F11-FA5F0ED05CAF}"/>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008D0D30-F9E1-4061-B335-F7B81AD5F36A}"/>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0909E621-B59E-4CF5-8F63-7AE3E054C7CE}"/>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8C721D9B-68F1-4DE8-9903-FD81BE65D09C}"/>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BC5F7363-2F91-42CE-90F4-6D7AA413B8C6}"/>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31024</xdr:rowOff>
    </xdr:from>
    <xdr:to>
      <xdr:col>24</xdr:col>
      <xdr:colOff>62865</xdr:colOff>
      <xdr:row>64</xdr:row>
      <xdr:rowOff>3266</xdr:rowOff>
    </xdr:to>
    <xdr:cxnSp macro="">
      <xdr:nvCxnSpPr>
        <xdr:cNvPr id="173" name="直線コネクタ 172">
          <a:extLst>
            <a:ext uri="{FF2B5EF4-FFF2-40B4-BE49-F238E27FC236}">
              <a16:creationId xmlns:a16="http://schemas.microsoft.com/office/drawing/2014/main" id="{18CDAF7A-75A0-4CB0-90E1-C4A8FFA2CB19}"/>
            </a:ext>
          </a:extLst>
        </xdr:cNvPr>
        <xdr:cNvCxnSpPr/>
      </xdr:nvCxnSpPr>
      <xdr:spPr>
        <a:xfrm flipV="1">
          <a:off x="4173855" y="9630319"/>
          <a:ext cx="0" cy="13457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7093</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D1FF4958-E4BE-4EF7-BC02-5DAF733B4259}"/>
            </a:ext>
          </a:extLst>
        </xdr:cNvPr>
        <xdr:cNvSpPr txBox="1"/>
      </xdr:nvSpPr>
      <xdr:spPr>
        <a:xfrm>
          <a:off x="4212590" y="10981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3266</xdr:rowOff>
    </xdr:from>
    <xdr:to>
      <xdr:col>24</xdr:col>
      <xdr:colOff>152400</xdr:colOff>
      <xdr:row>64</xdr:row>
      <xdr:rowOff>3266</xdr:rowOff>
    </xdr:to>
    <xdr:cxnSp macro="">
      <xdr:nvCxnSpPr>
        <xdr:cNvPr id="175" name="直線コネクタ 174">
          <a:extLst>
            <a:ext uri="{FF2B5EF4-FFF2-40B4-BE49-F238E27FC236}">
              <a16:creationId xmlns:a16="http://schemas.microsoft.com/office/drawing/2014/main" id="{838F141E-E1EE-459E-AD33-51A6076FE4B8}"/>
            </a:ext>
          </a:extLst>
        </xdr:cNvPr>
        <xdr:cNvCxnSpPr/>
      </xdr:nvCxnSpPr>
      <xdr:spPr>
        <a:xfrm>
          <a:off x="4112260" y="109760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149151</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E4AFBD08-14C5-4409-A257-791C45F8242C}"/>
            </a:ext>
          </a:extLst>
        </xdr:cNvPr>
        <xdr:cNvSpPr txBox="1"/>
      </xdr:nvSpPr>
      <xdr:spPr>
        <a:xfrm>
          <a:off x="4212590" y="940745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31024</xdr:rowOff>
    </xdr:from>
    <xdr:to>
      <xdr:col>24</xdr:col>
      <xdr:colOff>152400</xdr:colOff>
      <xdr:row>56</xdr:row>
      <xdr:rowOff>31024</xdr:rowOff>
    </xdr:to>
    <xdr:cxnSp macro="">
      <xdr:nvCxnSpPr>
        <xdr:cNvPr id="177" name="直線コネクタ 176">
          <a:extLst>
            <a:ext uri="{FF2B5EF4-FFF2-40B4-BE49-F238E27FC236}">
              <a16:creationId xmlns:a16="http://schemas.microsoft.com/office/drawing/2014/main" id="{A772D57A-EA30-4FD7-8A07-2CD3354E5267}"/>
            </a:ext>
          </a:extLst>
        </xdr:cNvPr>
        <xdr:cNvCxnSpPr/>
      </xdr:nvCxnSpPr>
      <xdr:spPr>
        <a:xfrm>
          <a:off x="4112260" y="96303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135000</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48135A52-5BC7-4F38-9C5A-F091F817A048}"/>
            </a:ext>
          </a:extLst>
        </xdr:cNvPr>
        <xdr:cNvSpPr txBox="1"/>
      </xdr:nvSpPr>
      <xdr:spPr>
        <a:xfrm>
          <a:off x="4212590" y="104181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79" name="フローチャート: 判断 178">
          <a:extLst>
            <a:ext uri="{FF2B5EF4-FFF2-40B4-BE49-F238E27FC236}">
              <a16:creationId xmlns:a16="http://schemas.microsoft.com/office/drawing/2014/main" id="{F3AECB8F-B26B-48FB-B9AC-3A19B6C87711}"/>
            </a:ext>
          </a:extLst>
        </xdr:cNvPr>
        <xdr:cNvSpPr/>
      </xdr:nvSpPr>
      <xdr:spPr>
        <a:xfrm>
          <a:off x="4131310" y="1044547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138612</xdr:rowOff>
    </xdr:from>
    <xdr:to>
      <xdr:col>20</xdr:col>
      <xdr:colOff>38100</xdr:colOff>
      <xdr:row>61</xdr:row>
      <xdr:rowOff>68762</xdr:rowOff>
    </xdr:to>
    <xdr:sp macro="" textlink="">
      <xdr:nvSpPr>
        <xdr:cNvPr id="180" name="フローチャート: 判断 179">
          <a:extLst>
            <a:ext uri="{FF2B5EF4-FFF2-40B4-BE49-F238E27FC236}">
              <a16:creationId xmlns:a16="http://schemas.microsoft.com/office/drawing/2014/main" id="{19867F6A-ABF1-4A02-9E52-25169965E26B}"/>
            </a:ext>
          </a:extLst>
        </xdr:cNvPr>
        <xdr:cNvSpPr/>
      </xdr:nvSpPr>
      <xdr:spPr>
        <a:xfrm>
          <a:off x="3388360" y="1042180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127181</xdr:rowOff>
    </xdr:from>
    <xdr:to>
      <xdr:col>15</xdr:col>
      <xdr:colOff>101600</xdr:colOff>
      <xdr:row>61</xdr:row>
      <xdr:rowOff>57331</xdr:rowOff>
    </xdr:to>
    <xdr:sp macro="" textlink="">
      <xdr:nvSpPr>
        <xdr:cNvPr id="181" name="フローチャート: 判断 180">
          <a:extLst>
            <a:ext uri="{FF2B5EF4-FFF2-40B4-BE49-F238E27FC236}">
              <a16:creationId xmlns:a16="http://schemas.microsoft.com/office/drawing/2014/main" id="{65E8CFB2-9723-42C1-B242-AF6D9D43835E}"/>
            </a:ext>
          </a:extLst>
        </xdr:cNvPr>
        <xdr:cNvSpPr/>
      </xdr:nvSpPr>
      <xdr:spPr>
        <a:xfrm>
          <a:off x="2571750" y="10417991"/>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105954</xdr:rowOff>
    </xdr:from>
    <xdr:to>
      <xdr:col>10</xdr:col>
      <xdr:colOff>165100</xdr:colOff>
      <xdr:row>61</xdr:row>
      <xdr:rowOff>36104</xdr:rowOff>
    </xdr:to>
    <xdr:sp macro="" textlink="">
      <xdr:nvSpPr>
        <xdr:cNvPr id="182" name="フローチャート: 判断 181">
          <a:extLst>
            <a:ext uri="{FF2B5EF4-FFF2-40B4-BE49-F238E27FC236}">
              <a16:creationId xmlns:a16="http://schemas.microsoft.com/office/drawing/2014/main" id="{A416CFA7-474D-44AD-87BD-25949F95FAC1}"/>
            </a:ext>
          </a:extLst>
        </xdr:cNvPr>
        <xdr:cNvSpPr/>
      </xdr:nvSpPr>
      <xdr:spPr>
        <a:xfrm>
          <a:off x="1774190" y="10391049"/>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83094</xdr:rowOff>
    </xdr:from>
    <xdr:to>
      <xdr:col>6</xdr:col>
      <xdr:colOff>38100</xdr:colOff>
      <xdr:row>61</xdr:row>
      <xdr:rowOff>13244</xdr:rowOff>
    </xdr:to>
    <xdr:sp macro="" textlink="">
      <xdr:nvSpPr>
        <xdr:cNvPr id="183" name="フローチャート: 判断 182">
          <a:extLst>
            <a:ext uri="{FF2B5EF4-FFF2-40B4-BE49-F238E27FC236}">
              <a16:creationId xmlns:a16="http://schemas.microsoft.com/office/drawing/2014/main" id="{EACC0B59-7F1C-4AB9-88E0-B220C8E7B8FC}"/>
            </a:ext>
          </a:extLst>
        </xdr:cNvPr>
        <xdr:cNvSpPr/>
      </xdr:nvSpPr>
      <xdr:spPr>
        <a:xfrm>
          <a:off x="988060" y="1037199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65B94AF6-C9A0-4D03-B3C7-9C6C6BD28956}"/>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87A7A2F1-0408-424A-85A4-404C5887F35C}"/>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BA7263A0-B822-4AEC-8D2A-085F49ED0FBD}"/>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8062F13E-6E8F-46CC-BB0A-D3C706E5D9BB}"/>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4195817D-A70D-4D60-BBA0-B921B52DE061}"/>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146776</xdr:rowOff>
    </xdr:from>
    <xdr:to>
      <xdr:col>24</xdr:col>
      <xdr:colOff>114300</xdr:colOff>
      <xdr:row>61</xdr:row>
      <xdr:rowOff>76926</xdr:rowOff>
    </xdr:to>
    <xdr:sp macro="" textlink="">
      <xdr:nvSpPr>
        <xdr:cNvPr id="189" name="楕円 188">
          <a:extLst>
            <a:ext uri="{FF2B5EF4-FFF2-40B4-BE49-F238E27FC236}">
              <a16:creationId xmlns:a16="http://schemas.microsoft.com/office/drawing/2014/main" id="{4329BF06-1ACE-4196-A10A-245A17098930}"/>
            </a:ext>
          </a:extLst>
        </xdr:cNvPr>
        <xdr:cNvSpPr/>
      </xdr:nvSpPr>
      <xdr:spPr>
        <a:xfrm>
          <a:off x="4131310" y="1043187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169653</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3F3A24DF-F7D5-42B1-9BD8-C07C7F799238}"/>
            </a:ext>
          </a:extLst>
        </xdr:cNvPr>
        <xdr:cNvSpPr txBox="1"/>
      </xdr:nvSpPr>
      <xdr:spPr>
        <a:xfrm>
          <a:off x="4212590" y="10289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171269</xdr:rowOff>
    </xdr:from>
    <xdr:to>
      <xdr:col>20</xdr:col>
      <xdr:colOff>38100</xdr:colOff>
      <xdr:row>61</xdr:row>
      <xdr:rowOff>101419</xdr:rowOff>
    </xdr:to>
    <xdr:sp macro="" textlink="">
      <xdr:nvSpPr>
        <xdr:cNvPr id="191" name="楕円 190">
          <a:extLst>
            <a:ext uri="{FF2B5EF4-FFF2-40B4-BE49-F238E27FC236}">
              <a16:creationId xmlns:a16="http://schemas.microsoft.com/office/drawing/2014/main" id="{AFB376B9-E984-413B-A112-D30C07D41D1D}"/>
            </a:ext>
          </a:extLst>
        </xdr:cNvPr>
        <xdr:cNvSpPr/>
      </xdr:nvSpPr>
      <xdr:spPr>
        <a:xfrm>
          <a:off x="3388360" y="1046207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26126</xdr:rowOff>
    </xdr:from>
    <xdr:to>
      <xdr:col>24</xdr:col>
      <xdr:colOff>63500</xdr:colOff>
      <xdr:row>61</xdr:row>
      <xdr:rowOff>50619</xdr:rowOff>
    </xdr:to>
    <xdr:cxnSp macro="">
      <xdr:nvCxnSpPr>
        <xdr:cNvPr id="192" name="直線コネクタ 191">
          <a:extLst>
            <a:ext uri="{FF2B5EF4-FFF2-40B4-BE49-F238E27FC236}">
              <a16:creationId xmlns:a16="http://schemas.microsoft.com/office/drawing/2014/main" id="{E25CCFE8-BB9F-49FF-A14F-90307963D2C9}"/>
            </a:ext>
          </a:extLst>
        </xdr:cNvPr>
        <xdr:cNvCxnSpPr/>
      </xdr:nvCxnSpPr>
      <xdr:spPr>
        <a:xfrm flipV="1">
          <a:off x="3431540" y="10480766"/>
          <a:ext cx="742950" cy="32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150041</xdr:rowOff>
    </xdr:from>
    <xdr:to>
      <xdr:col>15</xdr:col>
      <xdr:colOff>101600</xdr:colOff>
      <xdr:row>61</xdr:row>
      <xdr:rowOff>80191</xdr:rowOff>
    </xdr:to>
    <xdr:sp macro="" textlink="">
      <xdr:nvSpPr>
        <xdr:cNvPr id="193" name="楕円 192">
          <a:extLst>
            <a:ext uri="{FF2B5EF4-FFF2-40B4-BE49-F238E27FC236}">
              <a16:creationId xmlns:a16="http://schemas.microsoft.com/office/drawing/2014/main" id="{DD9726A3-1173-451C-9074-BB7AF3721DDB}"/>
            </a:ext>
          </a:extLst>
        </xdr:cNvPr>
        <xdr:cNvSpPr/>
      </xdr:nvSpPr>
      <xdr:spPr>
        <a:xfrm>
          <a:off x="2571750" y="1043704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29391</xdr:rowOff>
    </xdr:from>
    <xdr:to>
      <xdr:col>19</xdr:col>
      <xdr:colOff>177800</xdr:colOff>
      <xdr:row>61</xdr:row>
      <xdr:rowOff>50619</xdr:rowOff>
    </xdr:to>
    <xdr:cxnSp macro="">
      <xdr:nvCxnSpPr>
        <xdr:cNvPr id="194" name="直線コネクタ 193">
          <a:extLst>
            <a:ext uri="{FF2B5EF4-FFF2-40B4-BE49-F238E27FC236}">
              <a16:creationId xmlns:a16="http://schemas.microsoft.com/office/drawing/2014/main" id="{C61C9C49-833F-485C-A79D-4CE79751B7DB}"/>
            </a:ext>
          </a:extLst>
        </xdr:cNvPr>
        <xdr:cNvCxnSpPr/>
      </xdr:nvCxnSpPr>
      <xdr:spPr>
        <a:xfrm>
          <a:off x="2626360" y="10485936"/>
          <a:ext cx="805180" cy="26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92891</xdr:rowOff>
    </xdr:from>
    <xdr:to>
      <xdr:col>10</xdr:col>
      <xdr:colOff>165100</xdr:colOff>
      <xdr:row>62</xdr:row>
      <xdr:rowOff>23041</xdr:rowOff>
    </xdr:to>
    <xdr:sp macro="" textlink="">
      <xdr:nvSpPr>
        <xdr:cNvPr id="195" name="楕円 194">
          <a:extLst>
            <a:ext uri="{FF2B5EF4-FFF2-40B4-BE49-F238E27FC236}">
              <a16:creationId xmlns:a16="http://schemas.microsoft.com/office/drawing/2014/main" id="{6B3E0ED5-EB16-4A23-B3C7-E9BE4C8510DA}"/>
            </a:ext>
          </a:extLst>
        </xdr:cNvPr>
        <xdr:cNvSpPr/>
      </xdr:nvSpPr>
      <xdr:spPr>
        <a:xfrm>
          <a:off x="1774190" y="1055515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29391</xdr:rowOff>
    </xdr:from>
    <xdr:to>
      <xdr:col>15</xdr:col>
      <xdr:colOff>50800</xdr:colOff>
      <xdr:row>61</xdr:row>
      <xdr:rowOff>143691</xdr:rowOff>
    </xdr:to>
    <xdr:cxnSp macro="">
      <xdr:nvCxnSpPr>
        <xdr:cNvPr id="196" name="直線コネクタ 195">
          <a:extLst>
            <a:ext uri="{FF2B5EF4-FFF2-40B4-BE49-F238E27FC236}">
              <a16:creationId xmlns:a16="http://schemas.microsoft.com/office/drawing/2014/main" id="{B4693665-0BB8-49DA-811E-560250183C0C}"/>
            </a:ext>
          </a:extLst>
        </xdr:cNvPr>
        <xdr:cNvCxnSpPr/>
      </xdr:nvCxnSpPr>
      <xdr:spPr>
        <a:xfrm flipV="1">
          <a:off x="1828800" y="10485936"/>
          <a:ext cx="79756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89626</xdr:rowOff>
    </xdr:from>
    <xdr:to>
      <xdr:col>6</xdr:col>
      <xdr:colOff>38100</xdr:colOff>
      <xdr:row>62</xdr:row>
      <xdr:rowOff>19776</xdr:rowOff>
    </xdr:to>
    <xdr:sp macro="" textlink="">
      <xdr:nvSpPr>
        <xdr:cNvPr id="197" name="楕円 196">
          <a:extLst>
            <a:ext uri="{FF2B5EF4-FFF2-40B4-BE49-F238E27FC236}">
              <a16:creationId xmlns:a16="http://schemas.microsoft.com/office/drawing/2014/main" id="{28F854DE-72F1-4727-81EB-AC34F5244F73}"/>
            </a:ext>
          </a:extLst>
        </xdr:cNvPr>
        <xdr:cNvSpPr/>
      </xdr:nvSpPr>
      <xdr:spPr>
        <a:xfrm>
          <a:off x="988060" y="1055188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140426</xdr:rowOff>
    </xdr:from>
    <xdr:to>
      <xdr:col>10</xdr:col>
      <xdr:colOff>114300</xdr:colOff>
      <xdr:row>61</xdr:row>
      <xdr:rowOff>143691</xdr:rowOff>
    </xdr:to>
    <xdr:cxnSp macro="">
      <xdr:nvCxnSpPr>
        <xdr:cNvPr id="198" name="直線コネクタ 197">
          <a:extLst>
            <a:ext uri="{FF2B5EF4-FFF2-40B4-BE49-F238E27FC236}">
              <a16:creationId xmlns:a16="http://schemas.microsoft.com/office/drawing/2014/main" id="{E52F48B7-E82F-4EED-ACBE-0F0B8B25C761}"/>
            </a:ext>
          </a:extLst>
        </xdr:cNvPr>
        <xdr:cNvCxnSpPr/>
      </xdr:nvCxnSpPr>
      <xdr:spPr>
        <a:xfrm>
          <a:off x="1031240" y="10595066"/>
          <a:ext cx="797560" cy="5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85289</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864BE323-2AE7-47E9-8FAB-ABA75E956F80}"/>
            </a:ext>
          </a:extLst>
        </xdr:cNvPr>
        <xdr:cNvSpPr txBox="1"/>
      </xdr:nvSpPr>
      <xdr:spPr>
        <a:xfrm>
          <a:off x="3239144" y="10202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73858</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531DAFC8-BFFA-4C65-949F-3022880CCBD8}"/>
            </a:ext>
          </a:extLst>
        </xdr:cNvPr>
        <xdr:cNvSpPr txBox="1"/>
      </xdr:nvSpPr>
      <xdr:spPr>
        <a:xfrm>
          <a:off x="24390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52631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7C910667-27AF-4B48-8597-760CB4AF41B5}"/>
            </a:ext>
          </a:extLst>
        </xdr:cNvPr>
        <xdr:cNvSpPr txBox="1"/>
      </xdr:nvSpPr>
      <xdr:spPr>
        <a:xfrm>
          <a:off x="1641484" y="101719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29771</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06626E41-124D-480B-97D1-AA6E1DEE2D59}"/>
            </a:ext>
          </a:extLst>
        </xdr:cNvPr>
        <xdr:cNvSpPr txBox="1"/>
      </xdr:nvSpPr>
      <xdr:spPr>
        <a:xfrm>
          <a:off x="855354" y="101434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92546</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B3AD07B9-EDCC-49D2-BDD5-75C027F9BF5D}"/>
            </a:ext>
          </a:extLst>
        </xdr:cNvPr>
        <xdr:cNvSpPr txBox="1"/>
      </xdr:nvSpPr>
      <xdr:spPr>
        <a:xfrm>
          <a:off x="3239144" y="105548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71318</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E93738FE-057E-47F2-8B07-0F31F8DBA688}"/>
            </a:ext>
          </a:extLst>
        </xdr:cNvPr>
        <xdr:cNvSpPr txBox="1"/>
      </xdr:nvSpPr>
      <xdr:spPr>
        <a:xfrm>
          <a:off x="2439044" y="105278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14168</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2EF87779-694C-42C3-9B47-B9E93A4E67DD}"/>
            </a:ext>
          </a:extLst>
        </xdr:cNvPr>
        <xdr:cNvSpPr txBox="1"/>
      </xdr:nvSpPr>
      <xdr:spPr>
        <a:xfrm>
          <a:off x="1641484" y="106478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10903</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190578C4-58A7-42CD-8506-B595A559545F}"/>
            </a:ext>
          </a:extLst>
        </xdr:cNvPr>
        <xdr:cNvSpPr txBox="1"/>
      </xdr:nvSpPr>
      <xdr:spPr>
        <a:xfrm>
          <a:off x="855354" y="10642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8B85FF6F-3393-474D-AD1B-98A1332AFE12}"/>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1B9CCC0E-3760-4059-A1DD-39E9ABDF0DC4}"/>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0AB45314-316B-472F-8C67-8C55CE5844F4}"/>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1D8E41EF-CFE2-46B9-83D7-0C1E71FC8683}"/>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41DEF911-2667-47D1-9F2A-FB7D7338F44F}"/>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94A282FF-DA96-4E70-ADE5-EAA8E2363AB4}"/>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5720FC92-0E28-4615-840F-C76036FF275E}"/>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8D568235-AFEF-4302-A187-885571EEFF45}"/>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DC7E78F2-A187-45A3-8408-861E20BCFFF0}"/>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764139E-6C37-4025-81DB-15E6A98055F5}"/>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5E3F4561-0EEA-49B7-BD6C-7A8200BC4C1F}"/>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B6C9FEDD-F3C4-410A-9373-DD6B300FE0D9}"/>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5C866638-FFB9-471D-9423-367DBDA8A665}"/>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6228C86D-2C10-491C-998A-D857702A7BB5}"/>
            </a:ext>
          </a:extLst>
        </xdr:cNvPr>
        <xdr:cNvSpPr txBox="1"/>
      </xdr:nvSpPr>
      <xdr:spPr>
        <a:xfrm>
          <a:off x="5416126" y="1052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FC1BFFE7-8A0E-4D97-A260-8BCE04F70A1D}"/>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9A4D36E6-6B70-44C8-9D77-1E4EDDF0A3E6}"/>
            </a:ext>
          </a:extLst>
        </xdr:cNvPr>
        <xdr:cNvSpPr txBox="1"/>
      </xdr:nvSpPr>
      <xdr:spPr>
        <a:xfrm>
          <a:off x="5416126" y="10142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99F7BDC6-0136-4614-AD2A-31F916DAA9BF}"/>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1BC4F67B-7E2C-4283-874A-07BEBADD840B}"/>
            </a:ext>
          </a:extLst>
        </xdr:cNvPr>
        <xdr:cNvSpPr txBox="1"/>
      </xdr:nvSpPr>
      <xdr:spPr>
        <a:xfrm>
          <a:off x="5416126" y="976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E0DFACB9-D56D-4CCE-9003-03ADC1276759}"/>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0402DF8B-E659-4A4D-A93F-53416E0E5B75}"/>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3EA94102-79CD-4C5A-BD49-CF9F6D845882}"/>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ABB8F259-971D-4ABF-9E3C-2917A8561130}"/>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BDF2DA19-5A0D-4603-8D66-783F95ABA329}"/>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170462</xdr:rowOff>
    </xdr:from>
    <xdr:to>
      <xdr:col>54</xdr:col>
      <xdr:colOff>189865</xdr:colOff>
      <xdr:row>64</xdr:row>
      <xdr:rowOff>72098</xdr:rowOff>
    </xdr:to>
    <xdr:cxnSp macro="">
      <xdr:nvCxnSpPr>
        <xdr:cNvPr id="230" name="直線コネクタ 229">
          <a:extLst>
            <a:ext uri="{FF2B5EF4-FFF2-40B4-BE49-F238E27FC236}">
              <a16:creationId xmlns:a16="http://schemas.microsoft.com/office/drawing/2014/main" id="{1E85E790-28CF-420E-A645-717976B4CC54}"/>
            </a:ext>
          </a:extLst>
        </xdr:cNvPr>
        <xdr:cNvCxnSpPr/>
      </xdr:nvCxnSpPr>
      <xdr:spPr>
        <a:xfrm flipV="1">
          <a:off x="9429115" y="9604022"/>
          <a:ext cx="0" cy="1438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75925</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633DAAB6-EB93-4B07-B53B-9A774EB73629}"/>
            </a:ext>
          </a:extLst>
        </xdr:cNvPr>
        <xdr:cNvSpPr txBox="1"/>
      </xdr:nvSpPr>
      <xdr:spPr>
        <a:xfrm>
          <a:off x="9467850" y="11048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72098</xdr:rowOff>
    </xdr:from>
    <xdr:to>
      <xdr:col>55</xdr:col>
      <xdr:colOff>88900</xdr:colOff>
      <xdr:row>64</xdr:row>
      <xdr:rowOff>72098</xdr:rowOff>
    </xdr:to>
    <xdr:cxnSp macro="">
      <xdr:nvCxnSpPr>
        <xdr:cNvPr id="232" name="直線コネクタ 231">
          <a:extLst>
            <a:ext uri="{FF2B5EF4-FFF2-40B4-BE49-F238E27FC236}">
              <a16:creationId xmlns:a16="http://schemas.microsoft.com/office/drawing/2014/main" id="{088F07CF-2580-488C-997C-B20180C2CBA7}"/>
            </a:ext>
          </a:extLst>
        </xdr:cNvPr>
        <xdr:cNvCxnSpPr/>
      </xdr:nvCxnSpPr>
      <xdr:spPr>
        <a:xfrm>
          <a:off x="9356090" y="1104299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117139</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FE3A7468-6E7C-4ADF-AA30-886A6E2C647F}"/>
            </a:ext>
          </a:extLst>
        </xdr:cNvPr>
        <xdr:cNvSpPr txBox="1"/>
      </xdr:nvSpPr>
      <xdr:spPr>
        <a:xfrm>
          <a:off x="9467850" y="937543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1,140,778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170462</xdr:rowOff>
    </xdr:from>
    <xdr:to>
      <xdr:col>55</xdr:col>
      <xdr:colOff>88900</xdr:colOff>
      <xdr:row>55</xdr:row>
      <xdr:rowOff>170462</xdr:rowOff>
    </xdr:to>
    <xdr:cxnSp macro="">
      <xdr:nvCxnSpPr>
        <xdr:cNvPr id="234" name="直線コネクタ 233">
          <a:extLst>
            <a:ext uri="{FF2B5EF4-FFF2-40B4-BE49-F238E27FC236}">
              <a16:creationId xmlns:a16="http://schemas.microsoft.com/office/drawing/2014/main" id="{477F7055-D2DB-47B6-AFD5-8F4EE7F2EFA1}"/>
            </a:ext>
          </a:extLst>
        </xdr:cNvPr>
        <xdr:cNvCxnSpPr/>
      </xdr:nvCxnSpPr>
      <xdr:spPr>
        <a:xfrm>
          <a:off x="9356090" y="9604022"/>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81187</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031416A4-05E2-4BCA-AA85-5D4F787F43FA}"/>
            </a:ext>
          </a:extLst>
        </xdr:cNvPr>
        <xdr:cNvSpPr txBox="1"/>
      </xdr:nvSpPr>
      <xdr:spPr>
        <a:xfrm>
          <a:off x="9467850" y="107129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58310</xdr:rowOff>
    </xdr:from>
    <xdr:to>
      <xdr:col>55</xdr:col>
      <xdr:colOff>50800</xdr:colOff>
      <xdr:row>63</xdr:row>
      <xdr:rowOff>159910</xdr:rowOff>
    </xdr:to>
    <xdr:sp macro="" textlink="">
      <xdr:nvSpPr>
        <xdr:cNvPr id="236" name="フローチャート: 判断 235">
          <a:extLst>
            <a:ext uri="{FF2B5EF4-FFF2-40B4-BE49-F238E27FC236}">
              <a16:creationId xmlns:a16="http://schemas.microsoft.com/office/drawing/2014/main" id="{C5425B30-95EE-4415-910A-A62886005C29}"/>
            </a:ext>
          </a:extLst>
        </xdr:cNvPr>
        <xdr:cNvSpPr/>
      </xdr:nvSpPr>
      <xdr:spPr>
        <a:xfrm>
          <a:off x="9394190" y="10855850"/>
          <a:ext cx="9017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62247</xdr:rowOff>
    </xdr:from>
    <xdr:to>
      <xdr:col>50</xdr:col>
      <xdr:colOff>165100</xdr:colOff>
      <xdr:row>63</xdr:row>
      <xdr:rowOff>163847</xdr:rowOff>
    </xdr:to>
    <xdr:sp macro="" textlink="">
      <xdr:nvSpPr>
        <xdr:cNvPr id="237" name="フローチャート: 判断 236">
          <a:extLst>
            <a:ext uri="{FF2B5EF4-FFF2-40B4-BE49-F238E27FC236}">
              <a16:creationId xmlns:a16="http://schemas.microsoft.com/office/drawing/2014/main" id="{645A3402-0011-4C03-A857-C6781BB181E2}"/>
            </a:ext>
          </a:extLst>
        </xdr:cNvPr>
        <xdr:cNvSpPr/>
      </xdr:nvSpPr>
      <xdr:spPr>
        <a:xfrm>
          <a:off x="8632190" y="10859787"/>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62181</xdr:rowOff>
    </xdr:from>
    <xdr:to>
      <xdr:col>46</xdr:col>
      <xdr:colOff>38100</xdr:colOff>
      <xdr:row>63</xdr:row>
      <xdr:rowOff>163781</xdr:rowOff>
    </xdr:to>
    <xdr:sp macro="" textlink="">
      <xdr:nvSpPr>
        <xdr:cNvPr id="238" name="フローチャート: 判断 237">
          <a:extLst>
            <a:ext uri="{FF2B5EF4-FFF2-40B4-BE49-F238E27FC236}">
              <a16:creationId xmlns:a16="http://schemas.microsoft.com/office/drawing/2014/main" id="{FB9FDACB-B4E1-452A-BB48-82CA4F697E9E}"/>
            </a:ext>
          </a:extLst>
        </xdr:cNvPr>
        <xdr:cNvSpPr/>
      </xdr:nvSpPr>
      <xdr:spPr>
        <a:xfrm>
          <a:off x="7846060" y="10859721"/>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58793</xdr:rowOff>
    </xdr:from>
    <xdr:to>
      <xdr:col>41</xdr:col>
      <xdr:colOff>101600</xdr:colOff>
      <xdr:row>63</xdr:row>
      <xdr:rowOff>160393</xdr:rowOff>
    </xdr:to>
    <xdr:sp macro="" textlink="">
      <xdr:nvSpPr>
        <xdr:cNvPr id="239" name="フローチャート: 判断 238">
          <a:extLst>
            <a:ext uri="{FF2B5EF4-FFF2-40B4-BE49-F238E27FC236}">
              <a16:creationId xmlns:a16="http://schemas.microsoft.com/office/drawing/2014/main" id="{F4FDE295-30C7-44C4-9A6A-E7A9FDC98802}"/>
            </a:ext>
          </a:extLst>
        </xdr:cNvPr>
        <xdr:cNvSpPr/>
      </xdr:nvSpPr>
      <xdr:spPr>
        <a:xfrm>
          <a:off x="7029450" y="1085633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61275</xdr:rowOff>
    </xdr:from>
    <xdr:to>
      <xdr:col>36</xdr:col>
      <xdr:colOff>165100</xdr:colOff>
      <xdr:row>63</xdr:row>
      <xdr:rowOff>162875</xdr:rowOff>
    </xdr:to>
    <xdr:sp macro="" textlink="">
      <xdr:nvSpPr>
        <xdr:cNvPr id="240" name="フローチャート: 判断 239">
          <a:extLst>
            <a:ext uri="{FF2B5EF4-FFF2-40B4-BE49-F238E27FC236}">
              <a16:creationId xmlns:a16="http://schemas.microsoft.com/office/drawing/2014/main" id="{2C8EA20C-C326-4DC5-81AC-D0BC5FD65B50}"/>
            </a:ext>
          </a:extLst>
        </xdr:cNvPr>
        <xdr:cNvSpPr/>
      </xdr:nvSpPr>
      <xdr:spPr>
        <a:xfrm>
          <a:off x="6231890" y="10858815"/>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EA9DFD7A-B002-4A12-BBEC-68213A76F741}"/>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323BEF6C-1BFD-4234-8D55-5F0240B37941}"/>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5D85B239-C232-4CAD-8125-8D9C4A919BB7}"/>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5BD14E62-F33B-4491-AFA1-4069CC5B37F9}"/>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417FB7C0-D4A0-4EF7-9D16-199C25BE41B5}"/>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2678</xdr:rowOff>
    </xdr:from>
    <xdr:to>
      <xdr:col>55</xdr:col>
      <xdr:colOff>50800</xdr:colOff>
      <xdr:row>64</xdr:row>
      <xdr:rowOff>104278</xdr:rowOff>
    </xdr:to>
    <xdr:sp macro="" textlink="">
      <xdr:nvSpPr>
        <xdr:cNvPr id="246" name="楕円 245">
          <a:extLst>
            <a:ext uri="{FF2B5EF4-FFF2-40B4-BE49-F238E27FC236}">
              <a16:creationId xmlns:a16="http://schemas.microsoft.com/office/drawing/2014/main" id="{0AA6A112-6323-4906-B7C2-5E757E51E637}"/>
            </a:ext>
          </a:extLst>
        </xdr:cNvPr>
        <xdr:cNvSpPr/>
      </xdr:nvSpPr>
      <xdr:spPr>
        <a:xfrm>
          <a:off x="9394190" y="10975478"/>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89055</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684A9317-12EB-4CA9-BA8B-534A78335021}"/>
            </a:ext>
          </a:extLst>
        </xdr:cNvPr>
        <xdr:cNvSpPr txBox="1"/>
      </xdr:nvSpPr>
      <xdr:spPr>
        <a:xfrm>
          <a:off x="9467850" y="108942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2176</xdr:rowOff>
    </xdr:from>
    <xdr:to>
      <xdr:col>50</xdr:col>
      <xdr:colOff>165100</xdr:colOff>
      <xdr:row>64</xdr:row>
      <xdr:rowOff>103776</xdr:rowOff>
    </xdr:to>
    <xdr:sp macro="" textlink="">
      <xdr:nvSpPr>
        <xdr:cNvPr id="248" name="楕円 247">
          <a:extLst>
            <a:ext uri="{FF2B5EF4-FFF2-40B4-BE49-F238E27FC236}">
              <a16:creationId xmlns:a16="http://schemas.microsoft.com/office/drawing/2014/main" id="{CE644AE0-8F3C-4042-972B-50AFBE3691FD}"/>
            </a:ext>
          </a:extLst>
        </xdr:cNvPr>
        <xdr:cNvSpPr/>
      </xdr:nvSpPr>
      <xdr:spPr>
        <a:xfrm>
          <a:off x="8632190" y="10974976"/>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52976</xdr:rowOff>
    </xdr:from>
    <xdr:to>
      <xdr:col>55</xdr:col>
      <xdr:colOff>0</xdr:colOff>
      <xdr:row>64</xdr:row>
      <xdr:rowOff>53478</xdr:rowOff>
    </xdr:to>
    <xdr:cxnSp macro="">
      <xdr:nvCxnSpPr>
        <xdr:cNvPr id="249" name="直線コネクタ 248">
          <a:extLst>
            <a:ext uri="{FF2B5EF4-FFF2-40B4-BE49-F238E27FC236}">
              <a16:creationId xmlns:a16="http://schemas.microsoft.com/office/drawing/2014/main" id="{69C3F502-C55D-4AC0-AEF6-490A1E49BB43}"/>
            </a:ext>
          </a:extLst>
        </xdr:cNvPr>
        <xdr:cNvCxnSpPr/>
      </xdr:nvCxnSpPr>
      <xdr:spPr>
        <a:xfrm>
          <a:off x="8686800" y="11029586"/>
          <a:ext cx="742950" cy="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2270</xdr:rowOff>
    </xdr:from>
    <xdr:to>
      <xdr:col>46</xdr:col>
      <xdr:colOff>38100</xdr:colOff>
      <xdr:row>64</xdr:row>
      <xdr:rowOff>103870</xdr:rowOff>
    </xdr:to>
    <xdr:sp macro="" textlink="">
      <xdr:nvSpPr>
        <xdr:cNvPr id="250" name="楕円 249">
          <a:extLst>
            <a:ext uri="{FF2B5EF4-FFF2-40B4-BE49-F238E27FC236}">
              <a16:creationId xmlns:a16="http://schemas.microsoft.com/office/drawing/2014/main" id="{553080AA-FA73-4780-9DEB-FC7D5BA4C3AB}"/>
            </a:ext>
          </a:extLst>
        </xdr:cNvPr>
        <xdr:cNvSpPr/>
      </xdr:nvSpPr>
      <xdr:spPr>
        <a:xfrm>
          <a:off x="7846060" y="1097507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52976</xdr:rowOff>
    </xdr:from>
    <xdr:to>
      <xdr:col>50</xdr:col>
      <xdr:colOff>114300</xdr:colOff>
      <xdr:row>64</xdr:row>
      <xdr:rowOff>53070</xdr:rowOff>
    </xdr:to>
    <xdr:cxnSp macro="">
      <xdr:nvCxnSpPr>
        <xdr:cNvPr id="251" name="直線コネクタ 250">
          <a:extLst>
            <a:ext uri="{FF2B5EF4-FFF2-40B4-BE49-F238E27FC236}">
              <a16:creationId xmlns:a16="http://schemas.microsoft.com/office/drawing/2014/main" id="{0B7FF60A-E772-443F-A55F-E7DED6503576}"/>
            </a:ext>
          </a:extLst>
        </xdr:cNvPr>
        <xdr:cNvCxnSpPr/>
      </xdr:nvCxnSpPr>
      <xdr:spPr>
        <a:xfrm flipV="1">
          <a:off x="7889240" y="11029586"/>
          <a:ext cx="797560" cy="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5180</xdr:rowOff>
    </xdr:from>
    <xdr:to>
      <xdr:col>41</xdr:col>
      <xdr:colOff>101600</xdr:colOff>
      <xdr:row>64</xdr:row>
      <xdr:rowOff>106780</xdr:rowOff>
    </xdr:to>
    <xdr:sp macro="" textlink="">
      <xdr:nvSpPr>
        <xdr:cNvPr id="252" name="楕円 251">
          <a:extLst>
            <a:ext uri="{FF2B5EF4-FFF2-40B4-BE49-F238E27FC236}">
              <a16:creationId xmlns:a16="http://schemas.microsoft.com/office/drawing/2014/main" id="{A586B53D-EA41-4D54-931A-5BBCC169B9DF}"/>
            </a:ext>
          </a:extLst>
        </xdr:cNvPr>
        <xdr:cNvSpPr/>
      </xdr:nvSpPr>
      <xdr:spPr>
        <a:xfrm>
          <a:off x="7029450" y="109798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53070</xdr:rowOff>
    </xdr:from>
    <xdr:to>
      <xdr:col>45</xdr:col>
      <xdr:colOff>177800</xdr:colOff>
      <xdr:row>64</xdr:row>
      <xdr:rowOff>55980</xdr:rowOff>
    </xdr:to>
    <xdr:cxnSp macro="">
      <xdr:nvCxnSpPr>
        <xdr:cNvPr id="253" name="直線コネクタ 252">
          <a:extLst>
            <a:ext uri="{FF2B5EF4-FFF2-40B4-BE49-F238E27FC236}">
              <a16:creationId xmlns:a16="http://schemas.microsoft.com/office/drawing/2014/main" id="{64872C4C-2804-4E54-ADDA-33F157DD37E5}"/>
            </a:ext>
          </a:extLst>
        </xdr:cNvPr>
        <xdr:cNvCxnSpPr/>
      </xdr:nvCxnSpPr>
      <xdr:spPr>
        <a:xfrm flipV="1">
          <a:off x="7084060" y="11029680"/>
          <a:ext cx="805180" cy="2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5597</xdr:rowOff>
    </xdr:from>
    <xdr:to>
      <xdr:col>36</xdr:col>
      <xdr:colOff>165100</xdr:colOff>
      <xdr:row>64</xdr:row>
      <xdr:rowOff>107197</xdr:rowOff>
    </xdr:to>
    <xdr:sp macro="" textlink="">
      <xdr:nvSpPr>
        <xdr:cNvPr id="254" name="楕円 253">
          <a:extLst>
            <a:ext uri="{FF2B5EF4-FFF2-40B4-BE49-F238E27FC236}">
              <a16:creationId xmlns:a16="http://schemas.microsoft.com/office/drawing/2014/main" id="{BF6F7668-E570-4FB8-A99F-BE45002CD833}"/>
            </a:ext>
          </a:extLst>
        </xdr:cNvPr>
        <xdr:cNvSpPr/>
      </xdr:nvSpPr>
      <xdr:spPr>
        <a:xfrm>
          <a:off x="6231890" y="1098030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55980</xdr:rowOff>
    </xdr:from>
    <xdr:to>
      <xdr:col>41</xdr:col>
      <xdr:colOff>50800</xdr:colOff>
      <xdr:row>64</xdr:row>
      <xdr:rowOff>56397</xdr:rowOff>
    </xdr:to>
    <xdr:cxnSp macro="">
      <xdr:nvCxnSpPr>
        <xdr:cNvPr id="255" name="直線コネクタ 254">
          <a:extLst>
            <a:ext uri="{FF2B5EF4-FFF2-40B4-BE49-F238E27FC236}">
              <a16:creationId xmlns:a16="http://schemas.microsoft.com/office/drawing/2014/main" id="{F0A96C79-AD7B-43F4-8345-209D29ED3AC8}"/>
            </a:ext>
          </a:extLst>
        </xdr:cNvPr>
        <xdr:cNvCxnSpPr/>
      </xdr:nvCxnSpPr>
      <xdr:spPr>
        <a:xfrm flipV="1">
          <a:off x="6286500" y="11032590"/>
          <a:ext cx="797560" cy="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8924</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2512E39B-D13C-4B34-9055-300843049279}"/>
            </a:ext>
          </a:extLst>
        </xdr:cNvPr>
        <xdr:cNvSpPr txBox="1"/>
      </xdr:nvSpPr>
      <xdr:spPr>
        <a:xfrm>
          <a:off x="8401265" y="10640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62</xdr:row>
      <xdr:rowOff>8858</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2851D72D-9057-47C2-98CD-E76863F5537C}"/>
            </a:ext>
          </a:extLst>
        </xdr:cNvPr>
        <xdr:cNvSpPr txBox="1"/>
      </xdr:nvSpPr>
      <xdr:spPr>
        <a:xfrm>
          <a:off x="7610690" y="106406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62</xdr:row>
      <xdr:rowOff>5470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4374348F-7703-4B5D-B517-8629833BD3D0}"/>
            </a:ext>
          </a:extLst>
        </xdr:cNvPr>
        <xdr:cNvSpPr txBox="1"/>
      </xdr:nvSpPr>
      <xdr:spPr>
        <a:xfrm>
          <a:off x="6822655" y="10637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7952</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C6176809-FDDD-419D-BA4D-2368CE22D802}"/>
            </a:ext>
          </a:extLst>
        </xdr:cNvPr>
        <xdr:cNvSpPr txBox="1"/>
      </xdr:nvSpPr>
      <xdr:spPr>
        <a:xfrm>
          <a:off x="6007950" y="106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94903</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74A30B00-023B-4A8B-8981-3ED260E667B7}"/>
            </a:ext>
          </a:extLst>
        </xdr:cNvPr>
        <xdr:cNvSpPr txBox="1"/>
      </xdr:nvSpPr>
      <xdr:spPr>
        <a:xfrm>
          <a:off x="8422151" y="11071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94997</xdr:rowOff>
    </xdr:from>
    <xdr:ext cx="534377" cy="259045"/>
    <xdr:sp macro="" textlink="">
      <xdr:nvSpPr>
        <xdr:cNvPr id="261" name="n_2mainValue【橋りょう・トンネル】&#10;一人当たり有形固定資産（償却資産）額">
          <a:extLst>
            <a:ext uri="{FF2B5EF4-FFF2-40B4-BE49-F238E27FC236}">
              <a16:creationId xmlns:a16="http://schemas.microsoft.com/office/drawing/2014/main" id="{77D42F74-BC5D-4B5F-9F1F-2421E408A7AA}"/>
            </a:ext>
          </a:extLst>
        </xdr:cNvPr>
        <xdr:cNvSpPr txBox="1"/>
      </xdr:nvSpPr>
      <xdr:spPr>
        <a:xfrm>
          <a:off x="7641101" y="11071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97907</xdr:rowOff>
    </xdr:from>
    <xdr:ext cx="534377" cy="259045"/>
    <xdr:sp macro="" textlink="">
      <xdr:nvSpPr>
        <xdr:cNvPr id="262" name="n_3mainValue【橋りょう・トンネル】&#10;一人当たり有形固定資産（償却資産）額">
          <a:extLst>
            <a:ext uri="{FF2B5EF4-FFF2-40B4-BE49-F238E27FC236}">
              <a16:creationId xmlns:a16="http://schemas.microsoft.com/office/drawing/2014/main" id="{A197826C-8CF9-4B39-A4F6-75515249C475}"/>
            </a:ext>
          </a:extLst>
        </xdr:cNvPr>
        <xdr:cNvSpPr txBox="1"/>
      </xdr:nvSpPr>
      <xdr:spPr>
        <a:xfrm>
          <a:off x="6854971" y="11066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98324</xdr:rowOff>
    </xdr:from>
    <xdr:ext cx="534377" cy="259045"/>
    <xdr:sp macro="" textlink="">
      <xdr:nvSpPr>
        <xdr:cNvPr id="263" name="n_4mainValue【橋りょう・トンネル】&#10;一人当たり有形固定資産（償却資産）額">
          <a:extLst>
            <a:ext uri="{FF2B5EF4-FFF2-40B4-BE49-F238E27FC236}">
              <a16:creationId xmlns:a16="http://schemas.microsoft.com/office/drawing/2014/main" id="{C486DAE0-C582-43A6-AC5F-07E4DF589E31}"/>
            </a:ext>
          </a:extLst>
        </xdr:cNvPr>
        <xdr:cNvSpPr txBox="1"/>
      </xdr:nvSpPr>
      <xdr:spPr>
        <a:xfrm>
          <a:off x="6038361" y="11067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EA1368A5-682F-4D94-A809-0867A6BA26C5}"/>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E9C0171-31E9-47DA-B371-45104DB7C42D}"/>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C6AA30E0-5755-4B08-8D6D-072EABF0232F}"/>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B1227CF6-84CC-468B-9384-BAC597D743F3}"/>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5FACD7DF-7BE3-4347-895A-7FBE3C9DAAD5}"/>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A3602339-5105-49D8-8C6D-05C5670330EB}"/>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21FCFCFA-CE7D-4EF3-BF94-12919D453DF5}"/>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7079A55A-373E-4B82-8A5C-DFF5FA98447B}"/>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B13CB669-6D11-4B23-B345-4335799CAB6E}"/>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041A78C-DFF6-42A3-B052-6EB89D15C487}"/>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947AD3D1-0FE9-4642-8EBE-D63EF6234103}"/>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240C6280-9B87-4CFD-A932-2A4CE3DD8793}"/>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D27FF77A-2512-4992-91C1-2A3E874C690D}"/>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D1A09349-F223-4F97-8013-F240BA201B9C}"/>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E9292EE6-9436-4976-A319-9BE4A9EF439E}"/>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0B46E058-CE18-4FF8-B967-14CFCD4BD6DA}"/>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CE3E6B46-EC2C-45AA-A23D-CAEE1D1E915D}"/>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85E4F643-85DF-4F3F-86A6-A9308900E07E}"/>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C6EAB698-73F8-49B7-80DB-FC956DE34453}"/>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7217D969-965B-40D5-BA05-A89740BD27A0}"/>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8BEAB738-EF8A-42FB-A439-3ACA177E5B46}"/>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FC1D5E8-D5D8-45A2-A37B-14DABA147D4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FA1FA1B3-5C22-4594-BC09-8E46DF11B2BC}"/>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3170C467-BF6C-4DFE-8441-C8808667E099}"/>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55245</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7FE39E3A-3E49-4FFB-BBA0-253FCBA62750}"/>
            </a:ext>
          </a:extLst>
        </xdr:cNvPr>
        <xdr:cNvCxnSpPr/>
      </xdr:nvCxnSpPr>
      <xdr:spPr>
        <a:xfrm flipV="1">
          <a:off x="4173855" y="13260705"/>
          <a:ext cx="0" cy="1598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2E857705-22DB-4E0A-8C81-E556C7B29735}"/>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7EE559F4-384F-4190-8672-A6656D3976DD}"/>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1922</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87D59B20-B2FD-45B8-982E-FCA46E56F466}"/>
            </a:ext>
          </a:extLst>
        </xdr:cNvPr>
        <xdr:cNvSpPr txBox="1"/>
      </xdr:nvSpPr>
      <xdr:spPr>
        <a:xfrm>
          <a:off x="4212590" y="13032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55245</xdr:rowOff>
    </xdr:from>
    <xdr:to>
      <xdr:col>24</xdr:col>
      <xdr:colOff>152400</xdr:colOff>
      <xdr:row>77</xdr:row>
      <xdr:rowOff>55245</xdr:rowOff>
    </xdr:to>
    <xdr:cxnSp macro="">
      <xdr:nvCxnSpPr>
        <xdr:cNvPr id="292" name="直線コネクタ 291">
          <a:extLst>
            <a:ext uri="{FF2B5EF4-FFF2-40B4-BE49-F238E27FC236}">
              <a16:creationId xmlns:a16="http://schemas.microsoft.com/office/drawing/2014/main" id="{C529AD23-2894-4BC2-816F-E47A390DF9E1}"/>
            </a:ext>
          </a:extLst>
        </xdr:cNvPr>
        <xdr:cNvCxnSpPr/>
      </xdr:nvCxnSpPr>
      <xdr:spPr>
        <a:xfrm>
          <a:off x="4112260" y="13260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76216</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06A11D91-AD98-4924-A802-B5816C5E5AF0}"/>
            </a:ext>
          </a:extLst>
        </xdr:cNvPr>
        <xdr:cNvSpPr txBox="1"/>
      </xdr:nvSpPr>
      <xdr:spPr>
        <a:xfrm>
          <a:off x="4212590" y="14135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97789</xdr:rowOff>
    </xdr:from>
    <xdr:to>
      <xdr:col>24</xdr:col>
      <xdr:colOff>114300</xdr:colOff>
      <xdr:row>83</xdr:row>
      <xdr:rowOff>27939</xdr:rowOff>
    </xdr:to>
    <xdr:sp macro="" textlink="">
      <xdr:nvSpPr>
        <xdr:cNvPr id="294" name="フローチャート: 判断 293">
          <a:extLst>
            <a:ext uri="{FF2B5EF4-FFF2-40B4-BE49-F238E27FC236}">
              <a16:creationId xmlns:a16="http://schemas.microsoft.com/office/drawing/2014/main" id="{2C9B8030-4B45-4BEF-9DB6-F8B38E8C526B}"/>
            </a:ext>
          </a:extLst>
        </xdr:cNvPr>
        <xdr:cNvSpPr/>
      </xdr:nvSpPr>
      <xdr:spPr>
        <a:xfrm>
          <a:off x="4131310" y="1415287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5" name="フローチャート: 判断 294">
          <a:extLst>
            <a:ext uri="{FF2B5EF4-FFF2-40B4-BE49-F238E27FC236}">
              <a16:creationId xmlns:a16="http://schemas.microsoft.com/office/drawing/2014/main" id="{6D8754E3-D62D-4586-87D2-08298CF85D13}"/>
            </a:ext>
          </a:extLst>
        </xdr:cNvPr>
        <xdr:cNvSpPr/>
      </xdr:nvSpPr>
      <xdr:spPr>
        <a:xfrm>
          <a:off x="3388360" y="1413763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86361</xdr:rowOff>
    </xdr:from>
    <xdr:to>
      <xdr:col>15</xdr:col>
      <xdr:colOff>101600</xdr:colOff>
      <xdr:row>83</xdr:row>
      <xdr:rowOff>16511</xdr:rowOff>
    </xdr:to>
    <xdr:sp macro="" textlink="">
      <xdr:nvSpPr>
        <xdr:cNvPr id="296" name="フローチャート: 判断 295">
          <a:extLst>
            <a:ext uri="{FF2B5EF4-FFF2-40B4-BE49-F238E27FC236}">
              <a16:creationId xmlns:a16="http://schemas.microsoft.com/office/drawing/2014/main" id="{571C3BB7-9F35-4BA1-94D0-2473259B0F60}"/>
            </a:ext>
          </a:extLst>
        </xdr:cNvPr>
        <xdr:cNvSpPr/>
      </xdr:nvSpPr>
      <xdr:spPr>
        <a:xfrm>
          <a:off x="2571750" y="1414716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46355</xdr:rowOff>
    </xdr:from>
    <xdr:to>
      <xdr:col>10</xdr:col>
      <xdr:colOff>165100</xdr:colOff>
      <xdr:row>82</xdr:row>
      <xdr:rowOff>147955</xdr:rowOff>
    </xdr:to>
    <xdr:sp macro="" textlink="">
      <xdr:nvSpPr>
        <xdr:cNvPr id="297" name="フローチャート: 判断 296">
          <a:extLst>
            <a:ext uri="{FF2B5EF4-FFF2-40B4-BE49-F238E27FC236}">
              <a16:creationId xmlns:a16="http://schemas.microsoft.com/office/drawing/2014/main" id="{2A12280A-F348-453C-B4FC-2D7CD98AFC5A}"/>
            </a:ext>
          </a:extLst>
        </xdr:cNvPr>
        <xdr:cNvSpPr/>
      </xdr:nvSpPr>
      <xdr:spPr>
        <a:xfrm>
          <a:off x="1774190" y="1410716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10161</xdr:rowOff>
    </xdr:from>
    <xdr:to>
      <xdr:col>6</xdr:col>
      <xdr:colOff>38100</xdr:colOff>
      <xdr:row>82</xdr:row>
      <xdr:rowOff>111761</xdr:rowOff>
    </xdr:to>
    <xdr:sp macro="" textlink="">
      <xdr:nvSpPr>
        <xdr:cNvPr id="298" name="フローチャート: 判断 297">
          <a:extLst>
            <a:ext uri="{FF2B5EF4-FFF2-40B4-BE49-F238E27FC236}">
              <a16:creationId xmlns:a16="http://schemas.microsoft.com/office/drawing/2014/main" id="{068DE361-F8FF-4907-9D17-A150E2C371D3}"/>
            </a:ext>
          </a:extLst>
        </xdr:cNvPr>
        <xdr:cNvSpPr/>
      </xdr:nvSpPr>
      <xdr:spPr>
        <a:xfrm>
          <a:off x="988060" y="1407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1371B30-FFE2-4A9A-BD83-37489E294C96}"/>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6AD8564B-DC1B-4C72-9EDD-DB5C4095D222}"/>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55C08546-C295-414E-88D5-7314FEB2829D}"/>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90035B14-9A1F-4AA7-BFF3-C2BB6A7C37DA}"/>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ED63DB9-EE79-4BA9-8815-98857A4D1034}"/>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114936</xdr:rowOff>
    </xdr:from>
    <xdr:to>
      <xdr:col>24</xdr:col>
      <xdr:colOff>114300</xdr:colOff>
      <xdr:row>82</xdr:row>
      <xdr:rowOff>45086</xdr:rowOff>
    </xdr:to>
    <xdr:sp macro="" textlink="">
      <xdr:nvSpPr>
        <xdr:cNvPr id="304" name="楕円 303">
          <a:extLst>
            <a:ext uri="{FF2B5EF4-FFF2-40B4-BE49-F238E27FC236}">
              <a16:creationId xmlns:a16="http://schemas.microsoft.com/office/drawing/2014/main" id="{A36A3EDC-BC94-4E24-8E64-34C0ABCE4258}"/>
            </a:ext>
          </a:extLst>
        </xdr:cNvPr>
        <xdr:cNvSpPr/>
      </xdr:nvSpPr>
      <xdr:spPr>
        <a:xfrm>
          <a:off x="4131310" y="1400238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137813</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AA9F6CE1-A4AA-4D12-B0C8-9BA522A3178F}"/>
            </a:ext>
          </a:extLst>
        </xdr:cNvPr>
        <xdr:cNvSpPr txBox="1"/>
      </xdr:nvSpPr>
      <xdr:spPr>
        <a:xfrm>
          <a:off x="4212590" y="138500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76836</xdr:rowOff>
    </xdr:from>
    <xdr:to>
      <xdr:col>20</xdr:col>
      <xdr:colOff>38100</xdr:colOff>
      <xdr:row>83</xdr:row>
      <xdr:rowOff>6986</xdr:rowOff>
    </xdr:to>
    <xdr:sp macro="" textlink="">
      <xdr:nvSpPr>
        <xdr:cNvPr id="306" name="楕円 305">
          <a:extLst>
            <a:ext uri="{FF2B5EF4-FFF2-40B4-BE49-F238E27FC236}">
              <a16:creationId xmlns:a16="http://schemas.microsoft.com/office/drawing/2014/main" id="{437E8BD1-7FBB-4C4C-AD13-EB85ABFE61A8}"/>
            </a:ext>
          </a:extLst>
        </xdr:cNvPr>
        <xdr:cNvSpPr/>
      </xdr:nvSpPr>
      <xdr:spPr>
        <a:xfrm>
          <a:off x="3388360" y="141357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165736</xdr:rowOff>
    </xdr:from>
    <xdr:to>
      <xdr:col>24</xdr:col>
      <xdr:colOff>63500</xdr:colOff>
      <xdr:row>82</xdr:row>
      <xdr:rowOff>127636</xdr:rowOff>
    </xdr:to>
    <xdr:cxnSp macro="">
      <xdr:nvCxnSpPr>
        <xdr:cNvPr id="307" name="直線コネクタ 306">
          <a:extLst>
            <a:ext uri="{FF2B5EF4-FFF2-40B4-BE49-F238E27FC236}">
              <a16:creationId xmlns:a16="http://schemas.microsoft.com/office/drawing/2014/main" id="{9BD1AFFA-CE89-45BA-9A47-AA1DF282FCDB}"/>
            </a:ext>
          </a:extLst>
        </xdr:cNvPr>
        <xdr:cNvCxnSpPr/>
      </xdr:nvCxnSpPr>
      <xdr:spPr>
        <a:xfrm flipV="1">
          <a:off x="3431540" y="14056996"/>
          <a:ext cx="74295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33020</xdr:rowOff>
    </xdr:from>
    <xdr:to>
      <xdr:col>15</xdr:col>
      <xdr:colOff>101600</xdr:colOff>
      <xdr:row>82</xdr:row>
      <xdr:rowOff>134620</xdr:rowOff>
    </xdr:to>
    <xdr:sp macro="" textlink="">
      <xdr:nvSpPr>
        <xdr:cNvPr id="308" name="楕円 307">
          <a:extLst>
            <a:ext uri="{FF2B5EF4-FFF2-40B4-BE49-F238E27FC236}">
              <a16:creationId xmlns:a16="http://schemas.microsoft.com/office/drawing/2014/main" id="{6085FC3C-9559-4ED6-B8AA-9A8934304307}"/>
            </a:ext>
          </a:extLst>
        </xdr:cNvPr>
        <xdr:cNvSpPr/>
      </xdr:nvSpPr>
      <xdr:spPr>
        <a:xfrm>
          <a:off x="2571750" y="140900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83820</xdr:rowOff>
    </xdr:from>
    <xdr:to>
      <xdr:col>19</xdr:col>
      <xdr:colOff>177800</xdr:colOff>
      <xdr:row>82</xdr:row>
      <xdr:rowOff>127636</xdr:rowOff>
    </xdr:to>
    <xdr:cxnSp macro="">
      <xdr:nvCxnSpPr>
        <xdr:cNvPr id="309" name="直線コネクタ 308">
          <a:extLst>
            <a:ext uri="{FF2B5EF4-FFF2-40B4-BE49-F238E27FC236}">
              <a16:creationId xmlns:a16="http://schemas.microsoft.com/office/drawing/2014/main" id="{0B3EE361-51DF-42D8-A56F-22C53593ADE5}"/>
            </a:ext>
          </a:extLst>
        </xdr:cNvPr>
        <xdr:cNvCxnSpPr/>
      </xdr:nvCxnSpPr>
      <xdr:spPr>
        <a:xfrm>
          <a:off x="2626360" y="14144625"/>
          <a:ext cx="80518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158750</xdr:rowOff>
    </xdr:from>
    <xdr:to>
      <xdr:col>10</xdr:col>
      <xdr:colOff>165100</xdr:colOff>
      <xdr:row>82</xdr:row>
      <xdr:rowOff>88900</xdr:rowOff>
    </xdr:to>
    <xdr:sp macro="" textlink="">
      <xdr:nvSpPr>
        <xdr:cNvPr id="310" name="楕円 309">
          <a:extLst>
            <a:ext uri="{FF2B5EF4-FFF2-40B4-BE49-F238E27FC236}">
              <a16:creationId xmlns:a16="http://schemas.microsoft.com/office/drawing/2014/main" id="{9DFB351D-1448-47BB-B583-EC6444CE7AB0}"/>
            </a:ext>
          </a:extLst>
        </xdr:cNvPr>
        <xdr:cNvSpPr/>
      </xdr:nvSpPr>
      <xdr:spPr>
        <a:xfrm>
          <a:off x="1774190" y="140481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38100</xdr:rowOff>
    </xdr:from>
    <xdr:to>
      <xdr:col>15</xdr:col>
      <xdr:colOff>50800</xdr:colOff>
      <xdr:row>82</xdr:row>
      <xdr:rowOff>83820</xdr:rowOff>
    </xdr:to>
    <xdr:cxnSp macro="">
      <xdr:nvCxnSpPr>
        <xdr:cNvPr id="311" name="直線コネクタ 310">
          <a:extLst>
            <a:ext uri="{FF2B5EF4-FFF2-40B4-BE49-F238E27FC236}">
              <a16:creationId xmlns:a16="http://schemas.microsoft.com/office/drawing/2014/main" id="{AE6ECA83-6F1C-4558-BFBF-62F025F9F5C3}"/>
            </a:ext>
          </a:extLst>
        </xdr:cNvPr>
        <xdr:cNvCxnSpPr/>
      </xdr:nvCxnSpPr>
      <xdr:spPr>
        <a:xfrm>
          <a:off x="1828800" y="14097000"/>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139700</xdr:rowOff>
    </xdr:from>
    <xdr:to>
      <xdr:col>6</xdr:col>
      <xdr:colOff>38100</xdr:colOff>
      <xdr:row>82</xdr:row>
      <xdr:rowOff>69850</xdr:rowOff>
    </xdr:to>
    <xdr:sp macro="" textlink="">
      <xdr:nvSpPr>
        <xdr:cNvPr id="312" name="楕円 311">
          <a:extLst>
            <a:ext uri="{FF2B5EF4-FFF2-40B4-BE49-F238E27FC236}">
              <a16:creationId xmlns:a16="http://schemas.microsoft.com/office/drawing/2014/main" id="{92C58EB1-803E-45EB-8214-9EF210921FD0}"/>
            </a:ext>
          </a:extLst>
        </xdr:cNvPr>
        <xdr:cNvSpPr/>
      </xdr:nvSpPr>
      <xdr:spPr>
        <a:xfrm>
          <a:off x="988060" y="140233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19050</xdr:rowOff>
    </xdr:from>
    <xdr:to>
      <xdr:col>10</xdr:col>
      <xdr:colOff>114300</xdr:colOff>
      <xdr:row>82</xdr:row>
      <xdr:rowOff>38100</xdr:rowOff>
    </xdr:to>
    <xdr:cxnSp macro="">
      <xdr:nvCxnSpPr>
        <xdr:cNvPr id="313" name="直線コネクタ 312">
          <a:extLst>
            <a:ext uri="{FF2B5EF4-FFF2-40B4-BE49-F238E27FC236}">
              <a16:creationId xmlns:a16="http://schemas.microsoft.com/office/drawing/2014/main" id="{CBE8904F-C5D1-4650-A52B-43E7BCBFA846}"/>
            </a:ext>
          </a:extLst>
        </xdr:cNvPr>
        <xdr:cNvCxnSpPr/>
      </xdr:nvCxnSpPr>
      <xdr:spPr>
        <a:xfrm>
          <a:off x="1031240" y="14074140"/>
          <a:ext cx="79756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16</xdr:rowOff>
    </xdr:from>
    <xdr:ext cx="405111" cy="259045"/>
    <xdr:sp macro="" textlink="">
      <xdr:nvSpPr>
        <xdr:cNvPr id="314" name="n_1aveValue【公営住宅】&#10;有形固定資産減価償却率">
          <a:extLst>
            <a:ext uri="{FF2B5EF4-FFF2-40B4-BE49-F238E27FC236}">
              <a16:creationId xmlns:a16="http://schemas.microsoft.com/office/drawing/2014/main" id="{E4DD6B16-4137-4126-A7FC-965F9AA34E7E}"/>
            </a:ext>
          </a:extLst>
        </xdr:cNvPr>
        <xdr:cNvSpPr txBox="1"/>
      </xdr:nvSpPr>
      <xdr:spPr>
        <a:xfrm>
          <a:off x="323914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7638</xdr:rowOff>
    </xdr:from>
    <xdr:ext cx="405111" cy="259045"/>
    <xdr:sp macro="" textlink="">
      <xdr:nvSpPr>
        <xdr:cNvPr id="315" name="n_2aveValue【公営住宅】&#10;有形固定資産減価償却率">
          <a:extLst>
            <a:ext uri="{FF2B5EF4-FFF2-40B4-BE49-F238E27FC236}">
              <a16:creationId xmlns:a16="http://schemas.microsoft.com/office/drawing/2014/main" id="{4B1163CF-92BF-4999-822C-DB872D685A97}"/>
            </a:ext>
          </a:extLst>
        </xdr:cNvPr>
        <xdr:cNvSpPr txBox="1"/>
      </xdr:nvSpPr>
      <xdr:spPr>
        <a:xfrm>
          <a:off x="2439044" y="14239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139082</xdr:rowOff>
    </xdr:from>
    <xdr:ext cx="405111" cy="259045"/>
    <xdr:sp macro="" textlink="">
      <xdr:nvSpPr>
        <xdr:cNvPr id="316" name="n_3aveValue【公営住宅】&#10;有形固定資産減価償却率">
          <a:extLst>
            <a:ext uri="{FF2B5EF4-FFF2-40B4-BE49-F238E27FC236}">
              <a16:creationId xmlns:a16="http://schemas.microsoft.com/office/drawing/2014/main" id="{A429242E-C962-42CE-92F6-93694DD25AB0}"/>
            </a:ext>
          </a:extLst>
        </xdr:cNvPr>
        <xdr:cNvSpPr txBox="1"/>
      </xdr:nvSpPr>
      <xdr:spPr>
        <a:xfrm>
          <a:off x="1641484" y="1419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102888</xdr:rowOff>
    </xdr:from>
    <xdr:ext cx="405111" cy="259045"/>
    <xdr:sp macro="" textlink="">
      <xdr:nvSpPr>
        <xdr:cNvPr id="317" name="n_4aveValue【公営住宅】&#10;有形固定資産減価償却率">
          <a:extLst>
            <a:ext uri="{FF2B5EF4-FFF2-40B4-BE49-F238E27FC236}">
              <a16:creationId xmlns:a16="http://schemas.microsoft.com/office/drawing/2014/main" id="{7D5947B7-DC42-4D07-B730-443428585754}"/>
            </a:ext>
          </a:extLst>
        </xdr:cNvPr>
        <xdr:cNvSpPr txBox="1"/>
      </xdr:nvSpPr>
      <xdr:spPr>
        <a:xfrm>
          <a:off x="855354" y="141598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23513</xdr:rowOff>
    </xdr:from>
    <xdr:ext cx="405111" cy="259045"/>
    <xdr:sp macro="" textlink="">
      <xdr:nvSpPr>
        <xdr:cNvPr id="318" name="n_1mainValue【公営住宅】&#10;有形固定資産減価償却率">
          <a:extLst>
            <a:ext uri="{FF2B5EF4-FFF2-40B4-BE49-F238E27FC236}">
              <a16:creationId xmlns:a16="http://schemas.microsoft.com/office/drawing/2014/main" id="{BBDD6D89-1ED7-4FFA-B3BE-5C2C03AB03B1}"/>
            </a:ext>
          </a:extLst>
        </xdr:cNvPr>
        <xdr:cNvSpPr txBox="1"/>
      </xdr:nvSpPr>
      <xdr:spPr>
        <a:xfrm>
          <a:off x="3239144" y="139071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151147</xdr:rowOff>
    </xdr:from>
    <xdr:ext cx="405111" cy="259045"/>
    <xdr:sp macro="" textlink="">
      <xdr:nvSpPr>
        <xdr:cNvPr id="319" name="n_2mainValue【公営住宅】&#10;有形固定資産減価償却率">
          <a:extLst>
            <a:ext uri="{FF2B5EF4-FFF2-40B4-BE49-F238E27FC236}">
              <a16:creationId xmlns:a16="http://schemas.microsoft.com/office/drawing/2014/main" id="{2B2FB3CB-6D85-4F61-9BEA-E3D07F673F86}"/>
            </a:ext>
          </a:extLst>
        </xdr:cNvPr>
        <xdr:cNvSpPr txBox="1"/>
      </xdr:nvSpPr>
      <xdr:spPr>
        <a:xfrm>
          <a:off x="2439044" y="1386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105427</xdr:rowOff>
    </xdr:from>
    <xdr:ext cx="405111" cy="259045"/>
    <xdr:sp macro="" textlink="">
      <xdr:nvSpPr>
        <xdr:cNvPr id="320" name="n_3mainValue【公営住宅】&#10;有形固定資産減価償却率">
          <a:extLst>
            <a:ext uri="{FF2B5EF4-FFF2-40B4-BE49-F238E27FC236}">
              <a16:creationId xmlns:a16="http://schemas.microsoft.com/office/drawing/2014/main" id="{9E07E600-A7FB-4213-90D1-09ABFC93206C}"/>
            </a:ext>
          </a:extLst>
        </xdr:cNvPr>
        <xdr:cNvSpPr txBox="1"/>
      </xdr:nvSpPr>
      <xdr:spPr>
        <a:xfrm>
          <a:off x="1641484" y="1381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86377</xdr:rowOff>
    </xdr:from>
    <xdr:ext cx="405111" cy="259045"/>
    <xdr:sp macro="" textlink="">
      <xdr:nvSpPr>
        <xdr:cNvPr id="321" name="n_4mainValue【公営住宅】&#10;有形固定資産減価償却率">
          <a:extLst>
            <a:ext uri="{FF2B5EF4-FFF2-40B4-BE49-F238E27FC236}">
              <a16:creationId xmlns:a16="http://schemas.microsoft.com/office/drawing/2014/main" id="{84294C94-7ABC-42C4-A18A-C365A68A2DD5}"/>
            </a:ext>
          </a:extLst>
        </xdr:cNvPr>
        <xdr:cNvSpPr txBox="1"/>
      </xdr:nvSpPr>
      <xdr:spPr>
        <a:xfrm>
          <a:off x="855354" y="1380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D093CFD2-8E8A-4B63-9670-AEC09875D752}"/>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A9AE4403-9287-412A-9696-BB4EC5381562}"/>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2836BD66-C815-4662-8F5B-8550DF4D773D}"/>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280D8A1F-D16D-447B-A0D8-3CBA43CB8A5F}"/>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D47D0418-059E-4DCD-90EE-70632DAA73C0}"/>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A6C3D7C2-1A3D-4632-9389-ECB8C0C451E3}"/>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185DB8CB-596D-4A04-9EAF-818924807F0F}"/>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4A351B71-5655-4B59-8685-EFED75654960}"/>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E059A7C9-A477-473B-8CB6-22C02C22C2C0}"/>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FC306412-5B85-4697-B2EE-C41A7235F333}"/>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2B44AC5E-A91C-4D2F-AB0F-4CB128DC6A33}"/>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9E0B0A4E-BD6D-4486-B77B-029116D7FF39}"/>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5EB91F82-9544-4E63-9F92-F01866005F1E}"/>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7BF26362-309B-4C71-B6CE-6FF029A181D8}"/>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55C718A1-2CA2-46B5-AECB-84A405636008}"/>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51300CFA-67BC-42F4-A2D0-8D324FA48CC4}"/>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712A9557-9C41-4D57-930E-EB0D6FA96941}"/>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4DFE49CA-C5E9-405D-9557-B965C26BD1D1}"/>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D9A4A371-DE3D-457C-9075-C1C3DF293F78}"/>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103EE49C-5F13-4E95-AD36-8FA9CCE5F695}"/>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F2FEA441-91FE-44DC-B7A1-7FAA33C5D81A}"/>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3" name="テキスト ボックス 342">
          <a:extLst>
            <a:ext uri="{FF2B5EF4-FFF2-40B4-BE49-F238E27FC236}">
              <a16:creationId xmlns:a16="http://schemas.microsoft.com/office/drawing/2014/main" id="{482C447E-3ABA-424D-B3EE-8C70A8E3EA48}"/>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E90E7E84-4711-4B6B-8535-265C65A28F3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50673</xdr:rowOff>
    </xdr:from>
    <xdr:to>
      <xdr:col>54</xdr:col>
      <xdr:colOff>189865</xdr:colOff>
      <xdr:row>86</xdr:row>
      <xdr:rowOff>113919</xdr:rowOff>
    </xdr:to>
    <xdr:cxnSp macro="">
      <xdr:nvCxnSpPr>
        <xdr:cNvPr id="345" name="直線コネクタ 344">
          <a:extLst>
            <a:ext uri="{FF2B5EF4-FFF2-40B4-BE49-F238E27FC236}">
              <a16:creationId xmlns:a16="http://schemas.microsoft.com/office/drawing/2014/main" id="{3AFAA6F8-DC24-4F8C-8B64-4D69F098E759}"/>
            </a:ext>
          </a:extLst>
        </xdr:cNvPr>
        <xdr:cNvCxnSpPr/>
      </xdr:nvCxnSpPr>
      <xdr:spPr>
        <a:xfrm flipV="1">
          <a:off x="9429115" y="13599033"/>
          <a:ext cx="0" cy="1259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117746</xdr:rowOff>
    </xdr:from>
    <xdr:ext cx="469744" cy="259045"/>
    <xdr:sp macro="" textlink="">
      <xdr:nvSpPr>
        <xdr:cNvPr id="346" name="【公営住宅】&#10;一人当たり面積最小値テキスト">
          <a:extLst>
            <a:ext uri="{FF2B5EF4-FFF2-40B4-BE49-F238E27FC236}">
              <a16:creationId xmlns:a16="http://schemas.microsoft.com/office/drawing/2014/main" id="{B5EB6373-394E-4CD2-B0F1-EBC0A3F4D14B}"/>
            </a:ext>
          </a:extLst>
        </xdr:cNvPr>
        <xdr:cNvSpPr txBox="1"/>
      </xdr:nvSpPr>
      <xdr:spPr>
        <a:xfrm>
          <a:off x="9467850" y="14862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113919</xdr:rowOff>
    </xdr:from>
    <xdr:to>
      <xdr:col>55</xdr:col>
      <xdr:colOff>88900</xdr:colOff>
      <xdr:row>86</xdr:row>
      <xdr:rowOff>113919</xdr:rowOff>
    </xdr:to>
    <xdr:cxnSp macro="">
      <xdr:nvCxnSpPr>
        <xdr:cNvPr id="347" name="直線コネクタ 346">
          <a:extLst>
            <a:ext uri="{FF2B5EF4-FFF2-40B4-BE49-F238E27FC236}">
              <a16:creationId xmlns:a16="http://schemas.microsoft.com/office/drawing/2014/main" id="{6CB8034F-3B94-48C8-BD77-79EC85F55A4C}"/>
            </a:ext>
          </a:extLst>
        </xdr:cNvPr>
        <xdr:cNvCxnSpPr/>
      </xdr:nvCxnSpPr>
      <xdr:spPr>
        <a:xfrm>
          <a:off x="9356090" y="1485861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168800</xdr:rowOff>
    </xdr:from>
    <xdr:ext cx="469744" cy="259045"/>
    <xdr:sp macro="" textlink="">
      <xdr:nvSpPr>
        <xdr:cNvPr id="348" name="【公営住宅】&#10;一人当たり面積最大値テキスト">
          <a:extLst>
            <a:ext uri="{FF2B5EF4-FFF2-40B4-BE49-F238E27FC236}">
              <a16:creationId xmlns:a16="http://schemas.microsoft.com/office/drawing/2014/main" id="{A0FDF9F2-F34F-4FF4-9FC7-BA8A43FB8770}"/>
            </a:ext>
          </a:extLst>
        </xdr:cNvPr>
        <xdr:cNvSpPr txBox="1"/>
      </xdr:nvSpPr>
      <xdr:spPr>
        <a:xfrm>
          <a:off x="9467850" y="13374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50673</xdr:rowOff>
    </xdr:from>
    <xdr:to>
      <xdr:col>55</xdr:col>
      <xdr:colOff>88900</xdr:colOff>
      <xdr:row>79</xdr:row>
      <xdr:rowOff>50673</xdr:rowOff>
    </xdr:to>
    <xdr:cxnSp macro="">
      <xdr:nvCxnSpPr>
        <xdr:cNvPr id="349" name="直線コネクタ 348">
          <a:extLst>
            <a:ext uri="{FF2B5EF4-FFF2-40B4-BE49-F238E27FC236}">
              <a16:creationId xmlns:a16="http://schemas.microsoft.com/office/drawing/2014/main" id="{33A541BF-DA2F-4EE6-A520-B1544CD0C992}"/>
            </a:ext>
          </a:extLst>
        </xdr:cNvPr>
        <xdr:cNvCxnSpPr/>
      </xdr:nvCxnSpPr>
      <xdr:spPr>
        <a:xfrm>
          <a:off x="9356090" y="1359903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65422</xdr:rowOff>
    </xdr:from>
    <xdr:ext cx="469744" cy="259045"/>
    <xdr:sp macro="" textlink="">
      <xdr:nvSpPr>
        <xdr:cNvPr id="350" name="【公営住宅】&#10;一人当たり面積平均値テキスト">
          <a:extLst>
            <a:ext uri="{FF2B5EF4-FFF2-40B4-BE49-F238E27FC236}">
              <a16:creationId xmlns:a16="http://schemas.microsoft.com/office/drawing/2014/main" id="{39EFB7F8-2A8C-4341-AB0A-FC0D1FCCE7D4}"/>
            </a:ext>
          </a:extLst>
        </xdr:cNvPr>
        <xdr:cNvSpPr txBox="1"/>
      </xdr:nvSpPr>
      <xdr:spPr>
        <a:xfrm>
          <a:off x="9467850" y="144653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42545</xdr:rowOff>
    </xdr:from>
    <xdr:to>
      <xdr:col>55</xdr:col>
      <xdr:colOff>50800</xdr:colOff>
      <xdr:row>85</xdr:row>
      <xdr:rowOff>144145</xdr:rowOff>
    </xdr:to>
    <xdr:sp macro="" textlink="">
      <xdr:nvSpPr>
        <xdr:cNvPr id="351" name="フローチャート: 判断 350">
          <a:extLst>
            <a:ext uri="{FF2B5EF4-FFF2-40B4-BE49-F238E27FC236}">
              <a16:creationId xmlns:a16="http://schemas.microsoft.com/office/drawing/2014/main" id="{F746BF00-4E9F-4E0F-B9A4-AD68689AB39A}"/>
            </a:ext>
          </a:extLst>
        </xdr:cNvPr>
        <xdr:cNvSpPr/>
      </xdr:nvSpPr>
      <xdr:spPr>
        <a:xfrm>
          <a:off x="9394190" y="14617700"/>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41021</xdr:rowOff>
    </xdr:from>
    <xdr:to>
      <xdr:col>50</xdr:col>
      <xdr:colOff>165100</xdr:colOff>
      <xdr:row>85</xdr:row>
      <xdr:rowOff>142621</xdr:rowOff>
    </xdr:to>
    <xdr:sp macro="" textlink="">
      <xdr:nvSpPr>
        <xdr:cNvPr id="352" name="フローチャート: 判断 351">
          <a:extLst>
            <a:ext uri="{FF2B5EF4-FFF2-40B4-BE49-F238E27FC236}">
              <a16:creationId xmlns:a16="http://schemas.microsoft.com/office/drawing/2014/main" id="{BE382F44-9D4A-49D0-B873-27994057E21D}"/>
            </a:ext>
          </a:extLst>
        </xdr:cNvPr>
        <xdr:cNvSpPr/>
      </xdr:nvSpPr>
      <xdr:spPr>
        <a:xfrm>
          <a:off x="8632190" y="14614271"/>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40639</xdr:rowOff>
    </xdr:from>
    <xdr:to>
      <xdr:col>46</xdr:col>
      <xdr:colOff>38100</xdr:colOff>
      <xdr:row>85</xdr:row>
      <xdr:rowOff>142239</xdr:rowOff>
    </xdr:to>
    <xdr:sp macro="" textlink="">
      <xdr:nvSpPr>
        <xdr:cNvPr id="353" name="フローチャート: 判断 352">
          <a:extLst>
            <a:ext uri="{FF2B5EF4-FFF2-40B4-BE49-F238E27FC236}">
              <a16:creationId xmlns:a16="http://schemas.microsoft.com/office/drawing/2014/main" id="{B3048457-9FF9-4C8B-BF97-073E9AA89F8E}"/>
            </a:ext>
          </a:extLst>
        </xdr:cNvPr>
        <xdr:cNvSpPr/>
      </xdr:nvSpPr>
      <xdr:spPr>
        <a:xfrm>
          <a:off x="7846060" y="14613889"/>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43307</xdr:rowOff>
    </xdr:from>
    <xdr:to>
      <xdr:col>41</xdr:col>
      <xdr:colOff>101600</xdr:colOff>
      <xdr:row>85</xdr:row>
      <xdr:rowOff>144907</xdr:rowOff>
    </xdr:to>
    <xdr:sp macro="" textlink="">
      <xdr:nvSpPr>
        <xdr:cNvPr id="354" name="フローチャート: 判断 353">
          <a:extLst>
            <a:ext uri="{FF2B5EF4-FFF2-40B4-BE49-F238E27FC236}">
              <a16:creationId xmlns:a16="http://schemas.microsoft.com/office/drawing/2014/main" id="{B67609F5-2554-4265-9A09-1AD3E234E59F}"/>
            </a:ext>
          </a:extLst>
        </xdr:cNvPr>
        <xdr:cNvSpPr/>
      </xdr:nvSpPr>
      <xdr:spPr>
        <a:xfrm>
          <a:off x="7029450" y="1461846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45213</xdr:rowOff>
    </xdr:from>
    <xdr:to>
      <xdr:col>36</xdr:col>
      <xdr:colOff>165100</xdr:colOff>
      <xdr:row>85</xdr:row>
      <xdr:rowOff>146813</xdr:rowOff>
    </xdr:to>
    <xdr:sp macro="" textlink="">
      <xdr:nvSpPr>
        <xdr:cNvPr id="355" name="フローチャート: 判断 354">
          <a:extLst>
            <a:ext uri="{FF2B5EF4-FFF2-40B4-BE49-F238E27FC236}">
              <a16:creationId xmlns:a16="http://schemas.microsoft.com/office/drawing/2014/main" id="{F42C0F46-259B-4802-B9D5-669B572AEE1D}"/>
            </a:ext>
          </a:extLst>
        </xdr:cNvPr>
        <xdr:cNvSpPr/>
      </xdr:nvSpPr>
      <xdr:spPr>
        <a:xfrm>
          <a:off x="6231890" y="1462036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CF9A97DE-E64A-46CA-8FD3-D8E9A3242527}"/>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A2E0ED5F-FB8C-4485-B7D2-8078AE642661}"/>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AFD84F7E-402E-4A63-A78F-756C415FEA01}"/>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7A9B470E-C3A9-4C9F-8C0A-D694E66093FC}"/>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6F693E04-07CD-48E7-BE4F-23D842DBB332}"/>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20065</xdr:rowOff>
    </xdr:from>
    <xdr:to>
      <xdr:col>55</xdr:col>
      <xdr:colOff>50800</xdr:colOff>
      <xdr:row>86</xdr:row>
      <xdr:rowOff>121665</xdr:rowOff>
    </xdr:to>
    <xdr:sp macro="" textlink="">
      <xdr:nvSpPr>
        <xdr:cNvPr id="361" name="楕円 360">
          <a:extLst>
            <a:ext uri="{FF2B5EF4-FFF2-40B4-BE49-F238E27FC236}">
              <a16:creationId xmlns:a16="http://schemas.microsoft.com/office/drawing/2014/main" id="{29FC9DD2-3DA7-4944-97F2-9B0487055537}"/>
            </a:ext>
          </a:extLst>
        </xdr:cNvPr>
        <xdr:cNvSpPr/>
      </xdr:nvSpPr>
      <xdr:spPr>
        <a:xfrm>
          <a:off x="9394190" y="14760955"/>
          <a:ext cx="9017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106442</xdr:rowOff>
    </xdr:from>
    <xdr:ext cx="469744" cy="259045"/>
    <xdr:sp macro="" textlink="">
      <xdr:nvSpPr>
        <xdr:cNvPr id="362" name="【公営住宅】&#10;一人当たり面積該当値テキスト">
          <a:extLst>
            <a:ext uri="{FF2B5EF4-FFF2-40B4-BE49-F238E27FC236}">
              <a16:creationId xmlns:a16="http://schemas.microsoft.com/office/drawing/2014/main" id="{FF7E798E-5A0C-424D-A41C-9CA8A4DAEEE8}"/>
            </a:ext>
          </a:extLst>
        </xdr:cNvPr>
        <xdr:cNvSpPr txBox="1"/>
      </xdr:nvSpPr>
      <xdr:spPr>
        <a:xfrm>
          <a:off x="9467850" y="14677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20447</xdr:rowOff>
    </xdr:from>
    <xdr:to>
      <xdr:col>50</xdr:col>
      <xdr:colOff>165100</xdr:colOff>
      <xdr:row>86</xdr:row>
      <xdr:rowOff>122047</xdr:rowOff>
    </xdr:to>
    <xdr:sp macro="" textlink="">
      <xdr:nvSpPr>
        <xdr:cNvPr id="363" name="楕円 362">
          <a:extLst>
            <a:ext uri="{FF2B5EF4-FFF2-40B4-BE49-F238E27FC236}">
              <a16:creationId xmlns:a16="http://schemas.microsoft.com/office/drawing/2014/main" id="{366A4C41-9AC5-4A7B-8CA3-1DC062D98007}"/>
            </a:ext>
          </a:extLst>
        </xdr:cNvPr>
        <xdr:cNvSpPr/>
      </xdr:nvSpPr>
      <xdr:spPr>
        <a:xfrm>
          <a:off x="8632190" y="14761337"/>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70865</xdr:rowOff>
    </xdr:from>
    <xdr:to>
      <xdr:col>55</xdr:col>
      <xdr:colOff>0</xdr:colOff>
      <xdr:row>86</xdr:row>
      <xdr:rowOff>71247</xdr:rowOff>
    </xdr:to>
    <xdr:cxnSp macro="">
      <xdr:nvCxnSpPr>
        <xdr:cNvPr id="364" name="直線コネクタ 363">
          <a:extLst>
            <a:ext uri="{FF2B5EF4-FFF2-40B4-BE49-F238E27FC236}">
              <a16:creationId xmlns:a16="http://schemas.microsoft.com/office/drawing/2014/main" id="{995441B1-16A0-43BE-B15C-3554EE1EE067}"/>
            </a:ext>
          </a:extLst>
        </xdr:cNvPr>
        <xdr:cNvCxnSpPr/>
      </xdr:nvCxnSpPr>
      <xdr:spPr>
        <a:xfrm flipV="1">
          <a:off x="8686800" y="14813660"/>
          <a:ext cx="742950" cy="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20447</xdr:rowOff>
    </xdr:from>
    <xdr:to>
      <xdr:col>46</xdr:col>
      <xdr:colOff>38100</xdr:colOff>
      <xdr:row>86</xdr:row>
      <xdr:rowOff>122047</xdr:rowOff>
    </xdr:to>
    <xdr:sp macro="" textlink="">
      <xdr:nvSpPr>
        <xdr:cNvPr id="365" name="楕円 364">
          <a:extLst>
            <a:ext uri="{FF2B5EF4-FFF2-40B4-BE49-F238E27FC236}">
              <a16:creationId xmlns:a16="http://schemas.microsoft.com/office/drawing/2014/main" id="{105F135C-115A-422A-90E5-410548D0039C}"/>
            </a:ext>
          </a:extLst>
        </xdr:cNvPr>
        <xdr:cNvSpPr/>
      </xdr:nvSpPr>
      <xdr:spPr>
        <a:xfrm>
          <a:off x="7846060" y="14761337"/>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71247</xdr:rowOff>
    </xdr:from>
    <xdr:to>
      <xdr:col>50</xdr:col>
      <xdr:colOff>114300</xdr:colOff>
      <xdr:row>86</xdr:row>
      <xdr:rowOff>71247</xdr:rowOff>
    </xdr:to>
    <xdr:cxnSp macro="">
      <xdr:nvCxnSpPr>
        <xdr:cNvPr id="366" name="直線コネクタ 365">
          <a:extLst>
            <a:ext uri="{FF2B5EF4-FFF2-40B4-BE49-F238E27FC236}">
              <a16:creationId xmlns:a16="http://schemas.microsoft.com/office/drawing/2014/main" id="{FF7E445E-9B9C-42DC-8B6A-DD3D135B5C99}"/>
            </a:ext>
          </a:extLst>
        </xdr:cNvPr>
        <xdr:cNvCxnSpPr/>
      </xdr:nvCxnSpPr>
      <xdr:spPr>
        <a:xfrm>
          <a:off x="7889240" y="14814042"/>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20828</xdr:rowOff>
    </xdr:from>
    <xdr:to>
      <xdr:col>41</xdr:col>
      <xdr:colOff>101600</xdr:colOff>
      <xdr:row>86</xdr:row>
      <xdr:rowOff>122428</xdr:rowOff>
    </xdr:to>
    <xdr:sp macro="" textlink="">
      <xdr:nvSpPr>
        <xdr:cNvPr id="367" name="楕円 366">
          <a:extLst>
            <a:ext uri="{FF2B5EF4-FFF2-40B4-BE49-F238E27FC236}">
              <a16:creationId xmlns:a16="http://schemas.microsoft.com/office/drawing/2014/main" id="{8DC28CF2-31F3-4C35-B543-BEF2A44A9BCA}"/>
            </a:ext>
          </a:extLst>
        </xdr:cNvPr>
        <xdr:cNvSpPr/>
      </xdr:nvSpPr>
      <xdr:spPr>
        <a:xfrm>
          <a:off x="7029450" y="14761718"/>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71247</xdr:rowOff>
    </xdr:from>
    <xdr:to>
      <xdr:col>45</xdr:col>
      <xdr:colOff>177800</xdr:colOff>
      <xdr:row>86</xdr:row>
      <xdr:rowOff>71628</xdr:rowOff>
    </xdr:to>
    <xdr:cxnSp macro="">
      <xdr:nvCxnSpPr>
        <xdr:cNvPr id="368" name="直線コネクタ 367">
          <a:extLst>
            <a:ext uri="{FF2B5EF4-FFF2-40B4-BE49-F238E27FC236}">
              <a16:creationId xmlns:a16="http://schemas.microsoft.com/office/drawing/2014/main" id="{90A41108-D54A-413E-90A1-0E0AA6E5CE01}"/>
            </a:ext>
          </a:extLst>
        </xdr:cNvPr>
        <xdr:cNvCxnSpPr/>
      </xdr:nvCxnSpPr>
      <xdr:spPr>
        <a:xfrm flipV="1">
          <a:off x="7084060" y="14814042"/>
          <a:ext cx="80518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20828</xdr:rowOff>
    </xdr:from>
    <xdr:to>
      <xdr:col>36</xdr:col>
      <xdr:colOff>165100</xdr:colOff>
      <xdr:row>86</xdr:row>
      <xdr:rowOff>122428</xdr:rowOff>
    </xdr:to>
    <xdr:sp macro="" textlink="">
      <xdr:nvSpPr>
        <xdr:cNvPr id="369" name="楕円 368">
          <a:extLst>
            <a:ext uri="{FF2B5EF4-FFF2-40B4-BE49-F238E27FC236}">
              <a16:creationId xmlns:a16="http://schemas.microsoft.com/office/drawing/2014/main" id="{5ECEAD78-CC78-403A-9496-3291F51937FA}"/>
            </a:ext>
          </a:extLst>
        </xdr:cNvPr>
        <xdr:cNvSpPr/>
      </xdr:nvSpPr>
      <xdr:spPr>
        <a:xfrm>
          <a:off x="6231890" y="14761718"/>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71628</xdr:rowOff>
    </xdr:from>
    <xdr:to>
      <xdr:col>41</xdr:col>
      <xdr:colOff>50800</xdr:colOff>
      <xdr:row>86</xdr:row>
      <xdr:rowOff>71628</xdr:rowOff>
    </xdr:to>
    <xdr:cxnSp macro="">
      <xdr:nvCxnSpPr>
        <xdr:cNvPr id="370" name="直線コネクタ 369">
          <a:extLst>
            <a:ext uri="{FF2B5EF4-FFF2-40B4-BE49-F238E27FC236}">
              <a16:creationId xmlns:a16="http://schemas.microsoft.com/office/drawing/2014/main" id="{5953BFB6-794C-420B-84E1-E01C62D6D206}"/>
            </a:ext>
          </a:extLst>
        </xdr:cNvPr>
        <xdr:cNvCxnSpPr/>
      </xdr:nvCxnSpPr>
      <xdr:spPr>
        <a:xfrm>
          <a:off x="6286500" y="1481442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159148</xdr:rowOff>
    </xdr:from>
    <xdr:ext cx="469744" cy="259045"/>
    <xdr:sp macro="" textlink="">
      <xdr:nvSpPr>
        <xdr:cNvPr id="371" name="n_1aveValue【公営住宅】&#10;一人当たり面積">
          <a:extLst>
            <a:ext uri="{FF2B5EF4-FFF2-40B4-BE49-F238E27FC236}">
              <a16:creationId xmlns:a16="http://schemas.microsoft.com/office/drawing/2014/main" id="{02257005-9CE8-4A5E-8FB9-42FE763ED465}"/>
            </a:ext>
          </a:extLst>
        </xdr:cNvPr>
        <xdr:cNvSpPr txBox="1"/>
      </xdr:nvSpPr>
      <xdr:spPr>
        <a:xfrm>
          <a:off x="8454467" y="14391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158766</xdr:rowOff>
    </xdr:from>
    <xdr:ext cx="469744" cy="259045"/>
    <xdr:sp macro="" textlink="">
      <xdr:nvSpPr>
        <xdr:cNvPr id="372" name="n_2aveValue【公営住宅】&#10;一人当たり面積">
          <a:extLst>
            <a:ext uri="{FF2B5EF4-FFF2-40B4-BE49-F238E27FC236}">
              <a16:creationId xmlns:a16="http://schemas.microsoft.com/office/drawing/2014/main" id="{203B142D-AC02-44B0-9C92-C8B92671569F}"/>
            </a:ext>
          </a:extLst>
        </xdr:cNvPr>
        <xdr:cNvSpPr txBox="1"/>
      </xdr:nvSpPr>
      <xdr:spPr>
        <a:xfrm>
          <a:off x="7673417" y="14391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161434</xdr:rowOff>
    </xdr:from>
    <xdr:ext cx="469744" cy="259045"/>
    <xdr:sp macro="" textlink="">
      <xdr:nvSpPr>
        <xdr:cNvPr id="373" name="n_3aveValue【公営住宅】&#10;一人当たり面積">
          <a:extLst>
            <a:ext uri="{FF2B5EF4-FFF2-40B4-BE49-F238E27FC236}">
              <a16:creationId xmlns:a16="http://schemas.microsoft.com/office/drawing/2014/main" id="{5A7576A5-36C5-4AF1-A0BA-1508C73400C1}"/>
            </a:ext>
          </a:extLst>
        </xdr:cNvPr>
        <xdr:cNvSpPr txBox="1"/>
      </xdr:nvSpPr>
      <xdr:spPr>
        <a:xfrm>
          <a:off x="6866332" y="14393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163340</xdr:rowOff>
    </xdr:from>
    <xdr:ext cx="469744" cy="259045"/>
    <xdr:sp macro="" textlink="">
      <xdr:nvSpPr>
        <xdr:cNvPr id="374" name="n_4aveValue【公営住宅】&#10;一人当たり面積">
          <a:extLst>
            <a:ext uri="{FF2B5EF4-FFF2-40B4-BE49-F238E27FC236}">
              <a16:creationId xmlns:a16="http://schemas.microsoft.com/office/drawing/2014/main" id="{00CB0C33-39B4-4C76-90F3-AB6B80756CFD}"/>
            </a:ext>
          </a:extLst>
        </xdr:cNvPr>
        <xdr:cNvSpPr txBox="1"/>
      </xdr:nvSpPr>
      <xdr:spPr>
        <a:xfrm>
          <a:off x="6068772" y="14395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113174</xdr:rowOff>
    </xdr:from>
    <xdr:ext cx="469744" cy="259045"/>
    <xdr:sp macro="" textlink="">
      <xdr:nvSpPr>
        <xdr:cNvPr id="375" name="n_1mainValue【公営住宅】&#10;一人当たり面積">
          <a:extLst>
            <a:ext uri="{FF2B5EF4-FFF2-40B4-BE49-F238E27FC236}">
              <a16:creationId xmlns:a16="http://schemas.microsoft.com/office/drawing/2014/main" id="{63CFA691-8890-41A4-A2AE-CE9E32EAE87A}"/>
            </a:ext>
          </a:extLst>
        </xdr:cNvPr>
        <xdr:cNvSpPr txBox="1"/>
      </xdr:nvSpPr>
      <xdr:spPr>
        <a:xfrm>
          <a:off x="8454467" y="1485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113174</xdr:rowOff>
    </xdr:from>
    <xdr:ext cx="469744" cy="259045"/>
    <xdr:sp macro="" textlink="">
      <xdr:nvSpPr>
        <xdr:cNvPr id="376" name="n_2mainValue【公営住宅】&#10;一人当たり面積">
          <a:extLst>
            <a:ext uri="{FF2B5EF4-FFF2-40B4-BE49-F238E27FC236}">
              <a16:creationId xmlns:a16="http://schemas.microsoft.com/office/drawing/2014/main" id="{94D6C62F-6E6D-4A66-8853-3F1336525DB8}"/>
            </a:ext>
          </a:extLst>
        </xdr:cNvPr>
        <xdr:cNvSpPr txBox="1"/>
      </xdr:nvSpPr>
      <xdr:spPr>
        <a:xfrm>
          <a:off x="7673417" y="148578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113555</xdr:rowOff>
    </xdr:from>
    <xdr:ext cx="469744" cy="259045"/>
    <xdr:sp macro="" textlink="">
      <xdr:nvSpPr>
        <xdr:cNvPr id="377" name="n_3mainValue【公営住宅】&#10;一人当たり面積">
          <a:extLst>
            <a:ext uri="{FF2B5EF4-FFF2-40B4-BE49-F238E27FC236}">
              <a16:creationId xmlns:a16="http://schemas.microsoft.com/office/drawing/2014/main" id="{DDCA56E9-EB70-4B79-A7A3-B52BB2D0B809}"/>
            </a:ext>
          </a:extLst>
        </xdr:cNvPr>
        <xdr:cNvSpPr txBox="1"/>
      </xdr:nvSpPr>
      <xdr:spPr>
        <a:xfrm>
          <a:off x="6866332"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113555</xdr:rowOff>
    </xdr:from>
    <xdr:ext cx="469744" cy="259045"/>
    <xdr:sp macro="" textlink="">
      <xdr:nvSpPr>
        <xdr:cNvPr id="378" name="n_4mainValue【公営住宅】&#10;一人当たり面積">
          <a:extLst>
            <a:ext uri="{FF2B5EF4-FFF2-40B4-BE49-F238E27FC236}">
              <a16:creationId xmlns:a16="http://schemas.microsoft.com/office/drawing/2014/main" id="{C7C80069-2500-440E-A1E1-F0B7693CA962}"/>
            </a:ext>
          </a:extLst>
        </xdr:cNvPr>
        <xdr:cNvSpPr txBox="1"/>
      </xdr:nvSpPr>
      <xdr:spPr>
        <a:xfrm>
          <a:off x="6068772" y="14858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16A7B9F4-5C59-43A9-8EB9-1A9DC9217533}"/>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FBEAB35F-C03C-42D1-944F-4EACB229CF1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72E0DBEE-38A0-4E50-8F6A-59380412E44F}"/>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0E1C55CF-D128-420E-B184-C48867B6CC6E}"/>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7E343E9A-D426-4C18-8F6B-F1AE643A06C5}"/>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B0BA8F85-A906-495B-8E66-D5A8F24C8C14}"/>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21A499D4-E422-4EC6-8875-68C10DDF8329}"/>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913E7580-8CDE-41A6-B822-CA06C3EF5D80}"/>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7" name="テキスト ボックス 386">
          <a:extLst>
            <a:ext uri="{FF2B5EF4-FFF2-40B4-BE49-F238E27FC236}">
              <a16:creationId xmlns:a16="http://schemas.microsoft.com/office/drawing/2014/main" id="{0850FC17-BA91-4007-8574-91DB923BBA15}"/>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8" name="直線コネクタ 387">
          <a:extLst>
            <a:ext uri="{FF2B5EF4-FFF2-40B4-BE49-F238E27FC236}">
              <a16:creationId xmlns:a16="http://schemas.microsoft.com/office/drawing/2014/main" id="{1A93CCAE-9F42-481E-8F32-EB84BF3FA8FF}"/>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9" name="テキスト ボックス 388">
          <a:extLst>
            <a:ext uri="{FF2B5EF4-FFF2-40B4-BE49-F238E27FC236}">
              <a16:creationId xmlns:a16="http://schemas.microsoft.com/office/drawing/2014/main" id="{7EFAECE5-24FB-4516-ABC3-5A25BF9A3689}"/>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0" name="直線コネクタ 389">
          <a:extLst>
            <a:ext uri="{FF2B5EF4-FFF2-40B4-BE49-F238E27FC236}">
              <a16:creationId xmlns:a16="http://schemas.microsoft.com/office/drawing/2014/main" id="{7CC4987E-1DD9-4440-A390-368B20CB50A1}"/>
            </a:ext>
          </a:extLst>
        </xdr:cNvPr>
        <xdr:cNvCxnSpPr/>
      </xdr:nvCxnSpPr>
      <xdr:spPr>
        <a:xfrm>
          <a:off x="6858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1" name="テキスト ボックス 390">
          <a:extLst>
            <a:ext uri="{FF2B5EF4-FFF2-40B4-BE49-F238E27FC236}">
              <a16:creationId xmlns:a16="http://schemas.microsoft.com/office/drawing/2014/main" id="{05DE52C7-9F6B-45B4-9049-EFD588E8C342}"/>
            </a:ext>
          </a:extLst>
        </xdr:cNvPr>
        <xdr:cNvSpPr txBox="1"/>
      </xdr:nvSpPr>
      <xdr:spPr>
        <a:xfrm>
          <a:off x="2738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2" name="直線コネクタ 391">
          <a:extLst>
            <a:ext uri="{FF2B5EF4-FFF2-40B4-BE49-F238E27FC236}">
              <a16:creationId xmlns:a16="http://schemas.microsoft.com/office/drawing/2014/main" id="{9BA6652F-DF96-4265-BDBC-E6F8DD2F2994}"/>
            </a:ext>
          </a:extLst>
        </xdr:cNvPr>
        <xdr:cNvCxnSpPr/>
      </xdr:nvCxnSpPr>
      <xdr:spPr>
        <a:xfrm>
          <a:off x="6858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3" name="テキスト ボックス 392">
          <a:extLst>
            <a:ext uri="{FF2B5EF4-FFF2-40B4-BE49-F238E27FC236}">
              <a16:creationId xmlns:a16="http://schemas.microsoft.com/office/drawing/2014/main" id="{B1607999-0D46-4124-9EFF-112275C92FF3}"/>
            </a:ext>
          </a:extLst>
        </xdr:cNvPr>
        <xdr:cNvSpPr txBox="1"/>
      </xdr:nvSpPr>
      <xdr:spPr>
        <a:xfrm>
          <a:off x="34370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4" name="直線コネクタ 393">
          <a:extLst>
            <a:ext uri="{FF2B5EF4-FFF2-40B4-BE49-F238E27FC236}">
              <a16:creationId xmlns:a16="http://schemas.microsoft.com/office/drawing/2014/main" id="{E46EF67A-B5D3-4337-8D99-2FA6327CBD10}"/>
            </a:ext>
          </a:extLst>
        </xdr:cNvPr>
        <xdr:cNvCxnSpPr/>
      </xdr:nvCxnSpPr>
      <xdr:spPr>
        <a:xfrm>
          <a:off x="6858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5" name="テキスト ボックス 394">
          <a:extLst>
            <a:ext uri="{FF2B5EF4-FFF2-40B4-BE49-F238E27FC236}">
              <a16:creationId xmlns:a16="http://schemas.microsoft.com/office/drawing/2014/main" id="{5A327EFE-B3A2-4A13-864C-50A04D8AACCB}"/>
            </a:ext>
          </a:extLst>
        </xdr:cNvPr>
        <xdr:cNvSpPr txBox="1"/>
      </xdr:nvSpPr>
      <xdr:spPr>
        <a:xfrm>
          <a:off x="34370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6" name="直線コネクタ 395">
          <a:extLst>
            <a:ext uri="{FF2B5EF4-FFF2-40B4-BE49-F238E27FC236}">
              <a16:creationId xmlns:a16="http://schemas.microsoft.com/office/drawing/2014/main" id="{8357325A-0209-47FE-9CCC-136ECBB7A57C}"/>
            </a:ext>
          </a:extLst>
        </xdr:cNvPr>
        <xdr:cNvCxnSpPr/>
      </xdr:nvCxnSpPr>
      <xdr:spPr>
        <a:xfrm>
          <a:off x="6858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7" name="テキスト ボックス 396">
          <a:extLst>
            <a:ext uri="{FF2B5EF4-FFF2-40B4-BE49-F238E27FC236}">
              <a16:creationId xmlns:a16="http://schemas.microsoft.com/office/drawing/2014/main" id="{11FFE046-4E5C-4DC1-ACD9-6B8313DE6D81}"/>
            </a:ext>
          </a:extLst>
        </xdr:cNvPr>
        <xdr:cNvSpPr txBox="1"/>
      </xdr:nvSpPr>
      <xdr:spPr>
        <a:xfrm>
          <a:off x="34370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8" name="直線コネクタ 397">
          <a:extLst>
            <a:ext uri="{FF2B5EF4-FFF2-40B4-BE49-F238E27FC236}">
              <a16:creationId xmlns:a16="http://schemas.microsoft.com/office/drawing/2014/main" id="{C20EC643-730B-41DB-9456-3ACC7E793D34}"/>
            </a:ext>
          </a:extLst>
        </xdr:cNvPr>
        <xdr:cNvCxnSpPr/>
      </xdr:nvCxnSpPr>
      <xdr:spPr>
        <a:xfrm>
          <a:off x="6858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9" name="テキスト ボックス 398">
          <a:extLst>
            <a:ext uri="{FF2B5EF4-FFF2-40B4-BE49-F238E27FC236}">
              <a16:creationId xmlns:a16="http://schemas.microsoft.com/office/drawing/2014/main" id="{B738BCB4-FFD1-4114-AF54-A1F0E4B1B0E5}"/>
            </a:ext>
          </a:extLst>
        </xdr:cNvPr>
        <xdr:cNvSpPr txBox="1"/>
      </xdr:nvSpPr>
      <xdr:spPr>
        <a:xfrm>
          <a:off x="34370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a:extLst>
            <a:ext uri="{FF2B5EF4-FFF2-40B4-BE49-F238E27FC236}">
              <a16:creationId xmlns:a16="http://schemas.microsoft.com/office/drawing/2014/main" id="{F48404AA-9BC3-49AE-90E4-9DA691E298F7}"/>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1" name="テキスト ボックス 400">
          <a:extLst>
            <a:ext uri="{FF2B5EF4-FFF2-40B4-BE49-F238E27FC236}">
              <a16:creationId xmlns:a16="http://schemas.microsoft.com/office/drawing/2014/main" id="{81F0B781-FF41-46DE-8146-A06B17C43EA8}"/>
            </a:ext>
          </a:extLst>
        </xdr:cNvPr>
        <xdr:cNvSpPr txBox="1"/>
      </xdr:nvSpPr>
      <xdr:spPr>
        <a:xfrm>
          <a:off x="38686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2" name="【港湾・漁港】&#10;有形固定資産減価償却率グラフ枠">
          <a:extLst>
            <a:ext uri="{FF2B5EF4-FFF2-40B4-BE49-F238E27FC236}">
              <a16:creationId xmlns:a16="http://schemas.microsoft.com/office/drawing/2014/main" id="{801995EC-15FE-488A-B302-FA96443458FD}"/>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68580</xdr:rowOff>
    </xdr:from>
    <xdr:to>
      <xdr:col>24</xdr:col>
      <xdr:colOff>62865</xdr:colOff>
      <xdr:row>108</xdr:row>
      <xdr:rowOff>55245</xdr:rowOff>
    </xdr:to>
    <xdr:cxnSp macro="">
      <xdr:nvCxnSpPr>
        <xdr:cNvPr id="403" name="直線コネクタ 402">
          <a:extLst>
            <a:ext uri="{FF2B5EF4-FFF2-40B4-BE49-F238E27FC236}">
              <a16:creationId xmlns:a16="http://schemas.microsoft.com/office/drawing/2014/main" id="{D4CF44CA-D8C1-436D-B2C6-4B2E2FCC22AC}"/>
            </a:ext>
          </a:extLst>
        </xdr:cNvPr>
        <xdr:cNvCxnSpPr/>
      </xdr:nvCxnSpPr>
      <xdr:spPr>
        <a:xfrm flipV="1">
          <a:off x="4173855" y="17383125"/>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59072</xdr:rowOff>
    </xdr:from>
    <xdr:ext cx="405111" cy="259045"/>
    <xdr:sp macro="" textlink="">
      <xdr:nvSpPr>
        <xdr:cNvPr id="404" name="【港湾・漁港】&#10;有形固定資産減価償却率最小値テキスト">
          <a:extLst>
            <a:ext uri="{FF2B5EF4-FFF2-40B4-BE49-F238E27FC236}">
              <a16:creationId xmlns:a16="http://schemas.microsoft.com/office/drawing/2014/main" id="{44809EC6-C750-442B-B90E-D7C5C13DE8D1}"/>
            </a:ext>
          </a:extLst>
        </xdr:cNvPr>
        <xdr:cNvSpPr txBox="1"/>
      </xdr:nvSpPr>
      <xdr:spPr>
        <a:xfrm>
          <a:off x="4212590" y="18571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55245</xdr:rowOff>
    </xdr:from>
    <xdr:to>
      <xdr:col>24</xdr:col>
      <xdr:colOff>152400</xdr:colOff>
      <xdr:row>108</xdr:row>
      <xdr:rowOff>55245</xdr:rowOff>
    </xdr:to>
    <xdr:cxnSp macro="">
      <xdr:nvCxnSpPr>
        <xdr:cNvPr id="405" name="直線コネクタ 404">
          <a:extLst>
            <a:ext uri="{FF2B5EF4-FFF2-40B4-BE49-F238E27FC236}">
              <a16:creationId xmlns:a16="http://schemas.microsoft.com/office/drawing/2014/main" id="{3FFC2050-F267-4196-879B-9D3123EC30B7}"/>
            </a:ext>
          </a:extLst>
        </xdr:cNvPr>
        <xdr:cNvCxnSpPr/>
      </xdr:nvCxnSpPr>
      <xdr:spPr>
        <a:xfrm>
          <a:off x="4112260" y="185756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100</xdr:row>
      <xdr:rowOff>15257</xdr:rowOff>
    </xdr:from>
    <xdr:ext cx="405111" cy="259045"/>
    <xdr:sp macro="" textlink="">
      <xdr:nvSpPr>
        <xdr:cNvPr id="406" name="【港湾・漁港】&#10;有形固定資産減価償却率最大値テキスト">
          <a:extLst>
            <a:ext uri="{FF2B5EF4-FFF2-40B4-BE49-F238E27FC236}">
              <a16:creationId xmlns:a16="http://schemas.microsoft.com/office/drawing/2014/main" id="{8D34E509-2DE1-4DAB-A0B8-019C48D35F82}"/>
            </a:ext>
          </a:extLst>
        </xdr:cNvPr>
        <xdr:cNvSpPr txBox="1"/>
      </xdr:nvSpPr>
      <xdr:spPr>
        <a:xfrm>
          <a:off x="4212590" y="17164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68580</xdr:rowOff>
    </xdr:from>
    <xdr:to>
      <xdr:col>24</xdr:col>
      <xdr:colOff>152400</xdr:colOff>
      <xdr:row>101</xdr:row>
      <xdr:rowOff>68580</xdr:rowOff>
    </xdr:to>
    <xdr:cxnSp macro="">
      <xdr:nvCxnSpPr>
        <xdr:cNvPr id="407" name="直線コネクタ 406">
          <a:extLst>
            <a:ext uri="{FF2B5EF4-FFF2-40B4-BE49-F238E27FC236}">
              <a16:creationId xmlns:a16="http://schemas.microsoft.com/office/drawing/2014/main" id="{20BF8932-F130-42F0-8861-DA56423BB9D2}"/>
            </a:ext>
          </a:extLst>
        </xdr:cNvPr>
        <xdr:cNvCxnSpPr/>
      </xdr:nvCxnSpPr>
      <xdr:spPr>
        <a:xfrm>
          <a:off x="4112260" y="173831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72407</xdr:rowOff>
    </xdr:from>
    <xdr:ext cx="405111" cy="259045"/>
    <xdr:sp macro="" textlink="">
      <xdr:nvSpPr>
        <xdr:cNvPr id="408" name="【港湾・漁港】&#10;有形固定資産減価償却率平均値テキスト">
          <a:extLst>
            <a:ext uri="{FF2B5EF4-FFF2-40B4-BE49-F238E27FC236}">
              <a16:creationId xmlns:a16="http://schemas.microsoft.com/office/drawing/2014/main" id="{035BD871-7B36-492B-B3DB-90026AC64F43}"/>
            </a:ext>
          </a:extLst>
        </xdr:cNvPr>
        <xdr:cNvSpPr txBox="1"/>
      </xdr:nvSpPr>
      <xdr:spPr>
        <a:xfrm>
          <a:off x="4212590" y="179032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93980</xdr:rowOff>
    </xdr:from>
    <xdr:to>
      <xdr:col>24</xdr:col>
      <xdr:colOff>114300</xdr:colOff>
      <xdr:row>105</xdr:row>
      <xdr:rowOff>24130</xdr:rowOff>
    </xdr:to>
    <xdr:sp macro="" textlink="">
      <xdr:nvSpPr>
        <xdr:cNvPr id="409" name="フローチャート: 判断 408">
          <a:extLst>
            <a:ext uri="{FF2B5EF4-FFF2-40B4-BE49-F238E27FC236}">
              <a16:creationId xmlns:a16="http://schemas.microsoft.com/office/drawing/2014/main" id="{55C0074D-384D-4D1D-8B18-706D8E013211}"/>
            </a:ext>
          </a:extLst>
        </xdr:cNvPr>
        <xdr:cNvSpPr/>
      </xdr:nvSpPr>
      <xdr:spPr>
        <a:xfrm>
          <a:off x="4131310" y="179285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63500</xdr:rowOff>
    </xdr:from>
    <xdr:to>
      <xdr:col>20</xdr:col>
      <xdr:colOff>38100</xdr:colOff>
      <xdr:row>104</xdr:row>
      <xdr:rowOff>165100</xdr:rowOff>
    </xdr:to>
    <xdr:sp macro="" textlink="">
      <xdr:nvSpPr>
        <xdr:cNvPr id="410" name="フローチャート: 判断 409">
          <a:extLst>
            <a:ext uri="{FF2B5EF4-FFF2-40B4-BE49-F238E27FC236}">
              <a16:creationId xmlns:a16="http://schemas.microsoft.com/office/drawing/2014/main" id="{F5E4F381-2327-4522-B045-5858A631BBD5}"/>
            </a:ext>
          </a:extLst>
        </xdr:cNvPr>
        <xdr:cNvSpPr/>
      </xdr:nvSpPr>
      <xdr:spPr>
        <a:xfrm>
          <a:off x="3388360" y="17890490"/>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11" name="フローチャート: 判断 410">
          <a:extLst>
            <a:ext uri="{FF2B5EF4-FFF2-40B4-BE49-F238E27FC236}">
              <a16:creationId xmlns:a16="http://schemas.microsoft.com/office/drawing/2014/main" id="{F9B2BDCF-6B39-47C1-8428-6B7E4C7CDE74}"/>
            </a:ext>
          </a:extLst>
        </xdr:cNvPr>
        <xdr:cNvSpPr/>
      </xdr:nvSpPr>
      <xdr:spPr>
        <a:xfrm>
          <a:off x="2571750" y="178676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50164</xdr:rowOff>
    </xdr:from>
    <xdr:to>
      <xdr:col>10</xdr:col>
      <xdr:colOff>165100</xdr:colOff>
      <xdr:row>104</xdr:row>
      <xdr:rowOff>151764</xdr:rowOff>
    </xdr:to>
    <xdr:sp macro="" textlink="">
      <xdr:nvSpPr>
        <xdr:cNvPr id="412" name="フローチャート: 判断 411">
          <a:extLst>
            <a:ext uri="{FF2B5EF4-FFF2-40B4-BE49-F238E27FC236}">
              <a16:creationId xmlns:a16="http://schemas.microsoft.com/office/drawing/2014/main" id="{10BE39F3-7E15-48A8-9B55-F08C788E318A}"/>
            </a:ext>
          </a:extLst>
        </xdr:cNvPr>
        <xdr:cNvSpPr/>
      </xdr:nvSpPr>
      <xdr:spPr>
        <a:xfrm>
          <a:off x="1774190" y="17884774"/>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17780</xdr:rowOff>
    </xdr:from>
    <xdr:to>
      <xdr:col>6</xdr:col>
      <xdr:colOff>38100</xdr:colOff>
      <xdr:row>104</xdr:row>
      <xdr:rowOff>119380</xdr:rowOff>
    </xdr:to>
    <xdr:sp macro="" textlink="">
      <xdr:nvSpPr>
        <xdr:cNvPr id="413" name="フローチャート: 判断 412">
          <a:extLst>
            <a:ext uri="{FF2B5EF4-FFF2-40B4-BE49-F238E27FC236}">
              <a16:creationId xmlns:a16="http://schemas.microsoft.com/office/drawing/2014/main" id="{3F05494D-0C96-4DE1-A84A-977CE1C9C930}"/>
            </a:ext>
          </a:extLst>
        </xdr:cNvPr>
        <xdr:cNvSpPr/>
      </xdr:nvSpPr>
      <xdr:spPr>
        <a:xfrm>
          <a:off x="988060" y="178523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F34D74A7-227A-4ECD-9A97-2A6F7C035C7F}"/>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EC4D5771-3F65-4E73-AC24-3A706CDE1E06}"/>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53E0385-6CE7-4501-8594-BD4C3BE541B7}"/>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39309CCB-5C91-4653-85FE-260DD1D08039}"/>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D58A1D17-6BAA-4DAD-B16D-B71EDAD5CE3C}"/>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108</xdr:row>
      <xdr:rowOff>101600</xdr:rowOff>
    </xdr:from>
    <xdr:to>
      <xdr:col>20</xdr:col>
      <xdr:colOff>38100</xdr:colOff>
      <xdr:row>109</xdr:row>
      <xdr:rowOff>31750</xdr:rowOff>
    </xdr:to>
    <xdr:sp macro="" textlink="">
      <xdr:nvSpPr>
        <xdr:cNvPr id="419" name="楕円 418">
          <a:extLst>
            <a:ext uri="{FF2B5EF4-FFF2-40B4-BE49-F238E27FC236}">
              <a16:creationId xmlns:a16="http://schemas.microsoft.com/office/drawing/2014/main" id="{5DDB0AF0-A9A9-4C8A-8926-729659E32845}"/>
            </a:ext>
          </a:extLst>
        </xdr:cNvPr>
        <xdr:cNvSpPr/>
      </xdr:nvSpPr>
      <xdr:spPr>
        <a:xfrm>
          <a:off x="3388360" y="186143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108</xdr:row>
      <xdr:rowOff>101600</xdr:rowOff>
    </xdr:from>
    <xdr:to>
      <xdr:col>15</xdr:col>
      <xdr:colOff>101600</xdr:colOff>
      <xdr:row>109</xdr:row>
      <xdr:rowOff>31750</xdr:rowOff>
    </xdr:to>
    <xdr:sp macro="" textlink="">
      <xdr:nvSpPr>
        <xdr:cNvPr id="420" name="楕円 419">
          <a:extLst>
            <a:ext uri="{FF2B5EF4-FFF2-40B4-BE49-F238E27FC236}">
              <a16:creationId xmlns:a16="http://schemas.microsoft.com/office/drawing/2014/main" id="{59A6CF01-8542-43EF-87C1-CC6D1C01354C}"/>
            </a:ext>
          </a:extLst>
        </xdr:cNvPr>
        <xdr:cNvSpPr/>
      </xdr:nvSpPr>
      <xdr:spPr>
        <a:xfrm>
          <a:off x="2571750" y="186143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108</xdr:row>
      <xdr:rowOff>152400</xdr:rowOff>
    </xdr:from>
    <xdr:to>
      <xdr:col>19</xdr:col>
      <xdr:colOff>177800</xdr:colOff>
      <xdr:row>108</xdr:row>
      <xdr:rowOff>152400</xdr:rowOff>
    </xdr:to>
    <xdr:cxnSp macro="">
      <xdr:nvCxnSpPr>
        <xdr:cNvPr id="421" name="直線コネクタ 420">
          <a:extLst>
            <a:ext uri="{FF2B5EF4-FFF2-40B4-BE49-F238E27FC236}">
              <a16:creationId xmlns:a16="http://schemas.microsoft.com/office/drawing/2014/main" id="{13E31679-95D9-4395-A1B5-7948F1232033}"/>
            </a:ext>
          </a:extLst>
        </xdr:cNvPr>
        <xdr:cNvCxnSpPr/>
      </xdr:nvCxnSpPr>
      <xdr:spPr>
        <a:xfrm>
          <a:off x="2626360" y="1866900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108</xdr:row>
      <xdr:rowOff>101600</xdr:rowOff>
    </xdr:from>
    <xdr:to>
      <xdr:col>10</xdr:col>
      <xdr:colOff>165100</xdr:colOff>
      <xdr:row>109</xdr:row>
      <xdr:rowOff>31750</xdr:rowOff>
    </xdr:to>
    <xdr:sp macro="" textlink="">
      <xdr:nvSpPr>
        <xdr:cNvPr id="422" name="楕円 421">
          <a:extLst>
            <a:ext uri="{FF2B5EF4-FFF2-40B4-BE49-F238E27FC236}">
              <a16:creationId xmlns:a16="http://schemas.microsoft.com/office/drawing/2014/main" id="{7AFFA3C9-6FD9-4E6F-A498-F3B84AD0932C}"/>
            </a:ext>
          </a:extLst>
        </xdr:cNvPr>
        <xdr:cNvSpPr/>
      </xdr:nvSpPr>
      <xdr:spPr>
        <a:xfrm>
          <a:off x="1774190" y="1861439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108</xdr:row>
      <xdr:rowOff>152400</xdr:rowOff>
    </xdr:from>
    <xdr:to>
      <xdr:col>15</xdr:col>
      <xdr:colOff>50800</xdr:colOff>
      <xdr:row>108</xdr:row>
      <xdr:rowOff>152400</xdr:rowOff>
    </xdr:to>
    <xdr:cxnSp macro="">
      <xdr:nvCxnSpPr>
        <xdr:cNvPr id="423" name="直線コネクタ 422">
          <a:extLst>
            <a:ext uri="{FF2B5EF4-FFF2-40B4-BE49-F238E27FC236}">
              <a16:creationId xmlns:a16="http://schemas.microsoft.com/office/drawing/2014/main" id="{44CA1B9C-4BE9-4B32-897E-D2C164F8BD18}"/>
            </a:ext>
          </a:extLst>
        </xdr:cNvPr>
        <xdr:cNvCxnSpPr/>
      </xdr:nvCxnSpPr>
      <xdr:spPr>
        <a:xfrm>
          <a:off x="1828800" y="186690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103</xdr:row>
      <xdr:rowOff>10177</xdr:rowOff>
    </xdr:from>
    <xdr:ext cx="405111" cy="259045"/>
    <xdr:sp macro="" textlink="">
      <xdr:nvSpPr>
        <xdr:cNvPr id="424" name="n_1aveValue【港湾・漁港】&#10;有形固定資産減価償却率">
          <a:extLst>
            <a:ext uri="{FF2B5EF4-FFF2-40B4-BE49-F238E27FC236}">
              <a16:creationId xmlns:a16="http://schemas.microsoft.com/office/drawing/2014/main" id="{F1CDDD7B-9952-4F76-8048-276C827B1382}"/>
            </a:ext>
          </a:extLst>
        </xdr:cNvPr>
        <xdr:cNvSpPr txBox="1"/>
      </xdr:nvSpPr>
      <xdr:spPr>
        <a:xfrm>
          <a:off x="32391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154957</xdr:rowOff>
    </xdr:from>
    <xdr:ext cx="405111" cy="259045"/>
    <xdr:sp macro="" textlink="">
      <xdr:nvSpPr>
        <xdr:cNvPr id="425" name="n_2aveValue【港湾・漁港】&#10;有形固定資産減価償却率">
          <a:extLst>
            <a:ext uri="{FF2B5EF4-FFF2-40B4-BE49-F238E27FC236}">
              <a16:creationId xmlns:a16="http://schemas.microsoft.com/office/drawing/2014/main" id="{53095C01-9C61-4243-9F5E-5AAF57F0155C}"/>
            </a:ext>
          </a:extLst>
        </xdr:cNvPr>
        <xdr:cNvSpPr txBox="1"/>
      </xdr:nvSpPr>
      <xdr:spPr>
        <a:xfrm>
          <a:off x="2439044" y="1764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168291</xdr:rowOff>
    </xdr:from>
    <xdr:ext cx="405111" cy="259045"/>
    <xdr:sp macro="" textlink="">
      <xdr:nvSpPr>
        <xdr:cNvPr id="426" name="n_3aveValue【港湾・漁港】&#10;有形固定資産減価償却率">
          <a:extLst>
            <a:ext uri="{FF2B5EF4-FFF2-40B4-BE49-F238E27FC236}">
              <a16:creationId xmlns:a16="http://schemas.microsoft.com/office/drawing/2014/main" id="{3B2DA474-7D1D-4EE6-AFBA-CAFDFE2EFE9F}"/>
            </a:ext>
          </a:extLst>
        </xdr:cNvPr>
        <xdr:cNvSpPr txBox="1"/>
      </xdr:nvSpPr>
      <xdr:spPr>
        <a:xfrm>
          <a:off x="1641484" y="1766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135907</xdr:rowOff>
    </xdr:from>
    <xdr:ext cx="405111" cy="259045"/>
    <xdr:sp macro="" textlink="">
      <xdr:nvSpPr>
        <xdr:cNvPr id="427" name="n_4aveValue【港湾・漁港】&#10;有形固定資産減価償却率">
          <a:extLst>
            <a:ext uri="{FF2B5EF4-FFF2-40B4-BE49-F238E27FC236}">
              <a16:creationId xmlns:a16="http://schemas.microsoft.com/office/drawing/2014/main" id="{120014F9-8AFE-4014-A996-25E709D295DB}"/>
            </a:ext>
          </a:extLst>
        </xdr:cNvPr>
        <xdr:cNvSpPr txBox="1"/>
      </xdr:nvSpPr>
      <xdr:spPr>
        <a:xfrm>
          <a:off x="85535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109</xdr:row>
      <xdr:rowOff>22877</xdr:rowOff>
    </xdr:from>
    <xdr:ext cx="469744" cy="259045"/>
    <xdr:sp macro="" textlink="">
      <xdr:nvSpPr>
        <xdr:cNvPr id="428" name="n_1mainValue【港湾・漁港】&#10;有形固定資産減価償却率">
          <a:extLst>
            <a:ext uri="{FF2B5EF4-FFF2-40B4-BE49-F238E27FC236}">
              <a16:creationId xmlns:a16="http://schemas.microsoft.com/office/drawing/2014/main" id="{5498FDD0-C655-4B0C-A86B-0F34BD2F7C3D}"/>
            </a:ext>
          </a:extLst>
        </xdr:cNvPr>
        <xdr:cNvSpPr txBox="1"/>
      </xdr:nvSpPr>
      <xdr:spPr>
        <a:xfrm>
          <a:off x="3208732" y="187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109</xdr:row>
      <xdr:rowOff>22877</xdr:rowOff>
    </xdr:from>
    <xdr:ext cx="469744" cy="259045"/>
    <xdr:sp macro="" textlink="">
      <xdr:nvSpPr>
        <xdr:cNvPr id="429" name="n_2mainValue【港湾・漁港】&#10;有形固定資産減価償却率">
          <a:extLst>
            <a:ext uri="{FF2B5EF4-FFF2-40B4-BE49-F238E27FC236}">
              <a16:creationId xmlns:a16="http://schemas.microsoft.com/office/drawing/2014/main" id="{66559337-87A5-43AB-8062-3D248B97E95A}"/>
            </a:ext>
          </a:extLst>
        </xdr:cNvPr>
        <xdr:cNvSpPr txBox="1"/>
      </xdr:nvSpPr>
      <xdr:spPr>
        <a:xfrm>
          <a:off x="2408632" y="187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109</xdr:row>
      <xdr:rowOff>22877</xdr:rowOff>
    </xdr:from>
    <xdr:ext cx="469744" cy="259045"/>
    <xdr:sp macro="" textlink="">
      <xdr:nvSpPr>
        <xdr:cNvPr id="430" name="n_3mainValue【港湾・漁港】&#10;有形固定資産減価償却率">
          <a:extLst>
            <a:ext uri="{FF2B5EF4-FFF2-40B4-BE49-F238E27FC236}">
              <a16:creationId xmlns:a16="http://schemas.microsoft.com/office/drawing/2014/main" id="{42B86D7A-3BC6-4A48-85A5-23420A2D9394}"/>
            </a:ext>
          </a:extLst>
        </xdr:cNvPr>
        <xdr:cNvSpPr txBox="1"/>
      </xdr:nvSpPr>
      <xdr:spPr>
        <a:xfrm>
          <a:off x="1611072" y="18707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86378CAE-D2CD-4538-A06D-D5B94F4D84B2}"/>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CAC83DF9-9D73-4724-A412-1B8543F3CFF7}"/>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9501B27E-E1B4-4225-8873-D0BBB09D550E}"/>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724F8304-8CAA-4414-AEC3-A816AAD3877A}"/>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A7622371-06A3-4852-B134-6C6865C95DFD}"/>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5AD078D0-2FCE-4851-AA1C-EC183037E4DE}"/>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F4499AD5-A185-428F-A0AB-6976406B8DF7}"/>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2CF96C62-4941-4A4D-8023-93FE23D5F8C5}"/>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91E26E55-1078-4090-AEBA-A795D1A6EE4F}"/>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34CACC0B-E046-4EE6-9E77-E008095F58B1}"/>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1" name="直線コネクタ 440">
          <a:extLst>
            <a:ext uri="{FF2B5EF4-FFF2-40B4-BE49-F238E27FC236}">
              <a16:creationId xmlns:a16="http://schemas.microsoft.com/office/drawing/2014/main" id="{0A33EAA4-9129-4512-84BE-9E17427A1502}"/>
            </a:ext>
          </a:extLst>
        </xdr:cNvPr>
        <xdr:cNvCxnSpPr/>
      </xdr:nvCxnSpPr>
      <xdr:spPr>
        <a:xfrm>
          <a:off x="5960110" y="1872342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64606</xdr:rowOff>
    </xdr:from>
    <xdr:ext cx="248786" cy="259045"/>
    <xdr:sp macro="" textlink="">
      <xdr:nvSpPr>
        <xdr:cNvPr id="442" name="テキスト ボックス 441">
          <a:extLst>
            <a:ext uri="{FF2B5EF4-FFF2-40B4-BE49-F238E27FC236}">
              <a16:creationId xmlns:a16="http://schemas.microsoft.com/office/drawing/2014/main" id="{3875854B-BADB-4025-84CE-63647ECB7324}"/>
            </a:ext>
          </a:extLst>
        </xdr:cNvPr>
        <xdr:cNvSpPr txBox="1"/>
      </xdr:nvSpPr>
      <xdr:spPr>
        <a:xfrm>
          <a:off x="5724659" y="1857739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3" name="直線コネクタ 442">
          <a:extLst>
            <a:ext uri="{FF2B5EF4-FFF2-40B4-BE49-F238E27FC236}">
              <a16:creationId xmlns:a16="http://schemas.microsoft.com/office/drawing/2014/main" id="{72FB139E-F28A-4129-9305-0C3037D4D16E}"/>
            </a:ext>
          </a:extLst>
        </xdr:cNvPr>
        <xdr:cNvCxnSpPr/>
      </xdr:nvCxnSpPr>
      <xdr:spPr>
        <a:xfrm>
          <a:off x="5960110" y="18400667"/>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106</xdr:row>
      <xdr:rowOff>80934</xdr:rowOff>
    </xdr:from>
    <xdr:ext cx="595419" cy="259045"/>
    <xdr:sp macro="" textlink="">
      <xdr:nvSpPr>
        <xdr:cNvPr id="444" name="テキスト ボックス 443">
          <a:extLst>
            <a:ext uri="{FF2B5EF4-FFF2-40B4-BE49-F238E27FC236}">
              <a16:creationId xmlns:a16="http://schemas.microsoft.com/office/drawing/2014/main" id="{3D34F699-F18E-4754-9303-4A6C73BD6FFD}"/>
            </a:ext>
          </a:extLst>
        </xdr:cNvPr>
        <xdr:cNvSpPr txBox="1"/>
      </xdr:nvSpPr>
      <xdr:spPr>
        <a:xfrm>
          <a:off x="5416126" y="1825653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45" name="直線コネクタ 444">
          <a:extLst>
            <a:ext uri="{FF2B5EF4-FFF2-40B4-BE49-F238E27FC236}">
              <a16:creationId xmlns:a16="http://schemas.microsoft.com/office/drawing/2014/main" id="{1A5877C9-C17A-4311-9E71-5251100CDCE8}"/>
            </a:ext>
          </a:extLst>
        </xdr:cNvPr>
        <xdr:cNvCxnSpPr/>
      </xdr:nvCxnSpPr>
      <xdr:spPr>
        <a:xfrm>
          <a:off x="5960110" y="1806838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104</xdr:row>
      <xdr:rowOff>97263</xdr:rowOff>
    </xdr:from>
    <xdr:ext cx="595419" cy="259045"/>
    <xdr:sp macro="" textlink="">
      <xdr:nvSpPr>
        <xdr:cNvPr id="446" name="テキスト ボックス 445">
          <a:extLst>
            <a:ext uri="{FF2B5EF4-FFF2-40B4-BE49-F238E27FC236}">
              <a16:creationId xmlns:a16="http://schemas.microsoft.com/office/drawing/2014/main" id="{3DBA3EDB-F43C-4894-A667-18243738C8BC}"/>
            </a:ext>
          </a:extLst>
        </xdr:cNvPr>
        <xdr:cNvSpPr txBox="1"/>
      </xdr:nvSpPr>
      <xdr:spPr>
        <a:xfrm>
          <a:off x="5416126" y="1792425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47" name="直線コネクタ 446">
          <a:extLst>
            <a:ext uri="{FF2B5EF4-FFF2-40B4-BE49-F238E27FC236}">
              <a16:creationId xmlns:a16="http://schemas.microsoft.com/office/drawing/2014/main" id="{649789AD-BD78-4197-94B1-2948297080D8}"/>
            </a:ext>
          </a:extLst>
        </xdr:cNvPr>
        <xdr:cNvCxnSpPr/>
      </xdr:nvCxnSpPr>
      <xdr:spPr>
        <a:xfrm>
          <a:off x="5960110" y="17745619"/>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102</xdr:row>
      <xdr:rowOff>113591</xdr:rowOff>
    </xdr:from>
    <xdr:ext cx="595419" cy="259045"/>
    <xdr:sp macro="" textlink="">
      <xdr:nvSpPr>
        <xdr:cNvPr id="448" name="テキスト ボックス 447">
          <a:extLst>
            <a:ext uri="{FF2B5EF4-FFF2-40B4-BE49-F238E27FC236}">
              <a16:creationId xmlns:a16="http://schemas.microsoft.com/office/drawing/2014/main" id="{26CFCD4C-CDB5-46CA-8428-F0AC92A03540}"/>
            </a:ext>
          </a:extLst>
        </xdr:cNvPr>
        <xdr:cNvSpPr txBox="1"/>
      </xdr:nvSpPr>
      <xdr:spPr>
        <a:xfrm>
          <a:off x="5416126" y="1760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49" name="直線コネクタ 448">
          <a:extLst>
            <a:ext uri="{FF2B5EF4-FFF2-40B4-BE49-F238E27FC236}">
              <a16:creationId xmlns:a16="http://schemas.microsoft.com/office/drawing/2014/main" id="{DF6DF51F-3F47-4459-8DE0-2A99A40216B1}"/>
            </a:ext>
          </a:extLst>
        </xdr:cNvPr>
        <xdr:cNvCxnSpPr/>
      </xdr:nvCxnSpPr>
      <xdr:spPr>
        <a:xfrm>
          <a:off x="5960110" y="17413333"/>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100</xdr:row>
      <xdr:rowOff>129920</xdr:rowOff>
    </xdr:from>
    <xdr:ext cx="685572" cy="259045"/>
    <xdr:sp macro="" textlink="">
      <xdr:nvSpPr>
        <xdr:cNvPr id="450" name="テキスト ボックス 449">
          <a:extLst>
            <a:ext uri="{FF2B5EF4-FFF2-40B4-BE49-F238E27FC236}">
              <a16:creationId xmlns:a16="http://schemas.microsoft.com/office/drawing/2014/main" id="{04DE17C6-68BB-4489-9964-5D135C992CD0}"/>
            </a:ext>
          </a:extLst>
        </xdr:cNvPr>
        <xdr:cNvSpPr txBox="1"/>
      </xdr:nvSpPr>
      <xdr:spPr>
        <a:xfrm>
          <a:off x="5331688" y="1727873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1" name="直線コネクタ 450">
          <a:extLst>
            <a:ext uri="{FF2B5EF4-FFF2-40B4-BE49-F238E27FC236}">
              <a16:creationId xmlns:a16="http://schemas.microsoft.com/office/drawing/2014/main" id="{60185833-319D-45B4-9F33-244C799CBD21}"/>
            </a:ext>
          </a:extLst>
        </xdr:cNvPr>
        <xdr:cNvCxnSpPr/>
      </xdr:nvCxnSpPr>
      <xdr:spPr>
        <a:xfrm>
          <a:off x="5960110" y="17090571"/>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98</xdr:row>
      <xdr:rowOff>146248</xdr:rowOff>
    </xdr:from>
    <xdr:ext cx="685572" cy="259045"/>
    <xdr:sp macro="" textlink="">
      <xdr:nvSpPr>
        <xdr:cNvPr id="452" name="テキスト ボックス 451">
          <a:extLst>
            <a:ext uri="{FF2B5EF4-FFF2-40B4-BE49-F238E27FC236}">
              <a16:creationId xmlns:a16="http://schemas.microsoft.com/office/drawing/2014/main" id="{C22A3FB5-3C5E-43E7-A052-923C8B25791C}"/>
            </a:ext>
          </a:extLst>
        </xdr:cNvPr>
        <xdr:cNvSpPr txBox="1"/>
      </xdr:nvSpPr>
      <xdr:spPr>
        <a:xfrm>
          <a:off x="5331688" y="16946443"/>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E044ED5A-244B-4125-A3A1-FD3A49D522AD}"/>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96</xdr:row>
      <xdr:rowOff>162577</xdr:rowOff>
    </xdr:from>
    <xdr:ext cx="685572" cy="259045"/>
    <xdr:sp macro="" textlink="">
      <xdr:nvSpPr>
        <xdr:cNvPr id="454" name="テキスト ボックス 453">
          <a:extLst>
            <a:ext uri="{FF2B5EF4-FFF2-40B4-BE49-F238E27FC236}">
              <a16:creationId xmlns:a16="http://schemas.microsoft.com/office/drawing/2014/main" id="{91969E0C-7513-4837-BF96-E65DEC152AA9}"/>
            </a:ext>
          </a:extLst>
        </xdr:cNvPr>
        <xdr:cNvSpPr txBox="1"/>
      </xdr:nvSpPr>
      <xdr:spPr>
        <a:xfrm>
          <a:off x="5331688" y="1662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港湾・漁港】&#10;一人当たり有形固定資産（償却資産）額グラフ枠">
          <a:extLst>
            <a:ext uri="{FF2B5EF4-FFF2-40B4-BE49-F238E27FC236}">
              <a16:creationId xmlns:a16="http://schemas.microsoft.com/office/drawing/2014/main" id="{8B803169-3F52-4039-9A75-53E82A0254EA}"/>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109262</xdr:rowOff>
    </xdr:from>
    <xdr:to>
      <xdr:col>54</xdr:col>
      <xdr:colOff>189865</xdr:colOff>
      <xdr:row>109</xdr:row>
      <xdr:rowOff>28173</xdr:rowOff>
    </xdr:to>
    <xdr:cxnSp macro="">
      <xdr:nvCxnSpPr>
        <xdr:cNvPr id="456" name="直線コネクタ 455">
          <a:extLst>
            <a:ext uri="{FF2B5EF4-FFF2-40B4-BE49-F238E27FC236}">
              <a16:creationId xmlns:a16="http://schemas.microsoft.com/office/drawing/2014/main" id="{C7D09DDB-E7E4-4F34-A18E-DF866926A4C0}"/>
            </a:ext>
          </a:extLst>
        </xdr:cNvPr>
        <xdr:cNvCxnSpPr/>
      </xdr:nvCxnSpPr>
      <xdr:spPr>
        <a:xfrm flipV="1">
          <a:off x="9429115" y="17252357"/>
          <a:ext cx="0" cy="1461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109</xdr:row>
      <xdr:rowOff>32000</xdr:rowOff>
    </xdr:from>
    <xdr:ext cx="469744" cy="259045"/>
    <xdr:sp macro="" textlink="">
      <xdr:nvSpPr>
        <xdr:cNvPr id="457" name="【港湾・漁港】&#10;一人当たり有形固定資産（償却資産）額最小値テキスト">
          <a:extLst>
            <a:ext uri="{FF2B5EF4-FFF2-40B4-BE49-F238E27FC236}">
              <a16:creationId xmlns:a16="http://schemas.microsoft.com/office/drawing/2014/main" id="{9FC6077A-6762-460D-99FE-8CE25CFB0169}"/>
            </a:ext>
          </a:extLst>
        </xdr:cNvPr>
        <xdr:cNvSpPr txBox="1"/>
      </xdr:nvSpPr>
      <xdr:spPr>
        <a:xfrm>
          <a:off x="9467850" y="18718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109</xdr:row>
      <xdr:rowOff>28173</xdr:rowOff>
    </xdr:from>
    <xdr:to>
      <xdr:col>55</xdr:col>
      <xdr:colOff>88900</xdr:colOff>
      <xdr:row>109</xdr:row>
      <xdr:rowOff>28173</xdr:rowOff>
    </xdr:to>
    <xdr:cxnSp macro="">
      <xdr:nvCxnSpPr>
        <xdr:cNvPr id="458" name="直線コネクタ 457">
          <a:extLst>
            <a:ext uri="{FF2B5EF4-FFF2-40B4-BE49-F238E27FC236}">
              <a16:creationId xmlns:a16="http://schemas.microsoft.com/office/drawing/2014/main" id="{8E05CE81-1297-4F52-AB0B-83767E3D60EC}"/>
            </a:ext>
          </a:extLst>
        </xdr:cNvPr>
        <xdr:cNvCxnSpPr/>
      </xdr:nvCxnSpPr>
      <xdr:spPr>
        <a:xfrm>
          <a:off x="9356090" y="18714318"/>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55939</xdr:rowOff>
    </xdr:from>
    <xdr:ext cx="690189" cy="259045"/>
    <xdr:sp macro="" textlink="">
      <xdr:nvSpPr>
        <xdr:cNvPr id="459" name="【港湾・漁港】&#10;一人当たり有形固定資産（償却資産）額最大値テキスト">
          <a:extLst>
            <a:ext uri="{FF2B5EF4-FFF2-40B4-BE49-F238E27FC236}">
              <a16:creationId xmlns:a16="http://schemas.microsoft.com/office/drawing/2014/main" id="{A1F9F7D6-A56F-4FD4-92BE-8122A207E032}"/>
            </a:ext>
          </a:extLst>
        </xdr:cNvPr>
        <xdr:cNvSpPr txBox="1"/>
      </xdr:nvSpPr>
      <xdr:spPr>
        <a:xfrm>
          <a:off x="9467850" y="1703329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109262</xdr:rowOff>
    </xdr:from>
    <xdr:to>
      <xdr:col>55</xdr:col>
      <xdr:colOff>88900</xdr:colOff>
      <xdr:row>100</xdr:row>
      <xdr:rowOff>109262</xdr:rowOff>
    </xdr:to>
    <xdr:cxnSp macro="">
      <xdr:nvCxnSpPr>
        <xdr:cNvPr id="460" name="直線コネクタ 459">
          <a:extLst>
            <a:ext uri="{FF2B5EF4-FFF2-40B4-BE49-F238E27FC236}">
              <a16:creationId xmlns:a16="http://schemas.microsoft.com/office/drawing/2014/main" id="{AAB0756E-93F0-4BE4-B625-8E6A08613113}"/>
            </a:ext>
          </a:extLst>
        </xdr:cNvPr>
        <xdr:cNvCxnSpPr/>
      </xdr:nvCxnSpPr>
      <xdr:spPr>
        <a:xfrm>
          <a:off x="9356090" y="1725235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70745</xdr:rowOff>
    </xdr:from>
    <xdr:ext cx="599010" cy="259045"/>
    <xdr:sp macro="" textlink="">
      <xdr:nvSpPr>
        <xdr:cNvPr id="461" name="【港湾・漁港】&#10;一人当たり有形固定資産（償却資産）額平均値テキスト">
          <a:extLst>
            <a:ext uri="{FF2B5EF4-FFF2-40B4-BE49-F238E27FC236}">
              <a16:creationId xmlns:a16="http://schemas.microsoft.com/office/drawing/2014/main" id="{76DB87DC-64F2-48C0-BB33-A16BCC4E3205}"/>
            </a:ext>
          </a:extLst>
        </xdr:cNvPr>
        <xdr:cNvSpPr txBox="1"/>
      </xdr:nvSpPr>
      <xdr:spPr>
        <a:xfrm>
          <a:off x="9467850" y="184139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107</xdr:row>
      <xdr:rowOff>92318</xdr:rowOff>
    </xdr:from>
    <xdr:to>
      <xdr:col>55</xdr:col>
      <xdr:colOff>50800</xdr:colOff>
      <xdr:row>108</xdr:row>
      <xdr:rowOff>22468</xdr:rowOff>
    </xdr:to>
    <xdr:sp macro="" textlink="">
      <xdr:nvSpPr>
        <xdr:cNvPr id="462" name="フローチャート: 判断 461">
          <a:extLst>
            <a:ext uri="{FF2B5EF4-FFF2-40B4-BE49-F238E27FC236}">
              <a16:creationId xmlns:a16="http://schemas.microsoft.com/office/drawing/2014/main" id="{D14188B0-38C6-45CB-B7E4-9B0372FB8673}"/>
            </a:ext>
          </a:extLst>
        </xdr:cNvPr>
        <xdr:cNvSpPr/>
      </xdr:nvSpPr>
      <xdr:spPr>
        <a:xfrm>
          <a:off x="9394190" y="18441278"/>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107</xdr:row>
      <xdr:rowOff>121399</xdr:rowOff>
    </xdr:from>
    <xdr:to>
      <xdr:col>50</xdr:col>
      <xdr:colOff>165100</xdr:colOff>
      <xdr:row>108</xdr:row>
      <xdr:rowOff>51549</xdr:rowOff>
    </xdr:to>
    <xdr:sp macro="" textlink="">
      <xdr:nvSpPr>
        <xdr:cNvPr id="463" name="フローチャート: 判断 462">
          <a:extLst>
            <a:ext uri="{FF2B5EF4-FFF2-40B4-BE49-F238E27FC236}">
              <a16:creationId xmlns:a16="http://schemas.microsoft.com/office/drawing/2014/main" id="{2225FE6F-944D-4724-9F99-EF4E771FF0A2}"/>
            </a:ext>
          </a:extLst>
        </xdr:cNvPr>
        <xdr:cNvSpPr/>
      </xdr:nvSpPr>
      <xdr:spPr>
        <a:xfrm>
          <a:off x="8632190" y="18468454"/>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107</xdr:row>
      <xdr:rowOff>124789</xdr:rowOff>
    </xdr:from>
    <xdr:to>
      <xdr:col>46</xdr:col>
      <xdr:colOff>38100</xdr:colOff>
      <xdr:row>108</xdr:row>
      <xdr:rowOff>54939</xdr:rowOff>
    </xdr:to>
    <xdr:sp macro="" textlink="">
      <xdr:nvSpPr>
        <xdr:cNvPr id="464" name="フローチャート: 判断 463">
          <a:extLst>
            <a:ext uri="{FF2B5EF4-FFF2-40B4-BE49-F238E27FC236}">
              <a16:creationId xmlns:a16="http://schemas.microsoft.com/office/drawing/2014/main" id="{E6EB0586-F1FC-4930-A5A8-51D9EFAF8A08}"/>
            </a:ext>
          </a:extLst>
        </xdr:cNvPr>
        <xdr:cNvSpPr/>
      </xdr:nvSpPr>
      <xdr:spPr>
        <a:xfrm>
          <a:off x="7846060" y="18471844"/>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47617</xdr:rowOff>
    </xdr:from>
    <xdr:to>
      <xdr:col>41</xdr:col>
      <xdr:colOff>101600</xdr:colOff>
      <xdr:row>108</xdr:row>
      <xdr:rowOff>149217</xdr:rowOff>
    </xdr:to>
    <xdr:sp macro="" textlink="">
      <xdr:nvSpPr>
        <xdr:cNvPr id="465" name="フローチャート: 判断 464">
          <a:extLst>
            <a:ext uri="{FF2B5EF4-FFF2-40B4-BE49-F238E27FC236}">
              <a16:creationId xmlns:a16="http://schemas.microsoft.com/office/drawing/2014/main" id="{631AB43B-1750-4606-9C74-2086BFA07573}"/>
            </a:ext>
          </a:extLst>
        </xdr:cNvPr>
        <xdr:cNvSpPr/>
      </xdr:nvSpPr>
      <xdr:spPr>
        <a:xfrm>
          <a:off x="7029450" y="18566122"/>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39001</xdr:rowOff>
    </xdr:from>
    <xdr:to>
      <xdr:col>36</xdr:col>
      <xdr:colOff>165100</xdr:colOff>
      <xdr:row>108</xdr:row>
      <xdr:rowOff>140601</xdr:rowOff>
    </xdr:to>
    <xdr:sp macro="" textlink="">
      <xdr:nvSpPr>
        <xdr:cNvPr id="466" name="フローチャート: 判断 465">
          <a:extLst>
            <a:ext uri="{FF2B5EF4-FFF2-40B4-BE49-F238E27FC236}">
              <a16:creationId xmlns:a16="http://schemas.microsoft.com/office/drawing/2014/main" id="{29BA3433-293E-4C23-A729-7FCECA073827}"/>
            </a:ext>
          </a:extLst>
        </xdr:cNvPr>
        <xdr:cNvSpPr/>
      </xdr:nvSpPr>
      <xdr:spPr>
        <a:xfrm>
          <a:off x="6231890" y="1855560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D83A8F27-9DAF-4AC8-A81C-9436632E3A1B}"/>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FE87BC63-A048-4260-9825-35C4F4A6EDC2}"/>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7CC9818F-4F53-4639-9385-8AF1BA9E9767}"/>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DA9127B-F095-45E8-95E9-AFC8162C0DEC}"/>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C3A7DF20-D7EE-49B5-BE4A-57C3B330A6AD}"/>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156029</xdr:rowOff>
    </xdr:from>
    <xdr:to>
      <xdr:col>50</xdr:col>
      <xdr:colOff>165100</xdr:colOff>
      <xdr:row>109</xdr:row>
      <xdr:rowOff>86179</xdr:rowOff>
    </xdr:to>
    <xdr:sp macro="" textlink="">
      <xdr:nvSpPr>
        <xdr:cNvPr id="472" name="楕円 471">
          <a:extLst>
            <a:ext uri="{FF2B5EF4-FFF2-40B4-BE49-F238E27FC236}">
              <a16:creationId xmlns:a16="http://schemas.microsoft.com/office/drawing/2014/main" id="{7A622EA7-5F95-4416-9665-AB4E2CE15A92}"/>
            </a:ext>
          </a:extLst>
        </xdr:cNvPr>
        <xdr:cNvSpPr/>
      </xdr:nvSpPr>
      <xdr:spPr>
        <a:xfrm>
          <a:off x="8632190" y="1867262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156029</xdr:rowOff>
    </xdr:from>
    <xdr:to>
      <xdr:col>46</xdr:col>
      <xdr:colOff>38100</xdr:colOff>
      <xdr:row>109</xdr:row>
      <xdr:rowOff>86179</xdr:rowOff>
    </xdr:to>
    <xdr:sp macro="" textlink="">
      <xdr:nvSpPr>
        <xdr:cNvPr id="473" name="楕円 472">
          <a:extLst>
            <a:ext uri="{FF2B5EF4-FFF2-40B4-BE49-F238E27FC236}">
              <a16:creationId xmlns:a16="http://schemas.microsoft.com/office/drawing/2014/main" id="{77D962B7-4D38-411B-AD5D-504D0EBF247B}"/>
            </a:ext>
          </a:extLst>
        </xdr:cNvPr>
        <xdr:cNvSpPr/>
      </xdr:nvSpPr>
      <xdr:spPr>
        <a:xfrm>
          <a:off x="7846060" y="186726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109</xdr:row>
      <xdr:rowOff>35379</xdr:rowOff>
    </xdr:from>
    <xdr:to>
      <xdr:col>50</xdr:col>
      <xdr:colOff>114300</xdr:colOff>
      <xdr:row>109</xdr:row>
      <xdr:rowOff>35379</xdr:rowOff>
    </xdr:to>
    <xdr:cxnSp macro="">
      <xdr:nvCxnSpPr>
        <xdr:cNvPr id="474" name="直線コネクタ 473">
          <a:extLst>
            <a:ext uri="{FF2B5EF4-FFF2-40B4-BE49-F238E27FC236}">
              <a16:creationId xmlns:a16="http://schemas.microsoft.com/office/drawing/2014/main" id="{FE0D22C8-7F98-49F8-BA74-26A467A1E4A1}"/>
            </a:ext>
          </a:extLst>
        </xdr:cNvPr>
        <xdr:cNvCxnSpPr/>
      </xdr:nvCxnSpPr>
      <xdr:spPr>
        <a:xfrm>
          <a:off x="7889240" y="18723429"/>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156029</xdr:rowOff>
    </xdr:from>
    <xdr:to>
      <xdr:col>41</xdr:col>
      <xdr:colOff>101600</xdr:colOff>
      <xdr:row>109</xdr:row>
      <xdr:rowOff>86179</xdr:rowOff>
    </xdr:to>
    <xdr:sp macro="" textlink="">
      <xdr:nvSpPr>
        <xdr:cNvPr id="475" name="楕円 474">
          <a:extLst>
            <a:ext uri="{FF2B5EF4-FFF2-40B4-BE49-F238E27FC236}">
              <a16:creationId xmlns:a16="http://schemas.microsoft.com/office/drawing/2014/main" id="{8C40A978-FEA0-4A5E-A0C7-DAF6538BF775}"/>
            </a:ext>
          </a:extLst>
        </xdr:cNvPr>
        <xdr:cNvSpPr/>
      </xdr:nvSpPr>
      <xdr:spPr>
        <a:xfrm>
          <a:off x="7029450" y="1867262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109</xdr:row>
      <xdr:rowOff>35379</xdr:rowOff>
    </xdr:from>
    <xdr:to>
      <xdr:col>45</xdr:col>
      <xdr:colOff>177800</xdr:colOff>
      <xdr:row>109</xdr:row>
      <xdr:rowOff>35379</xdr:rowOff>
    </xdr:to>
    <xdr:cxnSp macro="">
      <xdr:nvCxnSpPr>
        <xdr:cNvPr id="476" name="直線コネクタ 475">
          <a:extLst>
            <a:ext uri="{FF2B5EF4-FFF2-40B4-BE49-F238E27FC236}">
              <a16:creationId xmlns:a16="http://schemas.microsoft.com/office/drawing/2014/main" id="{D37484CE-0063-467D-87C3-8412B67A22A6}"/>
            </a:ext>
          </a:extLst>
        </xdr:cNvPr>
        <xdr:cNvCxnSpPr/>
      </xdr:nvCxnSpPr>
      <xdr:spPr>
        <a:xfrm>
          <a:off x="7084060" y="18723429"/>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106</xdr:row>
      <xdr:rowOff>68076</xdr:rowOff>
    </xdr:from>
    <xdr:ext cx="599010" cy="259045"/>
    <xdr:sp macro="" textlink="">
      <xdr:nvSpPr>
        <xdr:cNvPr id="477" name="n_1aveValue【港湾・漁港】&#10;一人当たり有形固定資産（償却資産）額">
          <a:extLst>
            <a:ext uri="{FF2B5EF4-FFF2-40B4-BE49-F238E27FC236}">
              <a16:creationId xmlns:a16="http://schemas.microsoft.com/office/drawing/2014/main" id="{80F04D4A-C3B8-401C-9C2F-6BB7F737C2F9}"/>
            </a:ext>
          </a:extLst>
        </xdr:cNvPr>
        <xdr:cNvSpPr txBox="1"/>
      </xdr:nvSpPr>
      <xdr:spPr>
        <a:xfrm>
          <a:off x="8401265" y="18239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106</xdr:row>
      <xdr:rowOff>71466</xdr:rowOff>
    </xdr:from>
    <xdr:ext cx="599010" cy="259045"/>
    <xdr:sp macro="" textlink="">
      <xdr:nvSpPr>
        <xdr:cNvPr id="478" name="n_2aveValue【港湾・漁港】&#10;一人当たり有形固定資産（償却資産）額">
          <a:extLst>
            <a:ext uri="{FF2B5EF4-FFF2-40B4-BE49-F238E27FC236}">
              <a16:creationId xmlns:a16="http://schemas.microsoft.com/office/drawing/2014/main" id="{50CA62A4-42B4-4BC9-8D0F-E9C4F8BE12AE}"/>
            </a:ext>
          </a:extLst>
        </xdr:cNvPr>
        <xdr:cNvSpPr txBox="1"/>
      </xdr:nvSpPr>
      <xdr:spPr>
        <a:xfrm>
          <a:off x="7610690" y="1824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106</xdr:row>
      <xdr:rowOff>165744</xdr:rowOff>
    </xdr:from>
    <xdr:ext cx="534377" cy="259045"/>
    <xdr:sp macro="" textlink="">
      <xdr:nvSpPr>
        <xdr:cNvPr id="479" name="n_3aveValue【港湾・漁港】&#10;一人当たり有形固定資産（償却資産）額">
          <a:extLst>
            <a:ext uri="{FF2B5EF4-FFF2-40B4-BE49-F238E27FC236}">
              <a16:creationId xmlns:a16="http://schemas.microsoft.com/office/drawing/2014/main" id="{853EF71E-23BD-40CA-8843-673F5DBD2705}"/>
            </a:ext>
          </a:extLst>
        </xdr:cNvPr>
        <xdr:cNvSpPr txBox="1"/>
      </xdr:nvSpPr>
      <xdr:spPr>
        <a:xfrm>
          <a:off x="6854971" y="18343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106</xdr:row>
      <xdr:rowOff>157128</xdr:rowOff>
    </xdr:from>
    <xdr:ext cx="599010" cy="259045"/>
    <xdr:sp macro="" textlink="">
      <xdr:nvSpPr>
        <xdr:cNvPr id="480" name="n_4aveValue【港湾・漁港】&#10;一人当たり有形固定資産（償却資産）額">
          <a:extLst>
            <a:ext uri="{FF2B5EF4-FFF2-40B4-BE49-F238E27FC236}">
              <a16:creationId xmlns:a16="http://schemas.microsoft.com/office/drawing/2014/main" id="{E1981D88-A3E8-4C13-8BEB-724BB418E9CE}"/>
            </a:ext>
          </a:extLst>
        </xdr:cNvPr>
        <xdr:cNvSpPr txBox="1"/>
      </xdr:nvSpPr>
      <xdr:spPr>
        <a:xfrm>
          <a:off x="6007950" y="183327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167450</xdr:colOff>
      <xdr:row>109</xdr:row>
      <xdr:rowOff>77306</xdr:rowOff>
    </xdr:from>
    <xdr:ext cx="249299" cy="259045"/>
    <xdr:sp macro="" textlink="">
      <xdr:nvSpPr>
        <xdr:cNvPr id="481" name="n_1mainValue【港湾・漁港】&#10;一人当たり有形固定資産（償却資産）額">
          <a:extLst>
            <a:ext uri="{FF2B5EF4-FFF2-40B4-BE49-F238E27FC236}">
              <a16:creationId xmlns:a16="http://schemas.microsoft.com/office/drawing/2014/main" id="{620AA90C-094A-4433-8447-62C1C971620F}"/>
            </a:ext>
          </a:extLst>
        </xdr:cNvPr>
        <xdr:cNvSpPr txBox="1"/>
      </xdr:nvSpPr>
      <xdr:spPr>
        <a:xfrm>
          <a:off x="8572310" y="1876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45</xdr:col>
      <xdr:colOff>53150</xdr:colOff>
      <xdr:row>109</xdr:row>
      <xdr:rowOff>77306</xdr:rowOff>
    </xdr:from>
    <xdr:ext cx="249299" cy="259045"/>
    <xdr:sp macro="" textlink="">
      <xdr:nvSpPr>
        <xdr:cNvPr id="482" name="n_2mainValue【港湾・漁港】&#10;一人当たり有形固定資産（償却資産）額">
          <a:extLst>
            <a:ext uri="{FF2B5EF4-FFF2-40B4-BE49-F238E27FC236}">
              <a16:creationId xmlns:a16="http://schemas.microsoft.com/office/drawing/2014/main" id="{F2B9CB1E-B715-424F-B17D-818F9A3192A3}"/>
            </a:ext>
          </a:extLst>
        </xdr:cNvPr>
        <xdr:cNvSpPr txBox="1"/>
      </xdr:nvSpPr>
      <xdr:spPr>
        <a:xfrm>
          <a:off x="7772210" y="1876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116650</xdr:colOff>
      <xdr:row>109</xdr:row>
      <xdr:rowOff>77306</xdr:rowOff>
    </xdr:from>
    <xdr:ext cx="249299" cy="259045"/>
    <xdr:sp macro="" textlink="">
      <xdr:nvSpPr>
        <xdr:cNvPr id="483" name="n_3mainValue【港湾・漁港】&#10;一人当たり有形固定資産（償却資産）額">
          <a:extLst>
            <a:ext uri="{FF2B5EF4-FFF2-40B4-BE49-F238E27FC236}">
              <a16:creationId xmlns:a16="http://schemas.microsoft.com/office/drawing/2014/main" id="{BFBE0747-E2D1-49C3-B27D-C01DCB0D15B3}"/>
            </a:ext>
          </a:extLst>
        </xdr:cNvPr>
        <xdr:cNvSpPr txBox="1"/>
      </xdr:nvSpPr>
      <xdr:spPr>
        <a:xfrm>
          <a:off x="6974650" y="1876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4" name="正方形/長方形 483">
          <a:extLst>
            <a:ext uri="{FF2B5EF4-FFF2-40B4-BE49-F238E27FC236}">
              <a16:creationId xmlns:a16="http://schemas.microsoft.com/office/drawing/2014/main" id="{DEF19635-B45C-42AB-8685-6CC23E42C5E8}"/>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5" name="正方形/長方形 484">
          <a:extLst>
            <a:ext uri="{FF2B5EF4-FFF2-40B4-BE49-F238E27FC236}">
              <a16:creationId xmlns:a16="http://schemas.microsoft.com/office/drawing/2014/main" id="{9EA216DA-1296-428E-B3FE-A6FED36AEC8A}"/>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6" name="正方形/長方形 485">
          <a:extLst>
            <a:ext uri="{FF2B5EF4-FFF2-40B4-BE49-F238E27FC236}">
              <a16:creationId xmlns:a16="http://schemas.microsoft.com/office/drawing/2014/main" id="{88D3C71A-0308-4D82-8C93-0CD890A9B224}"/>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7" name="正方形/長方形 486">
          <a:extLst>
            <a:ext uri="{FF2B5EF4-FFF2-40B4-BE49-F238E27FC236}">
              <a16:creationId xmlns:a16="http://schemas.microsoft.com/office/drawing/2014/main" id="{929FBB39-4E52-4E89-B4B9-8B60412AB60A}"/>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88" name="正方形/長方形 487">
          <a:extLst>
            <a:ext uri="{FF2B5EF4-FFF2-40B4-BE49-F238E27FC236}">
              <a16:creationId xmlns:a16="http://schemas.microsoft.com/office/drawing/2014/main" id="{C4E44696-2824-446B-ABBC-A01924345E3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89" name="正方形/長方形 488">
          <a:extLst>
            <a:ext uri="{FF2B5EF4-FFF2-40B4-BE49-F238E27FC236}">
              <a16:creationId xmlns:a16="http://schemas.microsoft.com/office/drawing/2014/main" id="{94E20BB3-F58B-48DB-BD35-54DDB3C4CDB6}"/>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0" name="正方形/長方形 489">
          <a:extLst>
            <a:ext uri="{FF2B5EF4-FFF2-40B4-BE49-F238E27FC236}">
              <a16:creationId xmlns:a16="http://schemas.microsoft.com/office/drawing/2014/main" id="{AF6FBDF3-F7C6-4C94-AE65-4379E7C2C5DF}"/>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1" name="正方形/長方形 490">
          <a:extLst>
            <a:ext uri="{FF2B5EF4-FFF2-40B4-BE49-F238E27FC236}">
              <a16:creationId xmlns:a16="http://schemas.microsoft.com/office/drawing/2014/main" id="{D3A5F0D7-CD57-4FB7-BE49-49CD6F897FF5}"/>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2" name="テキスト ボックス 491">
          <a:extLst>
            <a:ext uri="{FF2B5EF4-FFF2-40B4-BE49-F238E27FC236}">
              <a16:creationId xmlns:a16="http://schemas.microsoft.com/office/drawing/2014/main" id="{2DB6D462-99F3-449D-AB2D-B6341BDF7039}"/>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3" name="直線コネクタ 492">
          <a:extLst>
            <a:ext uri="{FF2B5EF4-FFF2-40B4-BE49-F238E27FC236}">
              <a16:creationId xmlns:a16="http://schemas.microsoft.com/office/drawing/2014/main" id="{E714BF27-0A9E-46D5-A7FD-1CEDB07AE958}"/>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4" name="テキスト ボックス 493">
          <a:extLst>
            <a:ext uri="{FF2B5EF4-FFF2-40B4-BE49-F238E27FC236}">
              <a16:creationId xmlns:a16="http://schemas.microsoft.com/office/drawing/2014/main" id="{40BDFCAB-B3CC-49EC-B331-4572E6836EF0}"/>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5" name="直線コネクタ 494">
          <a:extLst>
            <a:ext uri="{FF2B5EF4-FFF2-40B4-BE49-F238E27FC236}">
              <a16:creationId xmlns:a16="http://schemas.microsoft.com/office/drawing/2014/main" id="{5915F953-5D22-47A6-A48A-3F4200EBAE73}"/>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6" name="テキスト ボックス 495">
          <a:extLst>
            <a:ext uri="{FF2B5EF4-FFF2-40B4-BE49-F238E27FC236}">
              <a16:creationId xmlns:a16="http://schemas.microsoft.com/office/drawing/2014/main" id="{C8BFEC38-1F3C-4DD2-8028-9C1CE90CD757}"/>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97" name="直線コネクタ 496">
          <a:extLst>
            <a:ext uri="{FF2B5EF4-FFF2-40B4-BE49-F238E27FC236}">
              <a16:creationId xmlns:a16="http://schemas.microsoft.com/office/drawing/2014/main" id="{6F5E801A-34FF-45AA-A7DA-65AD549C5B66}"/>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98" name="テキスト ボックス 497">
          <a:extLst>
            <a:ext uri="{FF2B5EF4-FFF2-40B4-BE49-F238E27FC236}">
              <a16:creationId xmlns:a16="http://schemas.microsoft.com/office/drawing/2014/main" id="{D60D0C0F-0D6D-4432-99C3-F161F3C8F89F}"/>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99" name="直線コネクタ 498">
          <a:extLst>
            <a:ext uri="{FF2B5EF4-FFF2-40B4-BE49-F238E27FC236}">
              <a16:creationId xmlns:a16="http://schemas.microsoft.com/office/drawing/2014/main" id="{E5654616-749E-4287-8998-35FF64A194D2}"/>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0" name="テキスト ボックス 499">
          <a:extLst>
            <a:ext uri="{FF2B5EF4-FFF2-40B4-BE49-F238E27FC236}">
              <a16:creationId xmlns:a16="http://schemas.microsoft.com/office/drawing/2014/main" id="{3313701D-F699-402B-9C8B-EE3E40E6A7A4}"/>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1" name="直線コネクタ 500">
          <a:extLst>
            <a:ext uri="{FF2B5EF4-FFF2-40B4-BE49-F238E27FC236}">
              <a16:creationId xmlns:a16="http://schemas.microsoft.com/office/drawing/2014/main" id="{07369B11-2460-44EF-BC43-BFA8832B9CCA}"/>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2" name="テキスト ボックス 501">
          <a:extLst>
            <a:ext uri="{FF2B5EF4-FFF2-40B4-BE49-F238E27FC236}">
              <a16:creationId xmlns:a16="http://schemas.microsoft.com/office/drawing/2014/main" id="{9B258950-F62D-410C-9FB9-561768646B0A}"/>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3" name="直線コネクタ 502">
          <a:extLst>
            <a:ext uri="{FF2B5EF4-FFF2-40B4-BE49-F238E27FC236}">
              <a16:creationId xmlns:a16="http://schemas.microsoft.com/office/drawing/2014/main" id="{1A67C338-491E-4587-97E8-F81084F6D7DD}"/>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4" name="テキスト ボックス 503">
          <a:extLst>
            <a:ext uri="{FF2B5EF4-FFF2-40B4-BE49-F238E27FC236}">
              <a16:creationId xmlns:a16="http://schemas.microsoft.com/office/drawing/2014/main" id="{55A411CD-0ABA-47C9-91C3-52A51954AB5C}"/>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5" name="直線コネクタ 504">
          <a:extLst>
            <a:ext uri="{FF2B5EF4-FFF2-40B4-BE49-F238E27FC236}">
              <a16:creationId xmlns:a16="http://schemas.microsoft.com/office/drawing/2014/main" id="{4C96553E-2769-4AD8-9B2A-26F3BB3E235A}"/>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06" name="テキスト ボックス 505">
          <a:extLst>
            <a:ext uri="{FF2B5EF4-FFF2-40B4-BE49-F238E27FC236}">
              <a16:creationId xmlns:a16="http://schemas.microsoft.com/office/drawing/2014/main" id="{89F74256-FC47-4E57-8B01-820493C0477F}"/>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07" name="【認定こども園・幼稚園・保育所】&#10;有形固定資産減価償却率グラフ枠">
          <a:extLst>
            <a:ext uri="{FF2B5EF4-FFF2-40B4-BE49-F238E27FC236}">
              <a16:creationId xmlns:a16="http://schemas.microsoft.com/office/drawing/2014/main" id="{8BB5ADCA-AA28-4CC7-A777-2DD5FF19B01D}"/>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139065</xdr:rowOff>
    </xdr:from>
    <xdr:to>
      <xdr:col>85</xdr:col>
      <xdr:colOff>126364</xdr:colOff>
      <xdr:row>42</xdr:row>
      <xdr:rowOff>11430</xdr:rowOff>
    </xdr:to>
    <xdr:cxnSp macro="">
      <xdr:nvCxnSpPr>
        <xdr:cNvPr id="508" name="直線コネクタ 507">
          <a:extLst>
            <a:ext uri="{FF2B5EF4-FFF2-40B4-BE49-F238E27FC236}">
              <a16:creationId xmlns:a16="http://schemas.microsoft.com/office/drawing/2014/main" id="{A59FD601-1838-4580-9509-00A4F9653B13}"/>
            </a:ext>
          </a:extLst>
        </xdr:cNvPr>
        <xdr:cNvCxnSpPr/>
      </xdr:nvCxnSpPr>
      <xdr:spPr>
        <a:xfrm flipV="1">
          <a:off x="14703424" y="5793105"/>
          <a:ext cx="0" cy="1423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15257</xdr:rowOff>
    </xdr:from>
    <xdr:ext cx="405111" cy="259045"/>
    <xdr:sp macro="" textlink="">
      <xdr:nvSpPr>
        <xdr:cNvPr id="509" name="【認定こども園・幼稚園・保育所】&#10;有形固定資産減価償却率最小値テキスト">
          <a:extLst>
            <a:ext uri="{FF2B5EF4-FFF2-40B4-BE49-F238E27FC236}">
              <a16:creationId xmlns:a16="http://schemas.microsoft.com/office/drawing/2014/main" id="{FB04EE1A-D3C3-4D66-906C-09C0A24C46CF}"/>
            </a:ext>
          </a:extLst>
        </xdr:cNvPr>
        <xdr:cNvSpPr txBox="1"/>
      </xdr:nvSpPr>
      <xdr:spPr>
        <a:xfrm>
          <a:off x="14742160" y="7219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11430</xdr:rowOff>
    </xdr:from>
    <xdr:to>
      <xdr:col>86</xdr:col>
      <xdr:colOff>25400</xdr:colOff>
      <xdr:row>42</xdr:row>
      <xdr:rowOff>11430</xdr:rowOff>
    </xdr:to>
    <xdr:cxnSp macro="">
      <xdr:nvCxnSpPr>
        <xdr:cNvPr id="510" name="直線コネクタ 509">
          <a:extLst>
            <a:ext uri="{FF2B5EF4-FFF2-40B4-BE49-F238E27FC236}">
              <a16:creationId xmlns:a16="http://schemas.microsoft.com/office/drawing/2014/main" id="{EB7C6C33-0BBA-4880-B51B-DE80C2EF9BAC}"/>
            </a:ext>
          </a:extLst>
        </xdr:cNvPr>
        <xdr:cNvCxnSpPr/>
      </xdr:nvCxnSpPr>
      <xdr:spPr>
        <a:xfrm>
          <a:off x="14611350" y="7216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85742</xdr:rowOff>
    </xdr:from>
    <xdr:ext cx="405111" cy="259045"/>
    <xdr:sp macro="" textlink="">
      <xdr:nvSpPr>
        <xdr:cNvPr id="511" name="【認定こども園・幼稚園・保育所】&#10;有形固定資産減価償却率最大値テキスト">
          <a:extLst>
            <a:ext uri="{FF2B5EF4-FFF2-40B4-BE49-F238E27FC236}">
              <a16:creationId xmlns:a16="http://schemas.microsoft.com/office/drawing/2014/main" id="{72611C33-2527-4DBE-999B-264D72CD3B00}"/>
            </a:ext>
          </a:extLst>
        </xdr:cNvPr>
        <xdr:cNvSpPr txBox="1"/>
      </xdr:nvSpPr>
      <xdr:spPr>
        <a:xfrm>
          <a:off x="1474216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139065</xdr:rowOff>
    </xdr:from>
    <xdr:to>
      <xdr:col>86</xdr:col>
      <xdr:colOff>25400</xdr:colOff>
      <xdr:row>33</xdr:row>
      <xdr:rowOff>139065</xdr:rowOff>
    </xdr:to>
    <xdr:cxnSp macro="">
      <xdr:nvCxnSpPr>
        <xdr:cNvPr id="512" name="直線コネクタ 511">
          <a:extLst>
            <a:ext uri="{FF2B5EF4-FFF2-40B4-BE49-F238E27FC236}">
              <a16:creationId xmlns:a16="http://schemas.microsoft.com/office/drawing/2014/main" id="{E1DF8218-15A8-4292-B635-47AA6FBE4481}"/>
            </a:ext>
          </a:extLst>
        </xdr:cNvPr>
        <xdr:cNvCxnSpPr/>
      </xdr:nvCxnSpPr>
      <xdr:spPr>
        <a:xfrm>
          <a:off x="14611350" y="57931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45737</xdr:rowOff>
    </xdr:from>
    <xdr:ext cx="405111" cy="259045"/>
    <xdr:sp macro="" textlink="">
      <xdr:nvSpPr>
        <xdr:cNvPr id="513" name="【認定こども園・幼稚園・保育所】&#10;有形固定資産減価償却率平均値テキスト">
          <a:extLst>
            <a:ext uri="{FF2B5EF4-FFF2-40B4-BE49-F238E27FC236}">
              <a16:creationId xmlns:a16="http://schemas.microsoft.com/office/drawing/2014/main" id="{DA27ACD4-AA9B-4887-AC69-4F0E1B8565F7}"/>
            </a:ext>
          </a:extLst>
        </xdr:cNvPr>
        <xdr:cNvSpPr txBox="1"/>
      </xdr:nvSpPr>
      <xdr:spPr>
        <a:xfrm>
          <a:off x="14742160" y="63912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67310</xdr:rowOff>
    </xdr:from>
    <xdr:to>
      <xdr:col>85</xdr:col>
      <xdr:colOff>177800</xdr:colOff>
      <xdr:row>37</xdr:row>
      <xdr:rowOff>168910</xdr:rowOff>
    </xdr:to>
    <xdr:sp macro="" textlink="">
      <xdr:nvSpPr>
        <xdr:cNvPr id="514" name="フローチャート: 判断 513">
          <a:extLst>
            <a:ext uri="{FF2B5EF4-FFF2-40B4-BE49-F238E27FC236}">
              <a16:creationId xmlns:a16="http://schemas.microsoft.com/office/drawing/2014/main" id="{FAF2141E-62AF-4E0F-A4BC-E83891E57C24}"/>
            </a:ext>
          </a:extLst>
        </xdr:cNvPr>
        <xdr:cNvSpPr/>
      </xdr:nvSpPr>
      <xdr:spPr>
        <a:xfrm>
          <a:off x="14649450" y="6409055"/>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53975</xdr:rowOff>
    </xdr:from>
    <xdr:to>
      <xdr:col>81</xdr:col>
      <xdr:colOff>101600</xdr:colOff>
      <xdr:row>37</xdr:row>
      <xdr:rowOff>155575</xdr:rowOff>
    </xdr:to>
    <xdr:sp macro="" textlink="">
      <xdr:nvSpPr>
        <xdr:cNvPr id="515" name="フローチャート: 判断 514">
          <a:extLst>
            <a:ext uri="{FF2B5EF4-FFF2-40B4-BE49-F238E27FC236}">
              <a16:creationId xmlns:a16="http://schemas.microsoft.com/office/drawing/2014/main" id="{AEBD04D1-0327-4DF0-9465-7990EFC99CE0}"/>
            </a:ext>
          </a:extLst>
        </xdr:cNvPr>
        <xdr:cNvSpPr/>
      </xdr:nvSpPr>
      <xdr:spPr>
        <a:xfrm>
          <a:off x="13887450" y="64014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50165</xdr:rowOff>
    </xdr:from>
    <xdr:to>
      <xdr:col>76</xdr:col>
      <xdr:colOff>165100</xdr:colOff>
      <xdr:row>37</xdr:row>
      <xdr:rowOff>151765</xdr:rowOff>
    </xdr:to>
    <xdr:sp macro="" textlink="">
      <xdr:nvSpPr>
        <xdr:cNvPr id="516" name="フローチャート: 判断 515">
          <a:extLst>
            <a:ext uri="{FF2B5EF4-FFF2-40B4-BE49-F238E27FC236}">
              <a16:creationId xmlns:a16="http://schemas.microsoft.com/office/drawing/2014/main" id="{793988AF-9FF5-4982-AF4C-6FBEFF53098E}"/>
            </a:ext>
          </a:extLst>
        </xdr:cNvPr>
        <xdr:cNvSpPr/>
      </xdr:nvSpPr>
      <xdr:spPr>
        <a:xfrm>
          <a:off x="13089890" y="63976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42545</xdr:rowOff>
    </xdr:from>
    <xdr:to>
      <xdr:col>72</xdr:col>
      <xdr:colOff>38100</xdr:colOff>
      <xdr:row>37</xdr:row>
      <xdr:rowOff>144145</xdr:rowOff>
    </xdr:to>
    <xdr:sp macro="" textlink="">
      <xdr:nvSpPr>
        <xdr:cNvPr id="517" name="フローチャート: 判断 516">
          <a:extLst>
            <a:ext uri="{FF2B5EF4-FFF2-40B4-BE49-F238E27FC236}">
              <a16:creationId xmlns:a16="http://schemas.microsoft.com/office/drawing/2014/main" id="{8E06567A-9123-4AF7-AC44-36D856BF2E3C}"/>
            </a:ext>
          </a:extLst>
        </xdr:cNvPr>
        <xdr:cNvSpPr/>
      </xdr:nvSpPr>
      <xdr:spPr>
        <a:xfrm>
          <a:off x="12303760" y="63881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52070</xdr:rowOff>
    </xdr:from>
    <xdr:to>
      <xdr:col>67</xdr:col>
      <xdr:colOff>101600</xdr:colOff>
      <xdr:row>37</xdr:row>
      <xdr:rowOff>153670</xdr:rowOff>
    </xdr:to>
    <xdr:sp macro="" textlink="">
      <xdr:nvSpPr>
        <xdr:cNvPr id="518" name="フローチャート: 判断 517">
          <a:extLst>
            <a:ext uri="{FF2B5EF4-FFF2-40B4-BE49-F238E27FC236}">
              <a16:creationId xmlns:a16="http://schemas.microsoft.com/office/drawing/2014/main" id="{DFB9448A-4BD1-4D86-AD5F-407AA8E9E36A}"/>
            </a:ext>
          </a:extLst>
        </xdr:cNvPr>
        <xdr:cNvSpPr/>
      </xdr:nvSpPr>
      <xdr:spPr>
        <a:xfrm>
          <a:off x="11487150" y="63995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19" name="テキスト ボックス 518">
          <a:extLst>
            <a:ext uri="{FF2B5EF4-FFF2-40B4-BE49-F238E27FC236}">
              <a16:creationId xmlns:a16="http://schemas.microsoft.com/office/drawing/2014/main" id="{191E657E-1653-4505-BC79-5E4D156E006A}"/>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0" name="テキスト ボックス 519">
          <a:extLst>
            <a:ext uri="{FF2B5EF4-FFF2-40B4-BE49-F238E27FC236}">
              <a16:creationId xmlns:a16="http://schemas.microsoft.com/office/drawing/2014/main" id="{F066D63F-B758-485F-B6E9-8A2E84DE6FB1}"/>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39363229-7A37-4A11-A3D4-212DDF3A78CA}"/>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B9BD7D3C-C560-4D2F-8E30-3C2D6F06E9CE}"/>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2B1CBC4D-E30A-4BE2-8DB0-7CE6C266938F}"/>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145415</xdr:rowOff>
    </xdr:from>
    <xdr:to>
      <xdr:col>85</xdr:col>
      <xdr:colOff>177800</xdr:colOff>
      <xdr:row>37</xdr:row>
      <xdr:rowOff>75565</xdr:rowOff>
    </xdr:to>
    <xdr:sp macro="" textlink="">
      <xdr:nvSpPr>
        <xdr:cNvPr id="524" name="楕円 523">
          <a:extLst>
            <a:ext uri="{FF2B5EF4-FFF2-40B4-BE49-F238E27FC236}">
              <a16:creationId xmlns:a16="http://schemas.microsoft.com/office/drawing/2014/main" id="{EAEE0A54-2E31-4A86-BFF8-66D921EACFF0}"/>
            </a:ext>
          </a:extLst>
        </xdr:cNvPr>
        <xdr:cNvSpPr/>
      </xdr:nvSpPr>
      <xdr:spPr>
        <a:xfrm>
          <a:off x="14649450" y="63157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168292</xdr:rowOff>
    </xdr:from>
    <xdr:ext cx="405111" cy="259045"/>
    <xdr:sp macro="" textlink="">
      <xdr:nvSpPr>
        <xdr:cNvPr id="525" name="【認定こども園・幼稚園・保育所】&#10;有形固定資産減価償却率該当値テキスト">
          <a:extLst>
            <a:ext uri="{FF2B5EF4-FFF2-40B4-BE49-F238E27FC236}">
              <a16:creationId xmlns:a16="http://schemas.microsoft.com/office/drawing/2014/main" id="{8CF75909-3EE1-4E35-BC24-C53F49D9D21D}"/>
            </a:ext>
          </a:extLst>
        </xdr:cNvPr>
        <xdr:cNvSpPr txBox="1"/>
      </xdr:nvSpPr>
      <xdr:spPr>
        <a:xfrm>
          <a:off x="14742160"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103505</xdr:rowOff>
    </xdr:from>
    <xdr:to>
      <xdr:col>81</xdr:col>
      <xdr:colOff>101600</xdr:colOff>
      <xdr:row>39</xdr:row>
      <xdr:rowOff>33655</xdr:rowOff>
    </xdr:to>
    <xdr:sp macro="" textlink="">
      <xdr:nvSpPr>
        <xdr:cNvPr id="526" name="楕円 525">
          <a:extLst>
            <a:ext uri="{FF2B5EF4-FFF2-40B4-BE49-F238E27FC236}">
              <a16:creationId xmlns:a16="http://schemas.microsoft.com/office/drawing/2014/main" id="{2616D30E-CE9C-48B2-A4CF-3C4BD7BF0D92}"/>
            </a:ext>
          </a:extLst>
        </xdr:cNvPr>
        <xdr:cNvSpPr/>
      </xdr:nvSpPr>
      <xdr:spPr>
        <a:xfrm>
          <a:off x="13887450" y="661670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24765</xdr:rowOff>
    </xdr:from>
    <xdr:to>
      <xdr:col>85</xdr:col>
      <xdr:colOff>127000</xdr:colOff>
      <xdr:row>38</xdr:row>
      <xdr:rowOff>154305</xdr:rowOff>
    </xdr:to>
    <xdr:cxnSp macro="">
      <xdr:nvCxnSpPr>
        <xdr:cNvPr id="527" name="直線コネクタ 526">
          <a:extLst>
            <a:ext uri="{FF2B5EF4-FFF2-40B4-BE49-F238E27FC236}">
              <a16:creationId xmlns:a16="http://schemas.microsoft.com/office/drawing/2014/main" id="{8857524E-9515-499F-A63A-121B07CFF431}"/>
            </a:ext>
          </a:extLst>
        </xdr:cNvPr>
        <xdr:cNvCxnSpPr/>
      </xdr:nvCxnSpPr>
      <xdr:spPr>
        <a:xfrm flipV="1">
          <a:off x="13942060" y="6364605"/>
          <a:ext cx="762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57785</xdr:rowOff>
    </xdr:from>
    <xdr:to>
      <xdr:col>76</xdr:col>
      <xdr:colOff>165100</xdr:colOff>
      <xdr:row>38</xdr:row>
      <xdr:rowOff>159385</xdr:rowOff>
    </xdr:to>
    <xdr:sp macro="" textlink="">
      <xdr:nvSpPr>
        <xdr:cNvPr id="528" name="楕円 527">
          <a:extLst>
            <a:ext uri="{FF2B5EF4-FFF2-40B4-BE49-F238E27FC236}">
              <a16:creationId xmlns:a16="http://schemas.microsoft.com/office/drawing/2014/main" id="{D7D7C6BF-D881-4E07-A680-D63FC1AD242B}"/>
            </a:ext>
          </a:extLst>
        </xdr:cNvPr>
        <xdr:cNvSpPr/>
      </xdr:nvSpPr>
      <xdr:spPr>
        <a:xfrm>
          <a:off x="13089890" y="6569075"/>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108585</xdr:rowOff>
    </xdr:from>
    <xdr:to>
      <xdr:col>81</xdr:col>
      <xdr:colOff>50800</xdr:colOff>
      <xdr:row>38</xdr:row>
      <xdr:rowOff>154305</xdr:rowOff>
    </xdr:to>
    <xdr:cxnSp macro="">
      <xdr:nvCxnSpPr>
        <xdr:cNvPr id="529" name="直線コネクタ 528">
          <a:extLst>
            <a:ext uri="{FF2B5EF4-FFF2-40B4-BE49-F238E27FC236}">
              <a16:creationId xmlns:a16="http://schemas.microsoft.com/office/drawing/2014/main" id="{3038262F-2F76-4DCB-8BB7-0D04530E95A9}"/>
            </a:ext>
          </a:extLst>
        </xdr:cNvPr>
        <xdr:cNvCxnSpPr/>
      </xdr:nvCxnSpPr>
      <xdr:spPr>
        <a:xfrm>
          <a:off x="13144500" y="6621780"/>
          <a:ext cx="79756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76835</xdr:rowOff>
    </xdr:from>
    <xdr:to>
      <xdr:col>72</xdr:col>
      <xdr:colOff>38100</xdr:colOff>
      <xdr:row>39</xdr:row>
      <xdr:rowOff>6985</xdr:rowOff>
    </xdr:to>
    <xdr:sp macro="" textlink="">
      <xdr:nvSpPr>
        <xdr:cNvPr id="530" name="楕円 529">
          <a:extLst>
            <a:ext uri="{FF2B5EF4-FFF2-40B4-BE49-F238E27FC236}">
              <a16:creationId xmlns:a16="http://schemas.microsoft.com/office/drawing/2014/main" id="{2DC8AC33-3B6B-4E08-8ED3-8F1A5D9882BF}"/>
            </a:ext>
          </a:extLst>
        </xdr:cNvPr>
        <xdr:cNvSpPr/>
      </xdr:nvSpPr>
      <xdr:spPr>
        <a:xfrm>
          <a:off x="12303760" y="659193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108585</xdr:rowOff>
    </xdr:from>
    <xdr:to>
      <xdr:col>76</xdr:col>
      <xdr:colOff>114300</xdr:colOff>
      <xdr:row>38</xdr:row>
      <xdr:rowOff>127635</xdr:rowOff>
    </xdr:to>
    <xdr:cxnSp macro="">
      <xdr:nvCxnSpPr>
        <xdr:cNvPr id="531" name="直線コネクタ 530">
          <a:extLst>
            <a:ext uri="{FF2B5EF4-FFF2-40B4-BE49-F238E27FC236}">
              <a16:creationId xmlns:a16="http://schemas.microsoft.com/office/drawing/2014/main" id="{3463B445-A9FE-4C66-8040-EBE2831BAEB3}"/>
            </a:ext>
          </a:extLst>
        </xdr:cNvPr>
        <xdr:cNvCxnSpPr/>
      </xdr:nvCxnSpPr>
      <xdr:spPr>
        <a:xfrm flipV="1">
          <a:off x="12346940" y="6621780"/>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33020</xdr:rowOff>
    </xdr:from>
    <xdr:to>
      <xdr:col>67</xdr:col>
      <xdr:colOff>101600</xdr:colOff>
      <xdr:row>38</xdr:row>
      <xdr:rowOff>134620</xdr:rowOff>
    </xdr:to>
    <xdr:sp macro="" textlink="">
      <xdr:nvSpPr>
        <xdr:cNvPr id="532" name="楕円 531">
          <a:extLst>
            <a:ext uri="{FF2B5EF4-FFF2-40B4-BE49-F238E27FC236}">
              <a16:creationId xmlns:a16="http://schemas.microsoft.com/office/drawing/2014/main" id="{35B22E40-53D8-48FC-88B0-A5DFB353144F}"/>
            </a:ext>
          </a:extLst>
        </xdr:cNvPr>
        <xdr:cNvSpPr/>
      </xdr:nvSpPr>
      <xdr:spPr>
        <a:xfrm>
          <a:off x="11487150" y="654621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83820</xdr:rowOff>
    </xdr:from>
    <xdr:to>
      <xdr:col>71</xdr:col>
      <xdr:colOff>177800</xdr:colOff>
      <xdr:row>38</xdr:row>
      <xdr:rowOff>127635</xdr:rowOff>
    </xdr:to>
    <xdr:cxnSp macro="">
      <xdr:nvCxnSpPr>
        <xdr:cNvPr id="533" name="直線コネクタ 532">
          <a:extLst>
            <a:ext uri="{FF2B5EF4-FFF2-40B4-BE49-F238E27FC236}">
              <a16:creationId xmlns:a16="http://schemas.microsoft.com/office/drawing/2014/main" id="{A2E58B86-465F-4F74-B896-A6DE736DF229}"/>
            </a:ext>
          </a:extLst>
        </xdr:cNvPr>
        <xdr:cNvCxnSpPr/>
      </xdr:nvCxnSpPr>
      <xdr:spPr>
        <a:xfrm>
          <a:off x="11541760" y="6600825"/>
          <a:ext cx="80518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652</xdr:rowOff>
    </xdr:from>
    <xdr:ext cx="405111" cy="259045"/>
    <xdr:sp macro="" textlink="">
      <xdr:nvSpPr>
        <xdr:cNvPr id="534" name="n_1aveValue【認定こども園・幼稚園・保育所】&#10;有形固定資産減価償却率">
          <a:extLst>
            <a:ext uri="{FF2B5EF4-FFF2-40B4-BE49-F238E27FC236}">
              <a16:creationId xmlns:a16="http://schemas.microsoft.com/office/drawing/2014/main" id="{AFDA4D31-3FB0-4120-ABE3-70BBDE179481}"/>
            </a:ext>
          </a:extLst>
        </xdr:cNvPr>
        <xdr:cNvSpPr txBox="1"/>
      </xdr:nvSpPr>
      <xdr:spPr>
        <a:xfrm>
          <a:off x="1373823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168292</xdr:rowOff>
    </xdr:from>
    <xdr:ext cx="405111" cy="259045"/>
    <xdr:sp macro="" textlink="">
      <xdr:nvSpPr>
        <xdr:cNvPr id="535" name="n_2aveValue【認定こども園・幼稚園・保育所】&#10;有形固定資産減価償却率">
          <a:extLst>
            <a:ext uri="{FF2B5EF4-FFF2-40B4-BE49-F238E27FC236}">
              <a16:creationId xmlns:a16="http://schemas.microsoft.com/office/drawing/2014/main" id="{D8181AFA-26BA-42C1-BE42-2F2834B2F401}"/>
            </a:ext>
          </a:extLst>
        </xdr:cNvPr>
        <xdr:cNvSpPr txBox="1"/>
      </xdr:nvSpPr>
      <xdr:spPr>
        <a:xfrm>
          <a:off x="12957184" y="6172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160672</xdr:rowOff>
    </xdr:from>
    <xdr:ext cx="405111" cy="259045"/>
    <xdr:sp macro="" textlink="">
      <xdr:nvSpPr>
        <xdr:cNvPr id="536" name="n_3aveValue【認定こども園・幼稚園・保育所】&#10;有形固定資産減価償却率">
          <a:extLst>
            <a:ext uri="{FF2B5EF4-FFF2-40B4-BE49-F238E27FC236}">
              <a16:creationId xmlns:a16="http://schemas.microsoft.com/office/drawing/2014/main" id="{0BD18ABA-B979-44A6-BCCE-A98C66D64597}"/>
            </a:ext>
          </a:extLst>
        </xdr:cNvPr>
        <xdr:cNvSpPr txBox="1"/>
      </xdr:nvSpPr>
      <xdr:spPr>
        <a:xfrm>
          <a:off x="12171054" y="616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170197</xdr:rowOff>
    </xdr:from>
    <xdr:ext cx="405111" cy="259045"/>
    <xdr:sp macro="" textlink="">
      <xdr:nvSpPr>
        <xdr:cNvPr id="537" name="n_4aveValue【認定こども園・幼稚園・保育所】&#10;有形固定資産減価償却率">
          <a:extLst>
            <a:ext uri="{FF2B5EF4-FFF2-40B4-BE49-F238E27FC236}">
              <a16:creationId xmlns:a16="http://schemas.microsoft.com/office/drawing/2014/main" id="{80BDCF80-568A-46ED-AAD5-992B9F478B68}"/>
            </a:ext>
          </a:extLst>
        </xdr:cNvPr>
        <xdr:cNvSpPr txBox="1"/>
      </xdr:nvSpPr>
      <xdr:spPr>
        <a:xfrm>
          <a:off x="113544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24782</xdr:rowOff>
    </xdr:from>
    <xdr:ext cx="405111" cy="259045"/>
    <xdr:sp macro="" textlink="">
      <xdr:nvSpPr>
        <xdr:cNvPr id="538" name="n_1mainValue【認定こども園・幼稚園・保育所】&#10;有形固定資産減価償却率">
          <a:extLst>
            <a:ext uri="{FF2B5EF4-FFF2-40B4-BE49-F238E27FC236}">
              <a16:creationId xmlns:a16="http://schemas.microsoft.com/office/drawing/2014/main" id="{625666C1-BC69-4CBA-B107-E0BC79DD9A07}"/>
            </a:ext>
          </a:extLst>
        </xdr:cNvPr>
        <xdr:cNvSpPr txBox="1"/>
      </xdr:nvSpPr>
      <xdr:spPr>
        <a:xfrm>
          <a:off x="13738234" y="6707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150512</xdr:rowOff>
    </xdr:from>
    <xdr:ext cx="405111" cy="259045"/>
    <xdr:sp macro="" textlink="">
      <xdr:nvSpPr>
        <xdr:cNvPr id="539" name="n_2mainValue【認定こども園・幼稚園・保育所】&#10;有形固定資産減価償却率">
          <a:extLst>
            <a:ext uri="{FF2B5EF4-FFF2-40B4-BE49-F238E27FC236}">
              <a16:creationId xmlns:a16="http://schemas.microsoft.com/office/drawing/2014/main" id="{FA732DE7-F1AB-43E1-A8A2-E5EF8C0FE811}"/>
            </a:ext>
          </a:extLst>
        </xdr:cNvPr>
        <xdr:cNvSpPr txBox="1"/>
      </xdr:nvSpPr>
      <xdr:spPr>
        <a:xfrm>
          <a:off x="12957184" y="6665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169562</xdr:rowOff>
    </xdr:from>
    <xdr:ext cx="405111" cy="259045"/>
    <xdr:sp macro="" textlink="">
      <xdr:nvSpPr>
        <xdr:cNvPr id="540" name="n_3mainValue【認定こども園・幼稚園・保育所】&#10;有形固定資産減価償却率">
          <a:extLst>
            <a:ext uri="{FF2B5EF4-FFF2-40B4-BE49-F238E27FC236}">
              <a16:creationId xmlns:a16="http://schemas.microsoft.com/office/drawing/2014/main" id="{99C13E5F-5FBE-4EE8-A636-A0B8E1CAB57D}"/>
            </a:ext>
          </a:extLst>
        </xdr:cNvPr>
        <xdr:cNvSpPr txBox="1"/>
      </xdr:nvSpPr>
      <xdr:spPr>
        <a:xfrm>
          <a:off x="12171054" y="6688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125747</xdr:rowOff>
    </xdr:from>
    <xdr:ext cx="405111" cy="259045"/>
    <xdr:sp macro="" textlink="">
      <xdr:nvSpPr>
        <xdr:cNvPr id="541" name="n_4mainValue【認定こども園・幼稚園・保育所】&#10;有形固定資産減価償却率">
          <a:extLst>
            <a:ext uri="{FF2B5EF4-FFF2-40B4-BE49-F238E27FC236}">
              <a16:creationId xmlns:a16="http://schemas.microsoft.com/office/drawing/2014/main" id="{8BBB03F3-04BE-4D0B-B252-D603664DD39F}"/>
            </a:ext>
          </a:extLst>
        </xdr:cNvPr>
        <xdr:cNvSpPr txBox="1"/>
      </xdr:nvSpPr>
      <xdr:spPr>
        <a:xfrm>
          <a:off x="113544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2" name="正方形/長方形 541">
          <a:extLst>
            <a:ext uri="{FF2B5EF4-FFF2-40B4-BE49-F238E27FC236}">
              <a16:creationId xmlns:a16="http://schemas.microsoft.com/office/drawing/2014/main" id="{8866ADA2-C434-42AE-B6A3-A5A910E92754}"/>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3" name="正方形/長方形 542">
          <a:extLst>
            <a:ext uri="{FF2B5EF4-FFF2-40B4-BE49-F238E27FC236}">
              <a16:creationId xmlns:a16="http://schemas.microsoft.com/office/drawing/2014/main" id="{0853C13A-6575-42BE-A0FA-F8F7EAFA0553}"/>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4" name="正方形/長方形 543">
          <a:extLst>
            <a:ext uri="{FF2B5EF4-FFF2-40B4-BE49-F238E27FC236}">
              <a16:creationId xmlns:a16="http://schemas.microsoft.com/office/drawing/2014/main" id="{3DF17B34-F500-4BF1-9FB4-55070B2EC677}"/>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5" name="正方形/長方形 544">
          <a:extLst>
            <a:ext uri="{FF2B5EF4-FFF2-40B4-BE49-F238E27FC236}">
              <a16:creationId xmlns:a16="http://schemas.microsoft.com/office/drawing/2014/main" id="{BCE57B89-B544-446F-A89A-C6C0B00523DC}"/>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6" name="正方形/長方形 545">
          <a:extLst>
            <a:ext uri="{FF2B5EF4-FFF2-40B4-BE49-F238E27FC236}">
              <a16:creationId xmlns:a16="http://schemas.microsoft.com/office/drawing/2014/main" id="{D3BD1A0B-5E22-481B-AF8F-BE12BC7661D2}"/>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7" name="正方形/長方形 546">
          <a:extLst>
            <a:ext uri="{FF2B5EF4-FFF2-40B4-BE49-F238E27FC236}">
              <a16:creationId xmlns:a16="http://schemas.microsoft.com/office/drawing/2014/main" id="{B6BC4138-8058-4031-A139-585997CFEA39}"/>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48" name="正方形/長方形 547">
          <a:extLst>
            <a:ext uri="{FF2B5EF4-FFF2-40B4-BE49-F238E27FC236}">
              <a16:creationId xmlns:a16="http://schemas.microsoft.com/office/drawing/2014/main" id="{B2205719-2B81-4E73-BE9B-E1CCE03224A1}"/>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49" name="正方形/長方形 548">
          <a:extLst>
            <a:ext uri="{FF2B5EF4-FFF2-40B4-BE49-F238E27FC236}">
              <a16:creationId xmlns:a16="http://schemas.microsoft.com/office/drawing/2014/main" id="{C951D973-7F74-40C1-853B-2B2E3261E21F}"/>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0" name="テキスト ボックス 549">
          <a:extLst>
            <a:ext uri="{FF2B5EF4-FFF2-40B4-BE49-F238E27FC236}">
              <a16:creationId xmlns:a16="http://schemas.microsoft.com/office/drawing/2014/main" id="{12DC91DC-1112-46C7-905C-981B70D43AFC}"/>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1" name="直線コネクタ 550">
          <a:extLst>
            <a:ext uri="{FF2B5EF4-FFF2-40B4-BE49-F238E27FC236}">
              <a16:creationId xmlns:a16="http://schemas.microsoft.com/office/drawing/2014/main" id="{9225FA3F-1F80-46A9-9DE1-718908E8DD9C}"/>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2" name="直線コネクタ 551">
          <a:extLst>
            <a:ext uri="{FF2B5EF4-FFF2-40B4-BE49-F238E27FC236}">
              <a16:creationId xmlns:a16="http://schemas.microsoft.com/office/drawing/2014/main" id="{656FCA15-7642-400E-BB30-B6BF08854955}"/>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3" name="テキスト ボックス 552">
          <a:extLst>
            <a:ext uri="{FF2B5EF4-FFF2-40B4-BE49-F238E27FC236}">
              <a16:creationId xmlns:a16="http://schemas.microsoft.com/office/drawing/2014/main" id="{1A1C5DD1-905B-4BEC-A5D0-DDC78A475F14}"/>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4" name="直線コネクタ 553">
          <a:extLst>
            <a:ext uri="{FF2B5EF4-FFF2-40B4-BE49-F238E27FC236}">
              <a16:creationId xmlns:a16="http://schemas.microsoft.com/office/drawing/2014/main" id="{D38E1E0F-0BE8-4C8C-A47E-CD1896E8A904}"/>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5" name="テキスト ボックス 554">
          <a:extLst>
            <a:ext uri="{FF2B5EF4-FFF2-40B4-BE49-F238E27FC236}">
              <a16:creationId xmlns:a16="http://schemas.microsoft.com/office/drawing/2014/main" id="{A154C90A-F8A0-4431-88EF-01BDCA099D2F}"/>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6" name="直線コネクタ 555">
          <a:extLst>
            <a:ext uri="{FF2B5EF4-FFF2-40B4-BE49-F238E27FC236}">
              <a16:creationId xmlns:a16="http://schemas.microsoft.com/office/drawing/2014/main" id="{FA9EBCB4-C19E-42D3-BD64-DD4ECEAAF869}"/>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7" name="テキスト ボックス 556">
          <a:extLst>
            <a:ext uri="{FF2B5EF4-FFF2-40B4-BE49-F238E27FC236}">
              <a16:creationId xmlns:a16="http://schemas.microsoft.com/office/drawing/2014/main" id="{E9FEDBB7-CDCC-452A-9D76-AB75B00080C3}"/>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58" name="直線コネクタ 557">
          <a:extLst>
            <a:ext uri="{FF2B5EF4-FFF2-40B4-BE49-F238E27FC236}">
              <a16:creationId xmlns:a16="http://schemas.microsoft.com/office/drawing/2014/main" id="{CF157FD0-8A38-4A42-B6D5-C3B76841846E}"/>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59" name="テキスト ボックス 558">
          <a:extLst>
            <a:ext uri="{FF2B5EF4-FFF2-40B4-BE49-F238E27FC236}">
              <a16:creationId xmlns:a16="http://schemas.microsoft.com/office/drawing/2014/main" id="{ACA76426-9332-4549-AD9D-4D2FFEF45CC0}"/>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0" name="直線コネクタ 559">
          <a:extLst>
            <a:ext uri="{FF2B5EF4-FFF2-40B4-BE49-F238E27FC236}">
              <a16:creationId xmlns:a16="http://schemas.microsoft.com/office/drawing/2014/main" id="{F83C7A5A-E765-4B81-80BC-B8820B30FF0A}"/>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1" name="テキスト ボックス 560">
          <a:extLst>
            <a:ext uri="{FF2B5EF4-FFF2-40B4-BE49-F238E27FC236}">
              <a16:creationId xmlns:a16="http://schemas.microsoft.com/office/drawing/2014/main" id="{651E4E97-4A37-4C1C-8BBC-0619A2D6911F}"/>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2" name="直線コネクタ 561">
          <a:extLst>
            <a:ext uri="{FF2B5EF4-FFF2-40B4-BE49-F238E27FC236}">
              <a16:creationId xmlns:a16="http://schemas.microsoft.com/office/drawing/2014/main" id="{7E141F2B-B2BF-4DD2-AAD7-05445FB721DF}"/>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3" name="テキスト ボックス 562">
          <a:extLst>
            <a:ext uri="{FF2B5EF4-FFF2-40B4-BE49-F238E27FC236}">
              <a16:creationId xmlns:a16="http://schemas.microsoft.com/office/drawing/2014/main" id="{851EE31F-0341-4B85-A33D-E763C273B885}"/>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4" name="【認定こども園・幼稚園・保育所】&#10;一人当たり面積グラフ枠">
          <a:extLst>
            <a:ext uri="{FF2B5EF4-FFF2-40B4-BE49-F238E27FC236}">
              <a16:creationId xmlns:a16="http://schemas.microsoft.com/office/drawing/2014/main" id="{94763306-AB31-4D50-9AED-416A8A2CF489}"/>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38100</xdr:rowOff>
    </xdr:from>
    <xdr:to>
      <xdr:col>116</xdr:col>
      <xdr:colOff>62864</xdr:colOff>
      <xdr:row>42</xdr:row>
      <xdr:rowOff>22860</xdr:rowOff>
    </xdr:to>
    <xdr:cxnSp macro="">
      <xdr:nvCxnSpPr>
        <xdr:cNvPr id="565" name="直線コネクタ 564">
          <a:extLst>
            <a:ext uri="{FF2B5EF4-FFF2-40B4-BE49-F238E27FC236}">
              <a16:creationId xmlns:a16="http://schemas.microsoft.com/office/drawing/2014/main" id="{D52A48E6-0314-4C8D-9C49-7C0BFBBCE960}"/>
            </a:ext>
          </a:extLst>
        </xdr:cNvPr>
        <xdr:cNvCxnSpPr/>
      </xdr:nvCxnSpPr>
      <xdr:spPr>
        <a:xfrm flipV="1">
          <a:off x="19947254" y="586740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566" name="【認定こども園・幼稚園・保育所】&#10;一人当たり面積最小値テキスト">
          <a:extLst>
            <a:ext uri="{FF2B5EF4-FFF2-40B4-BE49-F238E27FC236}">
              <a16:creationId xmlns:a16="http://schemas.microsoft.com/office/drawing/2014/main" id="{28F2DA61-4ECA-483D-BE12-6D8B5EA6C9B0}"/>
            </a:ext>
          </a:extLst>
        </xdr:cNvPr>
        <xdr:cNvSpPr txBox="1"/>
      </xdr:nvSpPr>
      <xdr:spPr>
        <a:xfrm>
          <a:off x="19985990" y="722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567" name="直線コネクタ 566">
          <a:extLst>
            <a:ext uri="{FF2B5EF4-FFF2-40B4-BE49-F238E27FC236}">
              <a16:creationId xmlns:a16="http://schemas.microsoft.com/office/drawing/2014/main" id="{2C76FF64-73A6-4AAD-9BEB-F95BAF2DF5FD}"/>
            </a:ext>
          </a:extLst>
        </xdr:cNvPr>
        <xdr:cNvCxnSpPr/>
      </xdr:nvCxnSpPr>
      <xdr:spPr>
        <a:xfrm>
          <a:off x="19885660" y="7219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156227</xdr:rowOff>
    </xdr:from>
    <xdr:ext cx="469744" cy="259045"/>
    <xdr:sp macro="" textlink="">
      <xdr:nvSpPr>
        <xdr:cNvPr id="568" name="【認定こども園・幼稚園・保育所】&#10;一人当たり面積最大値テキスト">
          <a:extLst>
            <a:ext uri="{FF2B5EF4-FFF2-40B4-BE49-F238E27FC236}">
              <a16:creationId xmlns:a16="http://schemas.microsoft.com/office/drawing/2014/main" id="{B0309002-3FC2-4C22-8E41-8E218FC8E8A8}"/>
            </a:ext>
          </a:extLst>
        </xdr:cNvPr>
        <xdr:cNvSpPr txBox="1"/>
      </xdr:nvSpPr>
      <xdr:spPr>
        <a:xfrm>
          <a:off x="19985990" y="5644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38100</xdr:rowOff>
    </xdr:from>
    <xdr:to>
      <xdr:col>116</xdr:col>
      <xdr:colOff>152400</xdr:colOff>
      <xdr:row>34</xdr:row>
      <xdr:rowOff>38100</xdr:rowOff>
    </xdr:to>
    <xdr:cxnSp macro="">
      <xdr:nvCxnSpPr>
        <xdr:cNvPr id="569" name="直線コネクタ 568">
          <a:extLst>
            <a:ext uri="{FF2B5EF4-FFF2-40B4-BE49-F238E27FC236}">
              <a16:creationId xmlns:a16="http://schemas.microsoft.com/office/drawing/2014/main" id="{A8CD36FF-CC49-4527-A6C4-2741662ECC1B}"/>
            </a:ext>
          </a:extLst>
        </xdr:cNvPr>
        <xdr:cNvCxnSpPr/>
      </xdr:nvCxnSpPr>
      <xdr:spPr>
        <a:xfrm>
          <a:off x="19885660" y="5867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25417</xdr:rowOff>
    </xdr:from>
    <xdr:ext cx="469744" cy="259045"/>
    <xdr:sp macro="" textlink="">
      <xdr:nvSpPr>
        <xdr:cNvPr id="570" name="【認定こども園・幼稚園・保育所】&#10;一人当たり面積平均値テキスト">
          <a:extLst>
            <a:ext uri="{FF2B5EF4-FFF2-40B4-BE49-F238E27FC236}">
              <a16:creationId xmlns:a16="http://schemas.microsoft.com/office/drawing/2014/main" id="{F9E07088-B12F-4F6B-82E5-C19CBE6A8307}"/>
            </a:ext>
          </a:extLst>
        </xdr:cNvPr>
        <xdr:cNvSpPr txBox="1"/>
      </xdr:nvSpPr>
      <xdr:spPr>
        <a:xfrm>
          <a:off x="19985990" y="6708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571" name="フローチャート: 判断 570">
          <a:extLst>
            <a:ext uri="{FF2B5EF4-FFF2-40B4-BE49-F238E27FC236}">
              <a16:creationId xmlns:a16="http://schemas.microsoft.com/office/drawing/2014/main" id="{0D8A73CF-B55B-4A48-8737-84006E7D219A}"/>
            </a:ext>
          </a:extLst>
        </xdr:cNvPr>
        <xdr:cNvSpPr/>
      </xdr:nvSpPr>
      <xdr:spPr>
        <a:xfrm>
          <a:off x="19904710" y="686054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2540</xdr:rowOff>
    </xdr:from>
    <xdr:to>
      <xdr:col>112</xdr:col>
      <xdr:colOff>38100</xdr:colOff>
      <xdr:row>40</xdr:row>
      <xdr:rowOff>104140</xdr:rowOff>
    </xdr:to>
    <xdr:sp macro="" textlink="">
      <xdr:nvSpPr>
        <xdr:cNvPr id="572" name="フローチャート: 判断 571">
          <a:extLst>
            <a:ext uri="{FF2B5EF4-FFF2-40B4-BE49-F238E27FC236}">
              <a16:creationId xmlns:a16="http://schemas.microsoft.com/office/drawing/2014/main" id="{545A1383-2A5A-463B-B336-64850D836DAB}"/>
            </a:ext>
          </a:extLst>
        </xdr:cNvPr>
        <xdr:cNvSpPr/>
      </xdr:nvSpPr>
      <xdr:spPr>
        <a:xfrm>
          <a:off x="19161760" y="68605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162560</xdr:rowOff>
    </xdr:from>
    <xdr:to>
      <xdr:col>107</xdr:col>
      <xdr:colOff>101600</xdr:colOff>
      <xdr:row>40</xdr:row>
      <xdr:rowOff>92710</xdr:rowOff>
    </xdr:to>
    <xdr:sp macro="" textlink="">
      <xdr:nvSpPr>
        <xdr:cNvPr id="573" name="フローチャート: 判断 572">
          <a:extLst>
            <a:ext uri="{FF2B5EF4-FFF2-40B4-BE49-F238E27FC236}">
              <a16:creationId xmlns:a16="http://schemas.microsoft.com/office/drawing/2014/main" id="{BBF68ECC-981A-4FD7-9910-0FBBC6897F9C}"/>
            </a:ext>
          </a:extLst>
        </xdr:cNvPr>
        <xdr:cNvSpPr/>
      </xdr:nvSpPr>
      <xdr:spPr>
        <a:xfrm>
          <a:off x="18345150" y="68510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170180</xdr:rowOff>
    </xdr:from>
    <xdr:to>
      <xdr:col>102</xdr:col>
      <xdr:colOff>165100</xdr:colOff>
      <xdr:row>40</xdr:row>
      <xdr:rowOff>100330</xdr:rowOff>
    </xdr:to>
    <xdr:sp macro="" textlink="">
      <xdr:nvSpPr>
        <xdr:cNvPr id="574" name="フローチャート: 判断 573">
          <a:extLst>
            <a:ext uri="{FF2B5EF4-FFF2-40B4-BE49-F238E27FC236}">
              <a16:creationId xmlns:a16="http://schemas.microsoft.com/office/drawing/2014/main" id="{46158525-6075-424B-A923-B9505F0D1B49}"/>
            </a:ext>
          </a:extLst>
        </xdr:cNvPr>
        <xdr:cNvSpPr/>
      </xdr:nvSpPr>
      <xdr:spPr>
        <a:xfrm>
          <a:off x="17547590" y="686054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170180</xdr:rowOff>
    </xdr:from>
    <xdr:to>
      <xdr:col>98</xdr:col>
      <xdr:colOff>38100</xdr:colOff>
      <xdr:row>40</xdr:row>
      <xdr:rowOff>100330</xdr:rowOff>
    </xdr:to>
    <xdr:sp macro="" textlink="">
      <xdr:nvSpPr>
        <xdr:cNvPr id="575" name="フローチャート: 判断 574">
          <a:extLst>
            <a:ext uri="{FF2B5EF4-FFF2-40B4-BE49-F238E27FC236}">
              <a16:creationId xmlns:a16="http://schemas.microsoft.com/office/drawing/2014/main" id="{A5FD69F4-377F-41A7-BDFF-EA1D4CAFC4E0}"/>
            </a:ext>
          </a:extLst>
        </xdr:cNvPr>
        <xdr:cNvSpPr/>
      </xdr:nvSpPr>
      <xdr:spPr>
        <a:xfrm>
          <a:off x="16761460" y="68605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6" name="テキスト ボックス 575">
          <a:extLst>
            <a:ext uri="{FF2B5EF4-FFF2-40B4-BE49-F238E27FC236}">
              <a16:creationId xmlns:a16="http://schemas.microsoft.com/office/drawing/2014/main" id="{D2E85191-7BA1-4D1E-AD12-6353EE7F19CE}"/>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7" name="テキスト ボックス 576">
          <a:extLst>
            <a:ext uri="{FF2B5EF4-FFF2-40B4-BE49-F238E27FC236}">
              <a16:creationId xmlns:a16="http://schemas.microsoft.com/office/drawing/2014/main" id="{843CB263-7F20-418A-A0AB-5FFCF9AD830E}"/>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641BEE02-5F30-40DB-87BE-529E23DE9DAB}"/>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2F53BBAB-5E6D-4978-830E-9F19A925ADAC}"/>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F9C23EB9-91FF-465F-B103-2357517FDDEB}"/>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67310</xdr:rowOff>
    </xdr:from>
    <xdr:to>
      <xdr:col>116</xdr:col>
      <xdr:colOff>114300</xdr:colOff>
      <xdr:row>40</xdr:row>
      <xdr:rowOff>168910</xdr:rowOff>
    </xdr:to>
    <xdr:sp macro="" textlink="">
      <xdr:nvSpPr>
        <xdr:cNvPr id="581" name="楕円 580">
          <a:extLst>
            <a:ext uri="{FF2B5EF4-FFF2-40B4-BE49-F238E27FC236}">
              <a16:creationId xmlns:a16="http://schemas.microsoft.com/office/drawing/2014/main" id="{875D1F37-DE24-4D52-A0DE-BF5E1AFCBC4D}"/>
            </a:ext>
          </a:extLst>
        </xdr:cNvPr>
        <xdr:cNvSpPr/>
      </xdr:nvSpPr>
      <xdr:spPr>
        <a:xfrm>
          <a:off x="19904710" y="69234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45737</xdr:rowOff>
    </xdr:from>
    <xdr:ext cx="469744" cy="259045"/>
    <xdr:sp macro="" textlink="">
      <xdr:nvSpPr>
        <xdr:cNvPr id="582" name="【認定こども園・幼稚園・保育所】&#10;一人当たり面積該当値テキスト">
          <a:extLst>
            <a:ext uri="{FF2B5EF4-FFF2-40B4-BE49-F238E27FC236}">
              <a16:creationId xmlns:a16="http://schemas.microsoft.com/office/drawing/2014/main" id="{13F94229-7246-425A-A568-6F4B3A5D6E3F}"/>
            </a:ext>
          </a:extLst>
        </xdr:cNvPr>
        <xdr:cNvSpPr txBox="1"/>
      </xdr:nvSpPr>
      <xdr:spPr>
        <a:xfrm>
          <a:off x="19985990" y="69056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113030</xdr:rowOff>
    </xdr:from>
    <xdr:to>
      <xdr:col>112</xdr:col>
      <xdr:colOff>38100</xdr:colOff>
      <xdr:row>41</xdr:row>
      <xdr:rowOff>43180</xdr:rowOff>
    </xdr:to>
    <xdr:sp macro="" textlink="">
      <xdr:nvSpPr>
        <xdr:cNvPr id="583" name="楕円 582">
          <a:extLst>
            <a:ext uri="{FF2B5EF4-FFF2-40B4-BE49-F238E27FC236}">
              <a16:creationId xmlns:a16="http://schemas.microsoft.com/office/drawing/2014/main" id="{6D015405-B665-4B05-A3A7-17154B730991}"/>
            </a:ext>
          </a:extLst>
        </xdr:cNvPr>
        <xdr:cNvSpPr/>
      </xdr:nvSpPr>
      <xdr:spPr>
        <a:xfrm>
          <a:off x="19161760" y="69710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118110</xdr:rowOff>
    </xdr:from>
    <xdr:to>
      <xdr:col>116</xdr:col>
      <xdr:colOff>63500</xdr:colOff>
      <xdr:row>40</xdr:row>
      <xdr:rowOff>163830</xdr:rowOff>
    </xdr:to>
    <xdr:cxnSp macro="">
      <xdr:nvCxnSpPr>
        <xdr:cNvPr id="584" name="直線コネクタ 583">
          <a:extLst>
            <a:ext uri="{FF2B5EF4-FFF2-40B4-BE49-F238E27FC236}">
              <a16:creationId xmlns:a16="http://schemas.microsoft.com/office/drawing/2014/main" id="{8072561B-1210-41E5-BA8E-64D6882C9E13}"/>
            </a:ext>
          </a:extLst>
        </xdr:cNvPr>
        <xdr:cNvCxnSpPr/>
      </xdr:nvCxnSpPr>
      <xdr:spPr>
        <a:xfrm flipV="1">
          <a:off x="19204940" y="6978015"/>
          <a:ext cx="74295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67310</xdr:rowOff>
    </xdr:from>
    <xdr:to>
      <xdr:col>107</xdr:col>
      <xdr:colOff>101600</xdr:colOff>
      <xdr:row>40</xdr:row>
      <xdr:rowOff>168910</xdr:rowOff>
    </xdr:to>
    <xdr:sp macro="" textlink="">
      <xdr:nvSpPr>
        <xdr:cNvPr id="585" name="楕円 584">
          <a:extLst>
            <a:ext uri="{FF2B5EF4-FFF2-40B4-BE49-F238E27FC236}">
              <a16:creationId xmlns:a16="http://schemas.microsoft.com/office/drawing/2014/main" id="{D9A69B48-60DF-4FD0-A994-536A8CBF0BC1}"/>
            </a:ext>
          </a:extLst>
        </xdr:cNvPr>
        <xdr:cNvSpPr/>
      </xdr:nvSpPr>
      <xdr:spPr>
        <a:xfrm>
          <a:off x="18345150" y="69234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118110</xdr:rowOff>
    </xdr:from>
    <xdr:to>
      <xdr:col>111</xdr:col>
      <xdr:colOff>177800</xdr:colOff>
      <xdr:row>40</xdr:row>
      <xdr:rowOff>163830</xdr:rowOff>
    </xdr:to>
    <xdr:cxnSp macro="">
      <xdr:nvCxnSpPr>
        <xdr:cNvPr id="586" name="直線コネクタ 585">
          <a:extLst>
            <a:ext uri="{FF2B5EF4-FFF2-40B4-BE49-F238E27FC236}">
              <a16:creationId xmlns:a16="http://schemas.microsoft.com/office/drawing/2014/main" id="{B4522FBA-7FBD-4285-AD75-027BD403A610}"/>
            </a:ext>
          </a:extLst>
        </xdr:cNvPr>
        <xdr:cNvCxnSpPr/>
      </xdr:nvCxnSpPr>
      <xdr:spPr>
        <a:xfrm>
          <a:off x="18399760" y="6978015"/>
          <a:ext cx="80518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135890</xdr:rowOff>
    </xdr:from>
    <xdr:to>
      <xdr:col>102</xdr:col>
      <xdr:colOff>165100</xdr:colOff>
      <xdr:row>40</xdr:row>
      <xdr:rowOff>66040</xdr:rowOff>
    </xdr:to>
    <xdr:sp macro="" textlink="">
      <xdr:nvSpPr>
        <xdr:cNvPr id="587" name="楕円 586">
          <a:extLst>
            <a:ext uri="{FF2B5EF4-FFF2-40B4-BE49-F238E27FC236}">
              <a16:creationId xmlns:a16="http://schemas.microsoft.com/office/drawing/2014/main" id="{D90B9AE5-F15A-496A-8B8A-8152C8189DE6}"/>
            </a:ext>
          </a:extLst>
        </xdr:cNvPr>
        <xdr:cNvSpPr/>
      </xdr:nvSpPr>
      <xdr:spPr>
        <a:xfrm>
          <a:off x="17547590" y="681863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15240</xdr:rowOff>
    </xdr:from>
    <xdr:to>
      <xdr:col>107</xdr:col>
      <xdr:colOff>50800</xdr:colOff>
      <xdr:row>40</xdr:row>
      <xdr:rowOff>118110</xdr:rowOff>
    </xdr:to>
    <xdr:cxnSp macro="">
      <xdr:nvCxnSpPr>
        <xdr:cNvPr id="588" name="直線コネクタ 587">
          <a:extLst>
            <a:ext uri="{FF2B5EF4-FFF2-40B4-BE49-F238E27FC236}">
              <a16:creationId xmlns:a16="http://schemas.microsoft.com/office/drawing/2014/main" id="{545DB189-DB07-4C23-8DE1-CCE0998724F7}"/>
            </a:ext>
          </a:extLst>
        </xdr:cNvPr>
        <xdr:cNvCxnSpPr/>
      </xdr:nvCxnSpPr>
      <xdr:spPr>
        <a:xfrm>
          <a:off x="17602200" y="6877050"/>
          <a:ext cx="797560" cy="100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139700</xdr:rowOff>
    </xdr:from>
    <xdr:to>
      <xdr:col>98</xdr:col>
      <xdr:colOff>38100</xdr:colOff>
      <xdr:row>40</xdr:row>
      <xdr:rowOff>69850</xdr:rowOff>
    </xdr:to>
    <xdr:sp macro="" textlink="">
      <xdr:nvSpPr>
        <xdr:cNvPr id="589" name="楕円 588">
          <a:extLst>
            <a:ext uri="{FF2B5EF4-FFF2-40B4-BE49-F238E27FC236}">
              <a16:creationId xmlns:a16="http://schemas.microsoft.com/office/drawing/2014/main" id="{12DF5617-D421-4120-9204-8164A49097CB}"/>
            </a:ext>
          </a:extLst>
        </xdr:cNvPr>
        <xdr:cNvSpPr/>
      </xdr:nvSpPr>
      <xdr:spPr>
        <a:xfrm>
          <a:off x="16761460" y="682244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15240</xdr:rowOff>
    </xdr:from>
    <xdr:to>
      <xdr:col>102</xdr:col>
      <xdr:colOff>114300</xdr:colOff>
      <xdr:row>40</xdr:row>
      <xdr:rowOff>19050</xdr:rowOff>
    </xdr:to>
    <xdr:cxnSp macro="">
      <xdr:nvCxnSpPr>
        <xdr:cNvPr id="590" name="直線コネクタ 589">
          <a:extLst>
            <a:ext uri="{FF2B5EF4-FFF2-40B4-BE49-F238E27FC236}">
              <a16:creationId xmlns:a16="http://schemas.microsoft.com/office/drawing/2014/main" id="{3CD29AFC-043A-4357-8350-028C0A5DCB25}"/>
            </a:ext>
          </a:extLst>
        </xdr:cNvPr>
        <xdr:cNvCxnSpPr/>
      </xdr:nvCxnSpPr>
      <xdr:spPr>
        <a:xfrm flipV="1">
          <a:off x="16804640" y="68770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120667</xdr:rowOff>
    </xdr:from>
    <xdr:ext cx="469744" cy="259045"/>
    <xdr:sp macro="" textlink="">
      <xdr:nvSpPr>
        <xdr:cNvPr id="591" name="n_1aveValue【認定こども園・幼稚園・保育所】&#10;一人当たり面積">
          <a:extLst>
            <a:ext uri="{FF2B5EF4-FFF2-40B4-BE49-F238E27FC236}">
              <a16:creationId xmlns:a16="http://schemas.microsoft.com/office/drawing/2014/main" id="{56BBE824-4CA3-4072-A7E8-0ABD5D7FDE3E}"/>
            </a:ext>
          </a:extLst>
        </xdr:cNvPr>
        <xdr:cNvSpPr txBox="1"/>
      </xdr:nvSpPr>
      <xdr:spPr>
        <a:xfrm>
          <a:off x="18982132" y="663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109237</xdr:rowOff>
    </xdr:from>
    <xdr:ext cx="469744" cy="259045"/>
    <xdr:sp macro="" textlink="">
      <xdr:nvSpPr>
        <xdr:cNvPr id="592" name="n_2aveValue【認定こども園・幼稚園・保育所】&#10;一人当たり面積">
          <a:extLst>
            <a:ext uri="{FF2B5EF4-FFF2-40B4-BE49-F238E27FC236}">
              <a16:creationId xmlns:a16="http://schemas.microsoft.com/office/drawing/2014/main" id="{556A734F-5519-4871-998E-B5F9EACC46FC}"/>
            </a:ext>
          </a:extLst>
        </xdr:cNvPr>
        <xdr:cNvSpPr txBox="1"/>
      </xdr:nvSpPr>
      <xdr:spPr>
        <a:xfrm>
          <a:off x="18182032" y="6622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91457</xdr:rowOff>
    </xdr:from>
    <xdr:ext cx="469744" cy="259045"/>
    <xdr:sp macro="" textlink="">
      <xdr:nvSpPr>
        <xdr:cNvPr id="593" name="n_3aveValue【認定こども園・幼稚園・保育所】&#10;一人当たり面積">
          <a:extLst>
            <a:ext uri="{FF2B5EF4-FFF2-40B4-BE49-F238E27FC236}">
              <a16:creationId xmlns:a16="http://schemas.microsoft.com/office/drawing/2014/main" id="{F0F163EC-2A35-4006-A59D-68644D2E8260}"/>
            </a:ext>
          </a:extLst>
        </xdr:cNvPr>
        <xdr:cNvSpPr txBox="1"/>
      </xdr:nvSpPr>
      <xdr:spPr>
        <a:xfrm>
          <a:off x="17384472"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91457</xdr:rowOff>
    </xdr:from>
    <xdr:ext cx="469744" cy="259045"/>
    <xdr:sp macro="" textlink="">
      <xdr:nvSpPr>
        <xdr:cNvPr id="594" name="n_4aveValue【認定こども園・幼稚園・保育所】&#10;一人当たり面積">
          <a:extLst>
            <a:ext uri="{FF2B5EF4-FFF2-40B4-BE49-F238E27FC236}">
              <a16:creationId xmlns:a16="http://schemas.microsoft.com/office/drawing/2014/main" id="{11CF3237-94A6-431A-ACCD-D1CDE79280DD}"/>
            </a:ext>
          </a:extLst>
        </xdr:cNvPr>
        <xdr:cNvSpPr txBox="1"/>
      </xdr:nvSpPr>
      <xdr:spPr>
        <a:xfrm>
          <a:off x="16588817" y="6953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41</xdr:row>
      <xdr:rowOff>34307</xdr:rowOff>
    </xdr:from>
    <xdr:ext cx="469744" cy="259045"/>
    <xdr:sp macro="" textlink="">
      <xdr:nvSpPr>
        <xdr:cNvPr id="595" name="n_1mainValue【認定こども園・幼稚園・保育所】&#10;一人当たり面積">
          <a:extLst>
            <a:ext uri="{FF2B5EF4-FFF2-40B4-BE49-F238E27FC236}">
              <a16:creationId xmlns:a16="http://schemas.microsoft.com/office/drawing/2014/main" id="{7EE4DEBB-B406-4B06-9AA7-1E30D62BEC7C}"/>
            </a:ext>
          </a:extLst>
        </xdr:cNvPr>
        <xdr:cNvSpPr txBox="1"/>
      </xdr:nvSpPr>
      <xdr:spPr>
        <a:xfrm>
          <a:off x="18982132" y="7063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160037</xdr:rowOff>
    </xdr:from>
    <xdr:ext cx="469744" cy="259045"/>
    <xdr:sp macro="" textlink="">
      <xdr:nvSpPr>
        <xdr:cNvPr id="596" name="n_2mainValue【認定こども園・幼稚園・保育所】&#10;一人当たり面積">
          <a:extLst>
            <a:ext uri="{FF2B5EF4-FFF2-40B4-BE49-F238E27FC236}">
              <a16:creationId xmlns:a16="http://schemas.microsoft.com/office/drawing/2014/main" id="{E76A14A2-5601-4733-9B8D-C59CFFBA5E86}"/>
            </a:ext>
          </a:extLst>
        </xdr:cNvPr>
        <xdr:cNvSpPr txBox="1"/>
      </xdr:nvSpPr>
      <xdr:spPr>
        <a:xfrm>
          <a:off x="18182032" y="7019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82567</xdr:rowOff>
    </xdr:from>
    <xdr:ext cx="469744" cy="259045"/>
    <xdr:sp macro="" textlink="">
      <xdr:nvSpPr>
        <xdr:cNvPr id="597" name="n_3mainValue【認定こども園・幼稚園・保育所】&#10;一人当たり面積">
          <a:extLst>
            <a:ext uri="{FF2B5EF4-FFF2-40B4-BE49-F238E27FC236}">
              <a16:creationId xmlns:a16="http://schemas.microsoft.com/office/drawing/2014/main" id="{BC99A720-A9F3-4BC2-B63D-60AD97D19760}"/>
            </a:ext>
          </a:extLst>
        </xdr:cNvPr>
        <xdr:cNvSpPr txBox="1"/>
      </xdr:nvSpPr>
      <xdr:spPr>
        <a:xfrm>
          <a:off x="17384472" y="659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86377</xdr:rowOff>
    </xdr:from>
    <xdr:ext cx="469744" cy="259045"/>
    <xdr:sp macro="" textlink="">
      <xdr:nvSpPr>
        <xdr:cNvPr id="598" name="n_4mainValue【認定こども園・幼稚園・保育所】&#10;一人当たり面積">
          <a:extLst>
            <a:ext uri="{FF2B5EF4-FFF2-40B4-BE49-F238E27FC236}">
              <a16:creationId xmlns:a16="http://schemas.microsoft.com/office/drawing/2014/main" id="{FC09B317-CEA5-4E65-B14F-313218CCBC15}"/>
            </a:ext>
          </a:extLst>
        </xdr:cNvPr>
        <xdr:cNvSpPr txBox="1"/>
      </xdr:nvSpPr>
      <xdr:spPr>
        <a:xfrm>
          <a:off x="16588817" y="66033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99" name="正方形/長方形 598">
          <a:extLst>
            <a:ext uri="{FF2B5EF4-FFF2-40B4-BE49-F238E27FC236}">
              <a16:creationId xmlns:a16="http://schemas.microsoft.com/office/drawing/2014/main" id="{931FCEAA-B1A7-4BC0-8F7F-5315B06C106B}"/>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0" name="正方形/長方形 599">
          <a:extLst>
            <a:ext uri="{FF2B5EF4-FFF2-40B4-BE49-F238E27FC236}">
              <a16:creationId xmlns:a16="http://schemas.microsoft.com/office/drawing/2014/main" id="{E7B304ED-0ECD-40B2-AF5B-BE1D9F812DC7}"/>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1" name="正方形/長方形 600">
          <a:extLst>
            <a:ext uri="{FF2B5EF4-FFF2-40B4-BE49-F238E27FC236}">
              <a16:creationId xmlns:a16="http://schemas.microsoft.com/office/drawing/2014/main" id="{298A55B1-3D45-47B0-9594-0BC935AA5989}"/>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2" name="正方形/長方形 601">
          <a:extLst>
            <a:ext uri="{FF2B5EF4-FFF2-40B4-BE49-F238E27FC236}">
              <a16:creationId xmlns:a16="http://schemas.microsoft.com/office/drawing/2014/main" id="{1C256C02-9CB6-435E-ADA0-1E05148F0809}"/>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3" name="正方形/長方形 602">
          <a:extLst>
            <a:ext uri="{FF2B5EF4-FFF2-40B4-BE49-F238E27FC236}">
              <a16:creationId xmlns:a16="http://schemas.microsoft.com/office/drawing/2014/main" id="{A05124C0-2FAD-4B25-A910-2B873C90214F}"/>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4" name="正方形/長方形 603">
          <a:extLst>
            <a:ext uri="{FF2B5EF4-FFF2-40B4-BE49-F238E27FC236}">
              <a16:creationId xmlns:a16="http://schemas.microsoft.com/office/drawing/2014/main" id="{0B29CF4A-2DAD-4D07-9B59-F640A350DA57}"/>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5" name="正方形/長方形 604">
          <a:extLst>
            <a:ext uri="{FF2B5EF4-FFF2-40B4-BE49-F238E27FC236}">
              <a16:creationId xmlns:a16="http://schemas.microsoft.com/office/drawing/2014/main" id="{7664D398-251B-4C44-9E1E-3F139F518C5C}"/>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6" name="正方形/長方形 605">
          <a:extLst>
            <a:ext uri="{FF2B5EF4-FFF2-40B4-BE49-F238E27FC236}">
              <a16:creationId xmlns:a16="http://schemas.microsoft.com/office/drawing/2014/main" id="{CC7ACAF6-93B1-4DD4-9224-E449D6090B61}"/>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7" name="テキスト ボックス 606">
          <a:extLst>
            <a:ext uri="{FF2B5EF4-FFF2-40B4-BE49-F238E27FC236}">
              <a16:creationId xmlns:a16="http://schemas.microsoft.com/office/drawing/2014/main" id="{84C12A2E-1C2C-473D-AED6-71EAB233A5F7}"/>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08" name="直線コネクタ 607">
          <a:extLst>
            <a:ext uri="{FF2B5EF4-FFF2-40B4-BE49-F238E27FC236}">
              <a16:creationId xmlns:a16="http://schemas.microsoft.com/office/drawing/2014/main" id="{CAA028BC-42CF-4E6C-B843-FFA2821BBCA6}"/>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09" name="テキスト ボックス 608">
          <a:extLst>
            <a:ext uri="{FF2B5EF4-FFF2-40B4-BE49-F238E27FC236}">
              <a16:creationId xmlns:a16="http://schemas.microsoft.com/office/drawing/2014/main" id="{F4556CBC-E1FF-4B5A-8414-180BF006AE4C}"/>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610" name="直線コネクタ 609">
          <a:extLst>
            <a:ext uri="{FF2B5EF4-FFF2-40B4-BE49-F238E27FC236}">
              <a16:creationId xmlns:a16="http://schemas.microsoft.com/office/drawing/2014/main" id="{CD577DAC-1EA1-41C4-B1F1-89750672D350}"/>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611" name="テキスト ボックス 610">
          <a:extLst>
            <a:ext uri="{FF2B5EF4-FFF2-40B4-BE49-F238E27FC236}">
              <a16:creationId xmlns:a16="http://schemas.microsoft.com/office/drawing/2014/main" id="{AE689671-5994-44A3-B026-493D1C98E244}"/>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612" name="直線コネクタ 611">
          <a:extLst>
            <a:ext uri="{FF2B5EF4-FFF2-40B4-BE49-F238E27FC236}">
              <a16:creationId xmlns:a16="http://schemas.microsoft.com/office/drawing/2014/main" id="{541F02E0-B2D1-4B14-BDC5-67661304C56B}"/>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613" name="テキスト ボックス 612">
          <a:extLst>
            <a:ext uri="{FF2B5EF4-FFF2-40B4-BE49-F238E27FC236}">
              <a16:creationId xmlns:a16="http://schemas.microsoft.com/office/drawing/2014/main" id="{F88F4B07-C62B-4B95-9208-325D17643429}"/>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614" name="直線コネクタ 613">
          <a:extLst>
            <a:ext uri="{FF2B5EF4-FFF2-40B4-BE49-F238E27FC236}">
              <a16:creationId xmlns:a16="http://schemas.microsoft.com/office/drawing/2014/main" id="{105EE134-800F-4B29-8D40-9F348E837E57}"/>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615" name="テキスト ボックス 614">
          <a:extLst>
            <a:ext uri="{FF2B5EF4-FFF2-40B4-BE49-F238E27FC236}">
              <a16:creationId xmlns:a16="http://schemas.microsoft.com/office/drawing/2014/main" id="{53A4D737-FDE5-4953-813D-8D54966BF372}"/>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616" name="直線コネクタ 615">
          <a:extLst>
            <a:ext uri="{FF2B5EF4-FFF2-40B4-BE49-F238E27FC236}">
              <a16:creationId xmlns:a16="http://schemas.microsoft.com/office/drawing/2014/main" id="{ADB485C2-8F24-4B69-B461-036FCEE95821}"/>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617" name="テキスト ボックス 616">
          <a:extLst>
            <a:ext uri="{FF2B5EF4-FFF2-40B4-BE49-F238E27FC236}">
              <a16:creationId xmlns:a16="http://schemas.microsoft.com/office/drawing/2014/main" id="{E013C134-DEC7-405A-8301-CF4ADBD6F140}"/>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618" name="直線コネクタ 617">
          <a:extLst>
            <a:ext uri="{FF2B5EF4-FFF2-40B4-BE49-F238E27FC236}">
              <a16:creationId xmlns:a16="http://schemas.microsoft.com/office/drawing/2014/main" id="{A408548A-10D7-4B4C-87D2-FF9EEBE2F176}"/>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619" name="テキスト ボックス 618">
          <a:extLst>
            <a:ext uri="{FF2B5EF4-FFF2-40B4-BE49-F238E27FC236}">
              <a16:creationId xmlns:a16="http://schemas.microsoft.com/office/drawing/2014/main" id="{CAF94990-9DCC-4497-900A-70C571A66334}"/>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0" name="直線コネクタ 619">
          <a:extLst>
            <a:ext uri="{FF2B5EF4-FFF2-40B4-BE49-F238E27FC236}">
              <a16:creationId xmlns:a16="http://schemas.microsoft.com/office/drawing/2014/main" id="{45787F0F-E619-45E0-B6F9-F23E4C37E1DC}"/>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621" name="テキスト ボックス 620">
          <a:extLst>
            <a:ext uri="{FF2B5EF4-FFF2-40B4-BE49-F238E27FC236}">
              <a16:creationId xmlns:a16="http://schemas.microsoft.com/office/drawing/2014/main" id="{516F7C82-8C6E-4C5E-B6A8-F881326857E5}"/>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22" name="【学校施設】&#10;有形固定資産減価償却率グラフ枠">
          <a:extLst>
            <a:ext uri="{FF2B5EF4-FFF2-40B4-BE49-F238E27FC236}">
              <a16:creationId xmlns:a16="http://schemas.microsoft.com/office/drawing/2014/main" id="{8B1369AE-0657-4B9A-B064-EE2CE17FCB0C}"/>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152400</xdr:rowOff>
    </xdr:from>
    <xdr:to>
      <xdr:col>85</xdr:col>
      <xdr:colOff>126364</xdr:colOff>
      <xdr:row>63</xdr:row>
      <xdr:rowOff>116205</xdr:rowOff>
    </xdr:to>
    <xdr:cxnSp macro="">
      <xdr:nvCxnSpPr>
        <xdr:cNvPr id="623" name="直線コネクタ 622">
          <a:extLst>
            <a:ext uri="{FF2B5EF4-FFF2-40B4-BE49-F238E27FC236}">
              <a16:creationId xmlns:a16="http://schemas.microsoft.com/office/drawing/2014/main" id="{809B69F6-D450-407B-B62F-02E3133EA1CC}"/>
            </a:ext>
          </a:extLst>
        </xdr:cNvPr>
        <xdr:cNvCxnSpPr/>
      </xdr:nvCxnSpPr>
      <xdr:spPr>
        <a:xfrm flipV="1">
          <a:off x="14703424" y="9753600"/>
          <a:ext cx="0" cy="1163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120032</xdr:rowOff>
    </xdr:from>
    <xdr:ext cx="405111" cy="259045"/>
    <xdr:sp macro="" textlink="">
      <xdr:nvSpPr>
        <xdr:cNvPr id="624" name="【学校施設】&#10;有形固定資産減価償却率最小値テキスト">
          <a:extLst>
            <a:ext uri="{FF2B5EF4-FFF2-40B4-BE49-F238E27FC236}">
              <a16:creationId xmlns:a16="http://schemas.microsoft.com/office/drawing/2014/main" id="{5B4196BC-5313-47B8-99CB-C094729A1E21}"/>
            </a:ext>
          </a:extLst>
        </xdr:cNvPr>
        <xdr:cNvSpPr txBox="1"/>
      </xdr:nvSpPr>
      <xdr:spPr>
        <a:xfrm>
          <a:off x="14742160"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116205</xdr:rowOff>
    </xdr:from>
    <xdr:to>
      <xdr:col>86</xdr:col>
      <xdr:colOff>25400</xdr:colOff>
      <xdr:row>63</xdr:row>
      <xdr:rowOff>116205</xdr:rowOff>
    </xdr:to>
    <xdr:cxnSp macro="">
      <xdr:nvCxnSpPr>
        <xdr:cNvPr id="625" name="直線コネクタ 624">
          <a:extLst>
            <a:ext uri="{FF2B5EF4-FFF2-40B4-BE49-F238E27FC236}">
              <a16:creationId xmlns:a16="http://schemas.microsoft.com/office/drawing/2014/main" id="{E9541F13-CF37-4FCA-BE90-5A1AD5F0F4A8}"/>
            </a:ext>
          </a:extLst>
        </xdr:cNvPr>
        <xdr:cNvCxnSpPr/>
      </xdr:nvCxnSpPr>
      <xdr:spPr>
        <a:xfrm>
          <a:off x="14611350" y="109175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99077</xdr:rowOff>
    </xdr:from>
    <xdr:ext cx="405111" cy="259045"/>
    <xdr:sp macro="" textlink="">
      <xdr:nvSpPr>
        <xdr:cNvPr id="626" name="【学校施設】&#10;有形固定資産減価償却率最大値テキスト">
          <a:extLst>
            <a:ext uri="{FF2B5EF4-FFF2-40B4-BE49-F238E27FC236}">
              <a16:creationId xmlns:a16="http://schemas.microsoft.com/office/drawing/2014/main" id="{7DD426CF-C084-49E5-BB91-18A612FF548C}"/>
            </a:ext>
          </a:extLst>
        </xdr:cNvPr>
        <xdr:cNvSpPr txBox="1"/>
      </xdr:nvSpPr>
      <xdr:spPr>
        <a:xfrm>
          <a:off x="14742160" y="9525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152400</xdr:rowOff>
    </xdr:from>
    <xdr:to>
      <xdr:col>86</xdr:col>
      <xdr:colOff>25400</xdr:colOff>
      <xdr:row>56</xdr:row>
      <xdr:rowOff>152400</xdr:rowOff>
    </xdr:to>
    <xdr:cxnSp macro="">
      <xdr:nvCxnSpPr>
        <xdr:cNvPr id="627" name="直線コネクタ 626">
          <a:extLst>
            <a:ext uri="{FF2B5EF4-FFF2-40B4-BE49-F238E27FC236}">
              <a16:creationId xmlns:a16="http://schemas.microsoft.com/office/drawing/2014/main" id="{E4271303-19D5-4BC0-98EE-F5CD4E40BCC0}"/>
            </a:ext>
          </a:extLst>
        </xdr:cNvPr>
        <xdr:cNvCxnSpPr/>
      </xdr:nvCxnSpPr>
      <xdr:spPr>
        <a:xfrm>
          <a:off x="14611350" y="9753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628" name="【学校施設】&#10;有形固定資産減価償却率平均値テキスト">
          <a:extLst>
            <a:ext uri="{FF2B5EF4-FFF2-40B4-BE49-F238E27FC236}">
              <a16:creationId xmlns:a16="http://schemas.microsoft.com/office/drawing/2014/main" id="{FC086A85-FAB6-40A9-B19E-9CEFDBB373BD}"/>
            </a:ext>
          </a:extLst>
        </xdr:cNvPr>
        <xdr:cNvSpPr txBox="1"/>
      </xdr:nvSpPr>
      <xdr:spPr>
        <a:xfrm>
          <a:off x="14742160" y="10342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629" name="フローチャート: 判断 628">
          <a:extLst>
            <a:ext uri="{FF2B5EF4-FFF2-40B4-BE49-F238E27FC236}">
              <a16:creationId xmlns:a16="http://schemas.microsoft.com/office/drawing/2014/main" id="{DA222273-5C77-47CC-AB88-61A27773C1FB}"/>
            </a:ext>
          </a:extLst>
        </xdr:cNvPr>
        <xdr:cNvSpPr/>
      </xdr:nvSpPr>
      <xdr:spPr>
        <a:xfrm>
          <a:off x="14649450" y="1036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71120</xdr:rowOff>
    </xdr:from>
    <xdr:to>
      <xdr:col>81</xdr:col>
      <xdr:colOff>101600</xdr:colOff>
      <xdr:row>61</xdr:row>
      <xdr:rowOff>1270</xdr:rowOff>
    </xdr:to>
    <xdr:sp macro="" textlink="">
      <xdr:nvSpPr>
        <xdr:cNvPr id="630" name="フローチャート: 判断 629">
          <a:extLst>
            <a:ext uri="{FF2B5EF4-FFF2-40B4-BE49-F238E27FC236}">
              <a16:creationId xmlns:a16="http://schemas.microsoft.com/office/drawing/2014/main" id="{7B3C24F7-AC43-4090-9F87-455A7090C945}"/>
            </a:ext>
          </a:extLst>
        </xdr:cNvPr>
        <xdr:cNvSpPr/>
      </xdr:nvSpPr>
      <xdr:spPr>
        <a:xfrm>
          <a:off x="13887450" y="1035621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59690</xdr:rowOff>
    </xdr:from>
    <xdr:to>
      <xdr:col>76</xdr:col>
      <xdr:colOff>165100</xdr:colOff>
      <xdr:row>60</xdr:row>
      <xdr:rowOff>161290</xdr:rowOff>
    </xdr:to>
    <xdr:sp macro="" textlink="">
      <xdr:nvSpPr>
        <xdr:cNvPr id="631" name="フローチャート: 判断 630">
          <a:extLst>
            <a:ext uri="{FF2B5EF4-FFF2-40B4-BE49-F238E27FC236}">
              <a16:creationId xmlns:a16="http://schemas.microsoft.com/office/drawing/2014/main" id="{06EAC0D8-1748-493A-ACE8-FE370579E9E2}"/>
            </a:ext>
          </a:extLst>
        </xdr:cNvPr>
        <xdr:cNvSpPr/>
      </xdr:nvSpPr>
      <xdr:spPr>
        <a:xfrm>
          <a:off x="13089890" y="10342880"/>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48260</xdr:rowOff>
    </xdr:from>
    <xdr:to>
      <xdr:col>72</xdr:col>
      <xdr:colOff>38100</xdr:colOff>
      <xdr:row>60</xdr:row>
      <xdr:rowOff>149860</xdr:rowOff>
    </xdr:to>
    <xdr:sp macro="" textlink="">
      <xdr:nvSpPr>
        <xdr:cNvPr id="632" name="フローチャート: 判断 631">
          <a:extLst>
            <a:ext uri="{FF2B5EF4-FFF2-40B4-BE49-F238E27FC236}">
              <a16:creationId xmlns:a16="http://schemas.microsoft.com/office/drawing/2014/main" id="{ABE9D7E4-B695-4ED4-8722-0065AB2A5A1F}"/>
            </a:ext>
          </a:extLst>
        </xdr:cNvPr>
        <xdr:cNvSpPr/>
      </xdr:nvSpPr>
      <xdr:spPr>
        <a:xfrm>
          <a:off x="12303760" y="10337165"/>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38735</xdr:rowOff>
    </xdr:from>
    <xdr:to>
      <xdr:col>67</xdr:col>
      <xdr:colOff>101600</xdr:colOff>
      <xdr:row>60</xdr:row>
      <xdr:rowOff>140335</xdr:rowOff>
    </xdr:to>
    <xdr:sp macro="" textlink="">
      <xdr:nvSpPr>
        <xdr:cNvPr id="633" name="フローチャート: 判断 632">
          <a:extLst>
            <a:ext uri="{FF2B5EF4-FFF2-40B4-BE49-F238E27FC236}">
              <a16:creationId xmlns:a16="http://schemas.microsoft.com/office/drawing/2014/main" id="{8C155159-AC05-4C41-8EDD-D5C84629AD02}"/>
            </a:ext>
          </a:extLst>
        </xdr:cNvPr>
        <xdr:cNvSpPr/>
      </xdr:nvSpPr>
      <xdr:spPr>
        <a:xfrm>
          <a:off x="11487150" y="1032573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4" name="テキスト ボックス 633">
          <a:extLst>
            <a:ext uri="{FF2B5EF4-FFF2-40B4-BE49-F238E27FC236}">
              <a16:creationId xmlns:a16="http://schemas.microsoft.com/office/drawing/2014/main" id="{71657E05-05F9-4174-8D8E-F613ADA0C689}"/>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5" name="テキスト ボックス 634">
          <a:extLst>
            <a:ext uri="{FF2B5EF4-FFF2-40B4-BE49-F238E27FC236}">
              <a16:creationId xmlns:a16="http://schemas.microsoft.com/office/drawing/2014/main" id="{03467802-3461-414B-97CA-52F0A8A2347D}"/>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6" name="テキスト ボックス 635">
          <a:extLst>
            <a:ext uri="{FF2B5EF4-FFF2-40B4-BE49-F238E27FC236}">
              <a16:creationId xmlns:a16="http://schemas.microsoft.com/office/drawing/2014/main" id="{BC7C0C64-7613-487F-8053-3391A85C3211}"/>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214A75D1-13AA-4B25-88AF-938AD7C16B1F}"/>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51CDFB33-2033-4A01-B3CB-D5A1FE12A476}"/>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29210</xdr:rowOff>
    </xdr:from>
    <xdr:to>
      <xdr:col>85</xdr:col>
      <xdr:colOff>177800</xdr:colOff>
      <xdr:row>60</xdr:row>
      <xdr:rowOff>130810</xdr:rowOff>
    </xdr:to>
    <xdr:sp macro="" textlink="">
      <xdr:nvSpPr>
        <xdr:cNvPr id="639" name="楕円 638">
          <a:extLst>
            <a:ext uri="{FF2B5EF4-FFF2-40B4-BE49-F238E27FC236}">
              <a16:creationId xmlns:a16="http://schemas.microsoft.com/office/drawing/2014/main" id="{93C20F7A-6EF1-4366-AFFD-14F74AD3E954}"/>
            </a:ext>
          </a:extLst>
        </xdr:cNvPr>
        <xdr:cNvSpPr/>
      </xdr:nvSpPr>
      <xdr:spPr>
        <a:xfrm>
          <a:off x="14649450" y="1031430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52087</xdr:rowOff>
    </xdr:from>
    <xdr:ext cx="405111" cy="259045"/>
    <xdr:sp macro="" textlink="">
      <xdr:nvSpPr>
        <xdr:cNvPr id="640" name="【学校施設】&#10;有形固定資産減価償却率該当値テキスト">
          <a:extLst>
            <a:ext uri="{FF2B5EF4-FFF2-40B4-BE49-F238E27FC236}">
              <a16:creationId xmlns:a16="http://schemas.microsoft.com/office/drawing/2014/main" id="{0267EBE7-4C7F-42E6-A3A9-02988D0E15C5}"/>
            </a:ext>
          </a:extLst>
        </xdr:cNvPr>
        <xdr:cNvSpPr txBox="1"/>
      </xdr:nvSpPr>
      <xdr:spPr>
        <a:xfrm>
          <a:off x="14742160" y="1017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78740</xdr:rowOff>
    </xdr:from>
    <xdr:to>
      <xdr:col>81</xdr:col>
      <xdr:colOff>101600</xdr:colOff>
      <xdr:row>61</xdr:row>
      <xdr:rowOff>8890</xdr:rowOff>
    </xdr:to>
    <xdr:sp macro="" textlink="">
      <xdr:nvSpPr>
        <xdr:cNvPr id="641" name="楕円 640">
          <a:extLst>
            <a:ext uri="{FF2B5EF4-FFF2-40B4-BE49-F238E27FC236}">
              <a16:creationId xmlns:a16="http://schemas.microsoft.com/office/drawing/2014/main" id="{75306387-EC0F-4E55-8DE0-04A2F18BFF62}"/>
            </a:ext>
          </a:extLst>
        </xdr:cNvPr>
        <xdr:cNvSpPr/>
      </xdr:nvSpPr>
      <xdr:spPr>
        <a:xfrm>
          <a:off x="13887450" y="103657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80010</xdr:rowOff>
    </xdr:from>
    <xdr:to>
      <xdr:col>85</xdr:col>
      <xdr:colOff>127000</xdr:colOff>
      <xdr:row>60</xdr:row>
      <xdr:rowOff>129540</xdr:rowOff>
    </xdr:to>
    <xdr:cxnSp macro="">
      <xdr:nvCxnSpPr>
        <xdr:cNvPr id="642" name="直線コネクタ 641">
          <a:extLst>
            <a:ext uri="{FF2B5EF4-FFF2-40B4-BE49-F238E27FC236}">
              <a16:creationId xmlns:a16="http://schemas.microsoft.com/office/drawing/2014/main" id="{AF281DF2-A81E-4757-8A59-3B2BC1551B9D}"/>
            </a:ext>
          </a:extLst>
        </xdr:cNvPr>
        <xdr:cNvCxnSpPr/>
      </xdr:nvCxnSpPr>
      <xdr:spPr>
        <a:xfrm flipV="1">
          <a:off x="13942060" y="10368915"/>
          <a:ext cx="762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44450</xdr:rowOff>
    </xdr:from>
    <xdr:to>
      <xdr:col>76</xdr:col>
      <xdr:colOff>165100</xdr:colOff>
      <xdr:row>60</xdr:row>
      <xdr:rowOff>146050</xdr:rowOff>
    </xdr:to>
    <xdr:sp macro="" textlink="">
      <xdr:nvSpPr>
        <xdr:cNvPr id="643" name="楕円 642">
          <a:extLst>
            <a:ext uri="{FF2B5EF4-FFF2-40B4-BE49-F238E27FC236}">
              <a16:creationId xmlns:a16="http://schemas.microsoft.com/office/drawing/2014/main" id="{280FFB31-72B3-4F32-964B-D2B42FE04389}"/>
            </a:ext>
          </a:extLst>
        </xdr:cNvPr>
        <xdr:cNvSpPr/>
      </xdr:nvSpPr>
      <xdr:spPr>
        <a:xfrm>
          <a:off x="13089890" y="1033335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95250</xdr:rowOff>
    </xdr:from>
    <xdr:to>
      <xdr:col>81</xdr:col>
      <xdr:colOff>50800</xdr:colOff>
      <xdr:row>60</xdr:row>
      <xdr:rowOff>129540</xdr:rowOff>
    </xdr:to>
    <xdr:cxnSp macro="">
      <xdr:nvCxnSpPr>
        <xdr:cNvPr id="644" name="直線コネクタ 643">
          <a:extLst>
            <a:ext uri="{FF2B5EF4-FFF2-40B4-BE49-F238E27FC236}">
              <a16:creationId xmlns:a16="http://schemas.microsoft.com/office/drawing/2014/main" id="{5BA8689B-7107-4A40-8493-5B07155A74A2}"/>
            </a:ext>
          </a:extLst>
        </xdr:cNvPr>
        <xdr:cNvCxnSpPr/>
      </xdr:nvCxnSpPr>
      <xdr:spPr>
        <a:xfrm>
          <a:off x="13144500" y="10378440"/>
          <a:ext cx="79756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10160</xdr:rowOff>
    </xdr:from>
    <xdr:to>
      <xdr:col>72</xdr:col>
      <xdr:colOff>38100</xdr:colOff>
      <xdr:row>60</xdr:row>
      <xdr:rowOff>111760</xdr:rowOff>
    </xdr:to>
    <xdr:sp macro="" textlink="">
      <xdr:nvSpPr>
        <xdr:cNvPr id="645" name="楕円 644">
          <a:extLst>
            <a:ext uri="{FF2B5EF4-FFF2-40B4-BE49-F238E27FC236}">
              <a16:creationId xmlns:a16="http://schemas.microsoft.com/office/drawing/2014/main" id="{8B606E16-3FFC-474B-B1D0-E94E9A3749F7}"/>
            </a:ext>
          </a:extLst>
        </xdr:cNvPr>
        <xdr:cNvSpPr/>
      </xdr:nvSpPr>
      <xdr:spPr>
        <a:xfrm>
          <a:off x="12303760" y="10299065"/>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60960</xdr:rowOff>
    </xdr:from>
    <xdr:to>
      <xdr:col>76</xdr:col>
      <xdr:colOff>114300</xdr:colOff>
      <xdr:row>60</xdr:row>
      <xdr:rowOff>95250</xdr:rowOff>
    </xdr:to>
    <xdr:cxnSp macro="">
      <xdr:nvCxnSpPr>
        <xdr:cNvPr id="646" name="直線コネクタ 645">
          <a:extLst>
            <a:ext uri="{FF2B5EF4-FFF2-40B4-BE49-F238E27FC236}">
              <a16:creationId xmlns:a16="http://schemas.microsoft.com/office/drawing/2014/main" id="{0F792741-C995-4A01-BBB2-137A21F65E6A}"/>
            </a:ext>
          </a:extLst>
        </xdr:cNvPr>
        <xdr:cNvCxnSpPr/>
      </xdr:nvCxnSpPr>
      <xdr:spPr>
        <a:xfrm>
          <a:off x="12346940" y="10344150"/>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10160</xdr:rowOff>
    </xdr:from>
    <xdr:to>
      <xdr:col>67</xdr:col>
      <xdr:colOff>101600</xdr:colOff>
      <xdr:row>60</xdr:row>
      <xdr:rowOff>111760</xdr:rowOff>
    </xdr:to>
    <xdr:sp macro="" textlink="">
      <xdr:nvSpPr>
        <xdr:cNvPr id="647" name="楕円 646">
          <a:extLst>
            <a:ext uri="{FF2B5EF4-FFF2-40B4-BE49-F238E27FC236}">
              <a16:creationId xmlns:a16="http://schemas.microsoft.com/office/drawing/2014/main" id="{76705F40-B56A-4090-9C1A-746C7813FC8A}"/>
            </a:ext>
          </a:extLst>
        </xdr:cNvPr>
        <xdr:cNvSpPr/>
      </xdr:nvSpPr>
      <xdr:spPr>
        <a:xfrm>
          <a:off x="11487150" y="10299065"/>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60960</xdr:rowOff>
    </xdr:from>
    <xdr:to>
      <xdr:col>71</xdr:col>
      <xdr:colOff>177800</xdr:colOff>
      <xdr:row>60</xdr:row>
      <xdr:rowOff>60960</xdr:rowOff>
    </xdr:to>
    <xdr:cxnSp macro="">
      <xdr:nvCxnSpPr>
        <xdr:cNvPr id="648" name="直線コネクタ 647">
          <a:extLst>
            <a:ext uri="{FF2B5EF4-FFF2-40B4-BE49-F238E27FC236}">
              <a16:creationId xmlns:a16="http://schemas.microsoft.com/office/drawing/2014/main" id="{9EA088A7-D1F7-42E3-B1C7-DBA6FA3B780E}"/>
            </a:ext>
          </a:extLst>
        </xdr:cNvPr>
        <xdr:cNvCxnSpPr/>
      </xdr:nvCxnSpPr>
      <xdr:spPr>
        <a:xfrm>
          <a:off x="11541760" y="1034415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17797</xdr:rowOff>
    </xdr:from>
    <xdr:ext cx="405111" cy="259045"/>
    <xdr:sp macro="" textlink="">
      <xdr:nvSpPr>
        <xdr:cNvPr id="649" name="n_1aveValue【学校施設】&#10;有形固定資産減価償却率">
          <a:extLst>
            <a:ext uri="{FF2B5EF4-FFF2-40B4-BE49-F238E27FC236}">
              <a16:creationId xmlns:a16="http://schemas.microsoft.com/office/drawing/2014/main" id="{10F4A79E-CA4E-4224-80D6-3018B18B78DC}"/>
            </a:ext>
          </a:extLst>
        </xdr:cNvPr>
        <xdr:cNvSpPr txBox="1"/>
      </xdr:nvSpPr>
      <xdr:spPr>
        <a:xfrm>
          <a:off x="13738234" y="10137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650" name="n_2aveValue【学校施設】&#10;有形固定資産減価償却率">
          <a:extLst>
            <a:ext uri="{FF2B5EF4-FFF2-40B4-BE49-F238E27FC236}">
              <a16:creationId xmlns:a16="http://schemas.microsoft.com/office/drawing/2014/main" id="{56A432F7-71F4-4439-8A86-000A0693D745}"/>
            </a:ext>
          </a:extLst>
        </xdr:cNvPr>
        <xdr:cNvSpPr txBox="1"/>
      </xdr:nvSpPr>
      <xdr:spPr>
        <a:xfrm>
          <a:off x="1295718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140987</xdr:rowOff>
    </xdr:from>
    <xdr:ext cx="405111" cy="259045"/>
    <xdr:sp macro="" textlink="">
      <xdr:nvSpPr>
        <xdr:cNvPr id="651" name="n_3aveValue【学校施設】&#10;有形固定資産減価償却率">
          <a:extLst>
            <a:ext uri="{FF2B5EF4-FFF2-40B4-BE49-F238E27FC236}">
              <a16:creationId xmlns:a16="http://schemas.microsoft.com/office/drawing/2014/main" id="{68C7403D-A426-471E-8100-12072D9B8AAF}"/>
            </a:ext>
          </a:extLst>
        </xdr:cNvPr>
        <xdr:cNvSpPr txBox="1"/>
      </xdr:nvSpPr>
      <xdr:spPr>
        <a:xfrm>
          <a:off x="12171054" y="10426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131462</xdr:rowOff>
    </xdr:from>
    <xdr:ext cx="405111" cy="259045"/>
    <xdr:sp macro="" textlink="">
      <xdr:nvSpPr>
        <xdr:cNvPr id="652" name="n_4aveValue【学校施設】&#10;有形固定資産減価償却率">
          <a:extLst>
            <a:ext uri="{FF2B5EF4-FFF2-40B4-BE49-F238E27FC236}">
              <a16:creationId xmlns:a16="http://schemas.microsoft.com/office/drawing/2014/main" id="{F4FA7FE8-D4C7-4BCF-884F-752DF7305C3D}"/>
            </a:ext>
          </a:extLst>
        </xdr:cNvPr>
        <xdr:cNvSpPr txBox="1"/>
      </xdr:nvSpPr>
      <xdr:spPr>
        <a:xfrm>
          <a:off x="11354444" y="10422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17</xdr:rowOff>
    </xdr:from>
    <xdr:ext cx="405111" cy="259045"/>
    <xdr:sp macro="" textlink="">
      <xdr:nvSpPr>
        <xdr:cNvPr id="653" name="n_1mainValue【学校施設】&#10;有形固定資産減価償却率">
          <a:extLst>
            <a:ext uri="{FF2B5EF4-FFF2-40B4-BE49-F238E27FC236}">
              <a16:creationId xmlns:a16="http://schemas.microsoft.com/office/drawing/2014/main" id="{0340D2D4-A7D4-4854-8D45-B8E5730F2D2D}"/>
            </a:ext>
          </a:extLst>
        </xdr:cNvPr>
        <xdr:cNvSpPr txBox="1"/>
      </xdr:nvSpPr>
      <xdr:spPr>
        <a:xfrm>
          <a:off x="13738234" y="10458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162577</xdr:rowOff>
    </xdr:from>
    <xdr:ext cx="405111" cy="259045"/>
    <xdr:sp macro="" textlink="">
      <xdr:nvSpPr>
        <xdr:cNvPr id="654" name="n_2mainValue【学校施設】&#10;有形固定資産減価償却率">
          <a:extLst>
            <a:ext uri="{FF2B5EF4-FFF2-40B4-BE49-F238E27FC236}">
              <a16:creationId xmlns:a16="http://schemas.microsoft.com/office/drawing/2014/main" id="{B5D38643-AE64-413C-9AFF-5ADAF64347CA}"/>
            </a:ext>
          </a:extLst>
        </xdr:cNvPr>
        <xdr:cNvSpPr txBox="1"/>
      </xdr:nvSpPr>
      <xdr:spPr>
        <a:xfrm>
          <a:off x="12957184" y="10108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128287</xdr:rowOff>
    </xdr:from>
    <xdr:ext cx="405111" cy="259045"/>
    <xdr:sp macro="" textlink="">
      <xdr:nvSpPr>
        <xdr:cNvPr id="655" name="n_3mainValue【学校施設】&#10;有形固定資産減価償却率">
          <a:extLst>
            <a:ext uri="{FF2B5EF4-FFF2-40B4-BE49-F238E27FC236}">
              <a16:creationId xmlns:a16="http://schemas.microsoft.com/office/drawing/2014/main" id="{8087A218-76DC-43F5-9C79-9ED387797575}"/>
            </a:ext>
          </a:extLst>
        </xdr:cNvPr>
        <xdr:cNvSpPr txBox="1"/>
      </xdr:nvSpPr>
      <xdr:spPr>
        <a:xfrm>
          <a:off x="1217105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128287</xdr:rowOff>
    </xdr:from>
    <xdr:ext cx="405111" cy="259045"/>
    <xdr:sp macro="" textlink="">
      <xdr:nvSpPr>
        <xdr:cNvPr id="656" name="n_4mainValue【学校施設】&#10;有形固定資産減価償却率">
          <a:extLst>
            <a:ext uri="{FF2B5EF4-FFF2-40B4-BE49-F238E27FC236}">
              <a16:creationId xmlns:a16="http://schemas.microsoft.com/office/drawing/2014/main" id="{32BDCC81-DE46-4861-8686-D7C5D90F0B89}"/>
            </a:ext>
          </a:extLst>
        </xdr:cNvPr>
        <xdr:cNvSpPr txBox="1"/>
      </xdr:nvSpPr>
      <xdr:spPr>
        <a:xfrm>
          <a:off x="11354444" y="1007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57" name="正方形/長方形 656">
          <a:extLst>
            <a:ext uri="{FF2B5EF4-FFF2-40B4-BE49-F238E27FC236}">
              <a16:creationId xmlns:a16="http://schemas.microsoft.com/office/drawing/2014/main" id="{282C0B02-512C-441A-9B38-CDF2F8663A34}"/>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58" name="正方形/長方形 657">
          <a:extLst>
            <a:ext uri="{FF2B5EF4-FFF2-40B4-BE49-F238E27FC236}">
              <a16:creationId xmlns:a16="http://schemas.microsoft.com/office/drawing/2014/main" id="{6F9E236C-9103-4040-9C9D-09D383D7CB46}"/>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59" name="正方形/長方形 658">
          <a:extLst>
            <a:ext uri="{FF2B5EF4-FFF2-40B4-BE49-F238E27FC236}">
              <a16:creationId xmlns:a16="http://schemas.microsoft.com/office/drawing/2014/main" id="{079603F2-BBDE-4232-A0CD-F6D07116DB37}"/>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0" name="正方形/長方形 659">
          <a:extLst>
            <a:ext uri="{FF2B5EF4-FFF2-40B4-BE49-F238E27FC236}">
              <a16:creationId xmlns:a16="http://schemas.microsoft.com/office/drawing/2014/main" id="{22CAB341-216E-4688-B7D8-A14D9840310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1" name="正方形/長方形 660">
          <a:extLst>
            <a:ext uri="{FF2B5EF4-FFF2-40B4-BE49-F238E27FC236}">
              <a16:creationId xmlns:a16="http://schemas.microsoft.com/office/drawing/2014/main" id="{9AB55C39-586B-4606-A718-F8B78C1D4D1B}"/>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2" name="正方形/長方形 661">
          <a:extLst>
            <a:ext uri="{FF2B5EF4-FFF2-40B4-BE49-F238E27FC236}">
              <a16:creationId xmlns:a16="http://schemas.microsoft.com/office/drawing/2014/main" id="{891A4EB8-72BC-42F9-88F0-143369D77B05}"/>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3" name="正方形/長方形 662">
          <a:extLst>
            <a:ext uri="{FF2B5EF4-FFF2-40B4-BE49-F238E27FC236}">
              <a16:creationId xmlns:a16="http://schemas.microsoft.com/office/drawing/2014/main" id="{F49BA85C-087D-411D-B879-A51361D917CE}"/>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4" name="正方形/長方形 663">
          <a:extLst>
            <a:ext uri="{FF2B5EF4-FFF2-40B4-BE49-F238E27FC236}">
              <a16:creationId xmlns:a16="http://schemas.microsoft.com/office/drawing/2014/main" id="{02FCD81F-80D9-412E-A245-6CAE86AE5E4A}"/>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5" name="テキスト ボックス 664">
          <a:extLst>
            <a:ext uri="{FF2B5EF4-FFF2-40B4-BE49-F238E27FC236}">
              <a16:creationId xmlns:a16="http://schemas.microsoft.com/office/drawing/2014/main" id="{8D85E88F-C260-458D-BA2E-C3BDD07FDFCC}"/>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6" name="直線コネクタ 665">
          <a:extLst>
            <a:ext uri="{FF2B5EF4-FFF2-40B4-BE49-F238E27FC236}">
              <a16:creationId xmlns:a16="http://schemas.microsoft.com/office/drawing/2014/main" id="{1A94FE1A-9572-4724-9454-4D9EA8F90E2C}"/>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667" name="テキスト ボックス 666">
          <a:extLst>
            <a:ext uri="{FF2B5EF4-FFF2-40B4-BE49-F238E27FC236}">
              <a16:creationId xmlns:a16="http://schemas.microsoft.com/office/drawing/2014/main" id="{A742B807-0CE5-45FF-9D27-F410B456F955}"/>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0</xdr:rowOff>
    </xdr:from>
    <xdr:to>
      <xdr:col>120</xdr:col>
      <xdr:colOff>114300</xdr:colOff>
      <xdr:row>64</xdr:row>
      <xdr:rowOff>0</xdr:rowOff>
    </xdr:to>
    <xdr:cxnSp macro="">
      <xdr:nvCxnSpPr>
        <xdr:cNvPr id="668" name="直線コネクタ 667">
          <a:extLst>
            <a:ext uri="{FF2B5EF4-FFF2-40B4-BE49-F238E27FC236}">
              <a16:creationId xmlns:a16="http://schemas.microsoft.com/office/drawing/2014/main" id="{57ABB85B-36D5-4CEF-9084-25271EA2797B}"/>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69" name="テキスト ボックス 668">
          <a:extLst>
            <a:ext uri="{FF2B5EF4-FFF2-40B4-BE49-F238E27FC236}">
              <a16:creationId xmlns:a16="http://schemas.microsoft.com/office/drawing/2014/main" id="{FE59EF5C-E77B-43A2-B0DA-ECAD94535805}"/>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0" name="直線コネクタ 669">
          <a:extLst>
            <a:ext uri="{FF2B5EF4-FFF2-40B4-BE49-F238E27FC236}">
              <a16:creationId xmlns:a16="http://schemas.microsoft.com/office/drawing/2014/main" id="{E870E3C2-4FFE-4732-9E0F-AD69D0DB3638}"/>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1" name="テキスト ボックス 670">
          <a:extLst>
            <a:ext uri="{FF2B5EF4-FFF2-40B4-BE49-F238E27FC236}">
              <a16:creationId xmlns:a16="http://schemas.microsoft.com/office/drawing/2014/main" id="{DD1D1023-3CAD-47BB-BFF1-E8CE4E94EEDB}"/>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2" name="直線コネクタ 671">
          <a:extLst>
            <a:ext uri="{FF2B5EF4-FFF2-40B4-BE49-F238E27FC236}">
              <a16:creationId xmlns:a16="http://schemas.microsoft.com/office/drawing/2014/main" id="{45BA0C10-989D-43E7-B89B-983D57E7F04C}"/>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3" name="テキスト ボックス 672">
          <a:extLst>
            <a:ext uri="{FF2B5EF4-FFF2-40B4-BE49-F238E27FC236}">
              <a16:creationId xmlns:a16="http://schemas.microsoft.com/office/drawing/2014/main" id="{6D1F1FE1-B854-4F15-A974-81E9000E7C8A}"/>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4" name="直線コネクタ 673">
          <a:extLst>
            <a:ext uri="{FF2B5EF4-FFF2-40B4-BE49-F238E27FC236}">
              <a16:creationId xmlns:a16="http://schemas.microsoft.com/office/drawing/2014/main" id="{4E55C88D-E861-4B2E-A8F6-C4F31126AE49}"/>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5" name="テキスト ボックス 674">
          <a:extLst>
            <a:ext uri="{FF2B5EF4-FFF2-40B4-BE49-F238E27FC236}">
              <a16:creationId xmlns:a16="http://schemas.microsoft.com/office/drawing/2014/main" id="{F9C96640-16E0-4A83-B2C7-330BE4E37FBB}"/>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6" name="直線コネクタ 675">
          <a:extLst>
            <a:ext uri="{FF2B5EF4-FFF2-40B4-BE49-F238E27FC236}">
              <a16:creationId xmlns:a16="http://schemas.microsoft.com/office/drawing/2014/main" id="{7609467A-1188-46E4-B26C-230F32347765}"/>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77" name="テキスト ボックス 676">
          <a:extLst>
            <a:ext uri="{FF2B5EF4-FFF2-40B4-BE49-F238E27FC236}">
              <a16:creationId xmlns:a16="http://schemas.microsoft.com/office/drawing/2014/main" id="{D0C9E672-01D8-4EEA-B229-15D0FD435CB4}"/>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78" name="【学校施設】&#10;一人当たり面積グラフ枠">
          <a:extLst>
            <a:ext uri="{FF2B5EF4-FFF2-40B4-BE49-F238E27FC236}">
              <a16:creationId xmlns:a16="http://schemas.microsoft.com/office/drawing/2014/main" id="{060D4107-181D-45BB-AB7F-707C29E6CDE4}"/>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80010</xdr:rowOff>
    </xdr:from>
    <xdr:to>
      <xdr:col>116</xdr:col>
      <xdr:colOff>62864</xdr:colOff>
      <xdr:row>64</xdr:row>
      <xdr:rowOff>98298</xdr:rowOff>
    </xdr:to>
    <xdr:cxnSp macro="">
      <xdr:nvCxnSpPr>
        <xdr:cNvPr id="679" name="直線コネクタ 678">
          <a:extLst>
            <a:ext uri="{FF2B5EF4-FFF2-40B4-BE49-F238E27FC236}">
              <a16:creationId xmlns:a16="http://schemas.microsoft.com/office/drawing/2014/main" id="{38A3A8C5-F0FF-4C88-B5E3-B910E10512E3}"/>
            </a:ext>
          </a:extLst>
        </xdr:cNvPr>
        <xdr:cNvCxnSpPr/>
      </xdr:nvCxnSpPr>
      <xdr:spPr>
        <a:xfrm flipV="1">
          <a:off x="19947254" y="9511665"/>
          <a:ext cx="0" cy="1555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102125</xdr:rowOff>
    </xdr:from>
    <xdr:ext cx="469744" cy="259045"/>
    <xdr:sp macro="" textlink="">
      <xdr:nvSpPr>
        <xdr:cNvPr id="680" name="【学校施設】&#10;一人当たり面積最小値テキスト">
          <a:extLst>
            <a:ext uri="{FF2B5EF4-FFF2-40B4-BE49-F238E27FC236}">
              <a16:creationId xmlns:a16="http://schemas.microsoft.com/office/drawing/2014/main" id="{62B8461B-B8CC-4C3D-BA37-D5844925D5EB}"/>
            </a:ext>
          </a:extLst>
        </xdr:cNvPr>
        <xdr:cNvSpPr txBox="1"/>
      </xdr:nvSpPr>
      <xdr:spPr>
        <a:xfrm>
          <a:off x="19985990"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98298</xdr:rowOff>
    </xdr:from>
    <xdr:to>
      <xdr:col>116</xdr:col>
      <xdr:colOff>152400</xdr:colOff>
      <xdr:row>64</xdr:row>
      <xdr:rowOff>98298</xdr:rowOff>
    </xdr:to>
    <xdr:cxnSp macro="">
      <xdr:nvCxnSpPr>
        <xdr:cNvPr id="681" name="直線コネクタ 680">
          <a:extLst>
            <a:ext uri="{FF2B5EF4-FFF2-40B4-BE49-F238E27FC236}">
              <a16:creationId xmlns:a16="http://schemas.microsoft.com/office/drawing/2014/main" id="{CC8DA536-732A-47C7-9EF4-FDF8C7E59754}"/>
            </a:ext>
          </a:extLst>
        </xdr:cNvPr>
        <xdr:cNvCxnSpPr/>
      </xdr:nvCxnSpPr>
      <xdr:spPr>
        <a:xfrm>
          <a:off x="19885660" y="11067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26687</xdr:rowOff>
    </xdr:from>
    <xdr:ext cx="469744" cy="259045"/>
    <xdr:sp macro="" textlink="">
      <xdr:nvSpPr>
        <xdr:cNvPr id="682" name="【学校施設】&#10;一人当たり面積最大値テキスト">
          <a:extLst>
            <a:ext uri="{FF2B5EF4-FFF2-40B4-BE49-F238E27FC236}">
              <a16:creationId xmlns:a16="http://schemas.microsoft.com/office/drawing/2014/main" id="{680BD706-6BF6-4000-B90D-C6F4146E46AF}"/>
            </a:ext>
          </a:extLst>
        </xdr:cNvPr>
        <xdr:cNvSpPr txBox="1"/>
      </xdr:nvSpPr>
      <xdr:spPr>
        <a:xfrm>
          <a:off x="19985990" y="928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80010</xdr:rowOff>
    </xdr:from>
    <xdr:to>
      <xdr:col>116</xdr:col>
      <xdr:colOff>152400</xdr:colOff>
      <xdr:row>55</xdr:row>
      <xdr:rowOff>80010</xdr:rowOff>
    </xdr:to>
    <xdr:cxnSp macro="">
      <xdr:nvCxnSpPr>
        <xdr:cNvPr id="683" name="直線コネクタ 682">
          <a:extLst>
            <a:ext uri="{FF2B5EF4-FFF2-40B4-BE49-F238E27FC236}">
              <a16:creationId xmlns:a16="http://schemas.microsoft.com/office/drawing/2014/main" id="{7E0140C9-B4E8-4158-A760-DA805A7FB92C}"/>
            </a:ext>
          </a:extLst>
        </xdr:cNvPr>
        <xdr:cNvCxnSpPr/>
      </xdr:nvCxnSpPr>
      <xdr:spPr>
        <a:xfrm>
          <a:off x="19885660" y="95116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109237</xdr:rowOff>
    </xdr:from>
    <xdr:ext cx="469744" cy="259045"/>
    <xdr:sp macro="" textlink="">
      <xdr:nvSpPr>
        <xdr:cNvPr id="684" name="【学校施設】&#10;一人当たり面積平均値テキスト">
          <a:extLst>
            <a:ext uri="{FF2B5EF4-FFF2-40B4-BE49-F238E27FC236}">
              <a16:creationId xmlns:a16="http://schemas.microsoft.com/office/drawing/2014/main" id="{E1AA6E69-31C5-4B0E-925F-CFD7B68E8A84}"/>
            </a:ext>
          </a:extLst>
        </xdr:cNvPr>
        <xdr:cNvSpPr txBox="1"/>
      </xdr:nvSpPr>
      <xdr:spPr>
        <a:xfrm>
          <a:off x="19985990" y="105657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86360</xdr:rowOff>
    </xdr:from>
    <xdr:to>
      <xdr:col>116</xdr:col>
      <xdr:colOff>114300</xdr:colOff>
      <xdr:row>63</xdr:row>
      <xdr:rowOff>16510</xdr:rowOff>
    </xdr:to>
    <xdr:sp macro="" textlink="">
      <xdr:nvSpPr>
        <xdr:cNvPr id="685" name="フローチャート: 判断 684">
          <a:extLst>
            <a:ext uri="{FF2B5EF4-FFF2-40B4-BE49-F238E27FC236}">
              <a16:creationId xmlns:a16="http://schemas.microsoft.com/office/drawing/2014/main" id="{2E736CFE-EA82-4064-8397-333B90977404}"/>
            </a:ext>
          </a:extLst>
        </xdr:cNvPr>
        <xdr:cNvSpPr/>
      </xdr:nvSpPr>
      <xdr:spPr>
        <a:xfrm>
          <a:off x="19904710" y="1071816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95047</xdr:rowOff>
    </xdr:from>
    <xdr:to>
      <xdr:col>112</xdr:col>
      <xdr:colOff>38100</xdr:colOff>
      <xdr:row>63</xdr:row>
      <xdr:rowOff>25197</xdr:rowOff>
    </xdr:to>
    <xdr:sp macro="" textlink="">
      <xdr:nvSpPr>
        <xdr:cNvPr id="686" name="フローチャート: 判断 685">
          <a:extLst>
            <a:ext uri="{FF2B5EF4-FFF2-40B4-BE49-F238E27FC236}">
              <a16:creationId xmlns:a16="http://schemas.microsoft.com/office/drawing/2014/main" id="{97FD007C-757F-4111-9C52-71F5E61F0BBF}"/>
            </a:ext>
          </a:extLst>
        </xdr:cNvPr>
        <xdr:cNvSpPr/>
      </xdr:nvSpPr>
      <xdr:spPr>
        <a:xfrm>
          <a:off x="19161760" y="10728757"/>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95504</xdr:rowOff>
    </xdr:from>
    <xdr:to>
      <xdr:col>107</xdr:col>
      <xdr:colOff>101600</xdr:colOff>
      <xdr:row>63</xdr:row>
      <xdr:rowOff>25654</xdr:rowOff>
    </xdr:to>
    <xdr:sp macro="" textlink="">
      <xdr:nvSpPr>
        <xdr:cNvPr id="687" name="フローチャート: 判断 686">
          <a:extLst>
            <a:ext uri="{FF2B5EF4-FFF2-40B4-BE49-F238E27FC236}">
              <a16:creationId xmlns:a16="http://schemas.microsoft.com/office/drawing/2014/main" id="{4C75468C-4B1D-4849-B52B-9C9E6B26BB0E}"/>
            </a:ext>
          </a:extLst>
        </xdr:cNvPr>
        <xdr:cNvSpPr/>
      </xdr:nvSpPr>
      <xdr:spPr>
        <a:xfrm>
          <a:off x="18345150" y="1072159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86817</xdr:rowOff>
    </xdr:from>
    <xdr:to>
      <xdr:col>102</xdr:col>
      <xdr:colOff>165100</xdr:colOff>
      <xdr:row>63</xdr:row>
      <xdr:rowOff>16967</xdr:rowOff>
    </xdr:to>
    <xdr:sp macro="" textlink="">
      <xdr:nvSpPr>
        <xdr:cNvPr id="688" name="フローチャート: 判断 687">
          <a:extLst>
            <a:ext uri="{FF2B5EF4-FFF2-40B4-BE49-F238E27FC236}">
              <a16:creationId xmlns:a16="http://schemas.microsoft.com/office/drawing/2014/main" id="{B05B48C7-8CDB-435C-A0B5-E32E9BBA50D1}"/>
            </a:ext>
          </a:extLst>
        </xdr:cNvPr>
        <xdr:cNvSpPr/>
      </xdr:nvSpPr>
      <xdr:spPr>
        <a:xfrm>
          <a:off x="17547590" y="1071862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92304</xdr:rowOff>
    </xdr:from>
    <xdr:to>
      <xdr:col>98</xdr:col>
      <xdr:colOff>38100</xdr:colOff>
      <xdr:row>63</xdr:row>
      <xdr:rowOff>22454</xdr:rowOff>
    </xdr:to>
    <xdr:sp macro="" textlink="">
      <xdr:nvSpPr>
        <xdr:cNvPr id="689" name="フローチャート: 判断 688">
          <a:extLst>
            <a:ext uri="{FF2B5EF4-FFF2-40B4-BE49-F238E27FC236}">
              <a16:creationId xmlns:a16="http://schemas.microsoft.com/office/drawing/2014/main" id="{D4BCA8D5-099D-4CEE-A3A7-F5198E776D7D}"/>
            </a:ext>
          </a:extLst>
        </xdr:cNvPr>
        <xdr:cNvSpPr/>
      </xdr:nvSpPr>
      <xdr:spPr>
        <a:xfrm>
          <a:off x="16761460" y="1072601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0" name="テキスト ボックス 689">
          <a:extLst>
            <a:ext uri="{FF2B5EF4-FFF2-40B4-BE49-F238E27FC236}">
              <a16:creationId xmlns:a16="http://schemas.microsoft.com/office/drawing/2014/main" id="{3C35B7FD-4901-4743-BF2E-C8EF4C7E4689}"/>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1" name="テキスト ボックス 690">
          <a:extLst>
            <a:ext uri="{FF2B5EF4-FFF2-40B4-BE49-F238E27FC236}">
              <a16:creationId xmlns:a16="http://schemas.microsoft.com/office/drawing/2014/main" id="{37B5FB6C-4A67-410F-9CBD-324483DCDF5F}"/>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2" name="テキスト ボックス 691">
          <a:extLst>
            <a:ext uri="{FF2B5EF4-FFF2-40B4-BE49-F238E27FC236}">
              <a16:creationId xmlns:a16="http://schemas.microsoft.com/office/drawing/2014/main" id="{37B70334-6C8B-47CA-8B7B-827CA732D802}"/>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D1A15500-5178-4CDB-8697-C7E9962AA9D7}"/>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FF4BB47C-EC23-4EA0-92C8-5C63B78385B1}"/>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168656</xdr:rowOff>
    </xdr:from>
    <xdr:to>
      <xdr:col>116</xdr:col>
      <xdr:colOff>114300</xdr:colOff>
      <xdr:row>63</xdr:row>
      <xdr:rowOff>98806</xdr:rowOff>
    </xdr:to>
    <xdr:sp macro="" textlink="">
      <xdr:nvSpPr>
        <xdr:cNvPr id="695" name="楕円 694">
          <a:extLst>
            <a:ext uri="{FF2B5EF4-FFF2-40B4-BE49-F238E27FC236}">
              <a16:creationId xmlns:a16="http://schemas.microsoft.com/office/drawing/2014/main" id="{615B645A-BCE6-4195-9783-D401A2CF74D1}"/>
            </a:ext>
          </a:extLst>
        </xdr:cNvPr>
        <xdr:cNvSpPr/>
      </xdr:nvSpPr>
      <xdr:spPr>
        <a:xfrm>
          <a:off x="19904710" y="1080236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147083</xdr:rowOff>
    </xdr:from>
    <xdr:ext cx="469744" cy="259045"/>
    <xdr:sp macro="" textlink="">
      <xdr:nvSpPr>
        <xdr:cNvPr id="696" name="【学校施設】&#10;一人当たり面積該当値テキスト">
          <a:extLst>
            <a:ext uri="{FF2B5EF4-FFF2-40B4-BE49-F238E27FC236}">
              <a16:creationId xmlns:a16="http://schemas.microsoft.com/office/drawing/2014/main" id="{CA510F39-906E-4AD4-AFBA-4C6F738C7F44}"/>
            </a:ext>
          </a:extLst>
        </xdr:cNvPr>
        <xdr:cNvSpPr txBox="1"/>
      </xdr:nvSpPr>
      <xdr:spPr>
        <a:xfrm>
          <a:off x="19985990" y="10775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111963</xdr:rowOff>
    </xdr:from>
    <xdr:to>
      <xdr:col>112</xdr:col>
      <xdr:colOff>38100</xdr:colOff>
      <xdr:row>63</xdr:row>
      <xdr:rowOff>42113</xdr:rowOff>
    </xdr:to>
    <xdr:sp macro="" textlink="">
      <xdr:nvSpPr>
        <xdr:cNvPr id="697" name="楕円 696">
          <a:extLst>
            <a:ext uri="{FF2B5EF4-FFF2-40B4-BE49-F238E27FC236}">
              <a16:creationId xmlns:a16="http://schemas.microsoft.com/office/drawing/2014/main" id="{B694A83D-9F14-4D83-A45D-5471957313B8}"/>
            </a:ext>
          </a:extLst>
        </xdr:cNvPr>
        <xdr:cNvSpPr/>
      </xdr:nvSpPr>
      <xdr:spPr>
        <a:xfrm>
          <a:off x="19161760" y="1074186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162763</xdr:rowOff>
    </xdr:from>
    <xdr:to>
      <xdr:col>116</xdr:col>
      <xdr:colOff>63500</xdr:colOff>
      <xdr:row>63</xdr:row>
      <xdr:rowOff>48006</xdr:rowOff>
    </xdr:to>
    <xdr:cxnSp macro="">
      <xdr:nvCxnSpPr>
        <xdr:cNvPr id="698" name="直線コネクタ 697">
          <a:extLst>
            <a:ext uri="{FF2B5EF4-FFF2-40B4-BE49-F238E27FC236}">
              <a16:creationId xmlns:a16="http://schemas.microsoft.com/office/drawing/2014/main" id="{D9C61FEB-98D2-403A-AFE3-DDEB9C2D9441}"/>
            </a:ext>
          </a:extLst>
        </xdr:cNvPr>
        <xdr:cNvCxnSpPr/>
      </xdr:nvCxnSpPr>
      <xdr:spPr>
        <a:xfrm>
          <a:off x="19204940" y="10794568"/>
          <a:ext cx="74295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114706</xdr:rowOff>
    </xdr:from>
    <xdr:to>
      <xdr:col>107</xdr:col>
      <xdr:colOff>101600</xdr:colOff>
      <xdr:row>63</xdr:row>
      <xdr:rowOff>44856</xdr:rowOff>
    </xdr:to>
    <xdr:sp macro="" textlink="">
      <xdr:nvSpPr>
        <xdr:cNvPr id="699" name="楕円 698">
          <a:extLst>
            <a:ext uri="{FF2B5EF4-FFF2-40B4-BE49-F238E27FC236}">
              <a16:creationId xmlns:a16="http://schemas.microsoft.com/office/drawing/2014/main" id="{459BF56C-24C9-433C-AA85-0E63D4CF7847}"/>
            </a:ext>
          </a:extLst>
        </xdr:cNvPr>
        <xdr:cNvSpPr/>
      </xdr:nvSpPr>
      <xdr:spPr>
        <a:xfrm>
          <a:off x="18345150" y="107446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162763</xdr:rowOff>
    </xdr:from>
    <xdr:to>
      <xdr:col>111</xdr:col>
      <xdr:colOff>177800</xdr:colOff>
      <xdr:row>62</xdr:row>
      <xdr:rowOff>165506</xdr:rowOff>
    </xdr:to>
    <xdr:cxnSp macro="">
      <xdr:nvCxnSpPr>
        <xdr:cNvPr id="700" name="直線コネクタ 699">
          <a:extLst>
            <a:ext uri="{FF2B5EF4-FFF2-40B4-BE49-F238E27FC236}">
              <a16:creationId xmlns:a16="http://schemas.microsoft.com/office/drawing/2014/main" id="{3E6932DD-040B-4AC3-B2A3-FBCC94562D6B}"/>
            </a:ext>
          </a:extLst>
        </xdr:cNvPr>
        <xdr:cNvCxnSpPr/>
      </xdr:nvCxnSpPr>
      <xdr:spPr>
        <a:xfrm flipV="1">
          <a:off x="18399760" y="10794568"/>
          <a:ext cx="805180" cy="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117907</xdr:rowOff>
    </xdr:from>
    <xdr:to>
      <xdr:col>102</xdr:col>
      <xdr:colOff>165100</xdr:colOff>
      <xdr:row>63</xdr:row>
      <xdr:rowOff>48057</xdr:rowOff>
    </xdr:to>
    <xdr:sp macro="" textlink="">
      <xdr:nvSpPr>
        <xdr:cNvPr id="701" name="楕円 700">
          <a:extLst>
            <a:ext uri="{FF2B5EF4-FFF2-40B4-BE49-F238E27FC236}">
              <a16:creationId xmlns:a16="http://schemas.microsoft.com/office/drawing/2014/main" id="{08E763C5-8988-4CA4-B5F3-EC0D67EEB733}"/>
            </a:ext>
          </a:extLst>
        </xdr:cNvPr>
        <xdr:cNvSpPr/>
      </xdr:nvSpPr>
      <xdr:spPr>
        <a:xfrm>
          <a:off x="17547590" y="10747807"/>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165506</xdr:rowOff>
    </xdr:from>
    <xdr:to>
      <xdr:col>107</xdr:col>
      <xdr:colOff>50800</xdr:colOff>
      <xdr:row>62</xdr:row>
      <xdr:rowOff>168707</xdr:rowOff>
    </xdr:to>
    <xdr:cxnSp macro="">
      <xdr:nvCxnSpPr>
        <xdr:cNvPr id="702" name="直線コネクタ 701">
          <a:extLst>
            <a:ext uri="{FF2B5EF4-FFF2-40B4-BE49-F238E27FC236}">
              <a16:creationId xmlns:a16="http://schemas.microsoft.com/office/drawing/2014/main" id="{658FDAFC-C8FB-47D4-8A1D-07FE52DEFAA2}"/>
            </a:ext>
          </a:extLst>
        </xdr:cNvPr>
        <xdr:cNvCxnSpPr/>
      </xdr:nvCxnSpPr>
      <xdr:spPr>
        <a:xfrm flipV="1">
          <a:off x="17602200" y="10799216"/>
          <a:ext cx="797560" cy="3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121107</xdr:rowOff>
    </xdr:from>
    <xdr:to>
      <xdr:col>98</xdr:col>
      <xdr:colOff>38100</xdr:colOff>
      <xdr:row>63</xdr:row>
      <xdr:rowOff>51257</xdr:rowOff>
    </xdr:to>
    <xdr:sp macro="" textlink="">
      <xdr:nvSpPr>
        <xdr:cNvPr id="703" name="楕円 702">
          <a:extLst>
            <a:ext uri="{FF2B5EF4-FFF2-40B4-BE49-F238E27FC236}">
              <a16:creationId xmlns:a16="http://schemas.microsoft.com/office/drawing/2014/main" id="{E9AF42A1-ACE7-4452-A628-3C6F04BD9447}"/>
            </a:ext>
          </a:extLst>
        </xdr:cNvPr>
        <xdr:cNvSpPr/>
      </xdr:nvSpPr>
      <xdr:spPr>
        <a:xfrm>
          <a:off x="16761460" y="1075291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168707</xdr:rowOff>
    </xdr:from>
    <xdr:to>
      <xdr:col>102</xdr:col>
      <xdr:colOff>114300</xdr:colOff>
      <xdr:row>63</xdr:row>
      <xdr:rowOff>457</xdr:rowOff>
    </xdr:to>
    <xdr:cxnSp macro="">
      <xdr:nvCxnSpPr>
        <xdr:cNvPr id="704" name="直線コネクタ 703">
          <a:extLst>
            <a:ext uri="{FF2B5EF4-FFF2-40B4-BE49-F238E27FC236}">
              <a16:creationId xmlns:a16="http://schemas.microsoft.com/office/drawing/2014/main" id="{A7C4F26E-5B24-40E9-AC72-8ED8450FAFBF}"/>
            </a:ext>
          </a:extLst>
        </xdr:cNvPr>
        <xdr:cNvCxnSpPr/>
      </xdr:nvCxnSpPr>
      <xdr:spPr>
        <a:xfrm flipV="1">
          <a:off x="16804640" y="1080241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41724</xdr:rowOff>
    </xdr:from>
    <xdr:ext cx="469744" cy="259045"/>
    <xdr:sp macro="" textlink="">
      <xdr:nvSpPr>
        <xdr:cNvPr id="705" name="n_1aveValue【学校施設】&#10;一人当たり面積">
          <a:extLst>
            <a:ext uri="{FF2B5EF4-FFF2-40B4-BE49-F238E27FC236}">
              <a16:creationId xmlns:a16="http://schemas.microsoft.com/office/drawing/2014/main" id="{C7FB72C3-AB0F-45A2-A5E5-DABCEAA49A2F}"/>
            </a:ext>
          </a:extLst>
        </xdr:cNvPr>
        <xdr:cNvSpPr txBox="1"/>
      </xdr:nvSpPr>
      <xdr:spPr>
        <a:xfrm>
          <a:off x="18982132" y="1050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42181</xdr:rowOff>
    </xdr:from>
    <xdr:ext cx="469744" cy="259045"/>
    <xdr:sp macro="" textlink="">
      <xdr:nvSpPr>
        <xdr:cNvPr id="706" name="n_2aveValue【学校施設】&#10;一人当たり面積">
          <a:extLst>
            <a:ext uri="{FF2B5EF4-FFF2-40B4-BE49-F238E27FC236}">
              <a16:creationId xmlns:a16="http://schemas.microsoft.com/office/drawing/2014/main" id="{19B5851C-F450-4D3D-A4F3-F6C1B43B6A5F}"/>
            </a:ext>
          </a:extLst>
        </xdr:cNvPr>
        <xdr:cNvSpPr txBox="1"/>
      </xdr:nvSpPr>
      <xdr:spPr>
        <a:xfrm>
          <a:off x="18182032" y="1050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33494</xdr:rowOff>
    </xdr:from>
    <xdr:ext cx="469744" cy="259045"/>
    <xdr:sp macro="" textlink="">
      <xdr:nvSpPr>
        <xdr:cNvPr id="707" name="n_3aveValue【学校施設】&#10;一人当たり面積">
          <a:extLst>
            <a:ext uri="{FF2B5EF4-FFF2-40B4-BE49-F238E27FC236}">
              <a16:creationId xmlns:a16="http://schemas.microsoft.com/office/drawing/2014/main" id="{EC39808C-F845-46AD-B067-EFCEBDAC4309}"/>
            </a:ext>
          </a:extLst>
        </xdr:cNvPr>
        <xdr:cNvSpPr txBox="1"/>
      </xdr:nvSpPr>
      <xdr:spPr>
        <a:xfrm>
          <a:off x="17384472" y="10490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38981</xdr:rowOff>
    </xdr:from>
    <xdr:ext cx="469744" cy="259045"/>
    <xdr:sp macro="" textlink="">
      <xdr:nvSpPr>
        <xdr:cNvPr id="708" name="n_4aveValue【学校施設】&#10;一人当たり面積">
          <a:extLst>
            <a:ext uri="{FF2B5EF4-FFF2-40B4-BE49-F238E27FC236}">
              <a16:creationId xmlns:a16="http://schemas.microsoft.com/office/drawing/2014/main" id="{1A154399-A2F9-4B7C-81F4-062001BF5DF5}"/>
            </a:ext>
          </a:extLst>
        </xdr:cNvPr>
        <xdr:cNvSpPr txBox="1"/>
      </xdr:nvSpPr>
      <xdr:spPr>
        <a:xfrm>
          <a:off x="16588817" y="10497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33240</xdr:rowOff>
    </xdr:from>
    <xdr:ext cx="469744" cy="259045"/>
    <xdr:sp macro="" textlink="">
      <xdr:nvSpPr>
        <xdr:cNvPr id="709" name="n_1mainValue【学校施設】&#10;一人当たり面積">
          <a:extLst>
            <a:ext uri="{FF2B5EF4-FFF2-40B4-BE49-F238E27FC236}">
              <a16:creationId xmlns:a16="http://schemas.microsoft.com/office/drawing/2014/main" id="{C617DBFD-BBF6-4F04-BF76-E12E4C333323}"/>
            </a:ext>
          </a:extLst>
        </xdr:cNvPr>
        <xdr:cNvSpPr txBox="1"/>
      </xdr:nvSpPr>
      <xdr:spPr>
        <a:xfrm>
          <a:off x="18982132" y="10832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35983</xdr:rowOff>
    </xdr:from>
    <xdr:ext cx="469744" cy="259045"/>
    <xdr:sp macro="" textlink="">
      <xdr:nvSpPr>
        <xdr:cNvPr id="710" name="n_2mainValue【学校施設】&#10;一人当たり面積">
          <a:extLst>
            <a:ext uri="{FF2B5EF4-FFF2-40B4-BE49-F238E27FC236}">
              <a16:creationId xmlns:a16="http://schemas.microsoft.com/office/drawing/2014/main" id="{9936EFA6-5271-468A-A0AC-3B48EA3F69C3}"/>
            </a:ext>
          </a:extLst>
        </xdr:cNvPr>
        <xdr:cNvSpPr txBox="1"/>
      </xdr:nvSpPr>
      <xdr:spPr>
        <a:xfrm>
          <a:off x="18182032" y="10837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39184</xdr:rowOff>
    </xdr:from>
    <xdr:ext cx="469744" cy="259045"/>
    <xdr:sp macro="" textlink="">
      <xdr:nvSpPr>
        <xdr:cNvPr id="711" name="n_3mainValue【学校施設】&#10;一人当たり面積">
          <a:extLst>
            <a:ext uri="{FF2B5EF4-FFF2-40B4-BE49-F238E27FC236}">
              <a16:creationId xmlns:a16="http://schemas.microsoft.com/office/drawing/2014/main" id="{EB08B97D-5E00-4039-A095-BA31C4861EA3}"/>
            </a:ext>
          </a:extLst>
        </xdr:cNvPr>
        <xdr:cNvSpPr txBox="1"/>
      </xdr:nvSpPr>
      <xdr:spPr>
        <a:xfrm>
          <a:off x="17384472" y="10840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42384</xdr:rowOff>
    </xdr:from>
    <xdr:ext cx="469744" cy="259045"/>
    <xdr:sp macro="" textlink="">
      <xdr:nvSpPr>
        <xdr:cNvPr id="712" name="n_4mainValue【学校施設】&#10;一人当たり面積">
          <a:extLst>
            <a:ext uri="{FF2B5EF4-FFF2-40B4-BE49-F238E27FC236}">
              <a16:creationId xmlns:a16="http://schemas.microsoft.com/office/drawing/2014/main" id="{2FF2066D-977B-49B2-BA84-7B92773F4235}"/>
            </a:ext>
          </a:extLst>
        </xdr:cNvPr>
        <xdr:cNvSpPr txBox="1"/>
      </xdr:nvSpPr>
      <xdr:spPr>
        <a:xfrm>
          <a:off x="16588817" y="1084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3" name="正方形/長方形 712">
          <a:extLst>
            <a:ext uri="{FF2B5EF4-FFF2-40B4-BE49-F238E27FC236}">
              <a16:creationId xmlns:a16="http://schemas.microsoft.com/office/drawing/2014/main" id="{34F5C593-30F7-44BA-BE0F-E4CBDF1340C9}"/>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4" name="正方形/長方形 713">
          <a:extLst>
            <a:ext uri="{FF2B5EF4-FFF2-40B4-BE49-F238E27FC236}">
              <a16:creationId xmlns:a16="http://schemas.microsoft.com/office/drawing/2014/main" id="{31E3D5E3-986A-422B-B73B-6559B34B25C2}"/>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5" name="正方形/長方形 714">
          <a:extLst>
            <a:ext uri="{FF2B5EF4-FFF2-40B4-BE49-F238E27FC236}">
              <a16:creationId xmlns:a16="http://schemas.microsoft.com/office/drawing/2014/main" id="{BE435947-0381-478A-B478-F2F094A61461}"/>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6" name="正方形/長方形 715">
          <a:extLst>
            <a:ext uri="{FF2B5EF4-FFF2-40B4-BE49-F238E27FC236}">
              <a16:creationId xmlns:a16="http://schemas.microsoft.com/office/drawing/2014/main" id="{46A2255A-928D-4155-956E-B2E132F4FFF4}"/>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17" name="正方形/長方形 716">
          <a:extLst>
            <a:ext uri="{FF2B5EF4-FFF2-40B4-BE49-F238E27FC236}">
              <a16:creationId xmlns:a16="http://schemas.microsoft.com/office/drawing/2014/main" id="{BA427BCB-84B0-4564-8C7D-ED79E2DF6E85}"/>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18" name="正方形/長方形 717">
          <a:extLst>
            <a:ext uri="{FF2B5EF4-FFF2-40B4-BE49-F238E27FC236}">
              <a16:creationId xmlns:a16="http://schemas.microsoft.com/office/drawing/2014/main" id="{C041B701-E192-4213-B31F-DC94578AB857}"/>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19" name="正方形/長方形 718">
          <a:extLst>
            <a:ext uri="{FF2B5EF4-FFF2-40B4-BE49-F238E27FC236}">
              <a16:creationId xmlns:a16="http://schemas.microsoft.com/office/drawing/2014/main" id="{93F03844-0BE3-4424-8D90-F3C4FA431CCE}"/>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0" name="正方形/長方形 719">
          <a:extLst>
            <a:ext uri="{FF2B5EF4-FFF2-40B4-BE49-F238E27FC236}">
              <a16:creationId xmlns:a16="http://schemas.microsoft.com/office/drawing/2014/main" id="{75E5E3CC-A732-4A3F-B9C8-2AA2DBC27C5E}"/>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1" name="正方形/長方形 720">
          <a:extLst>
            <a:ext uri="{FF2B5EF4-FFF2-40B4-BE49-F238E27FC236}">
              <a16:creationId xmlns:a16="http://schemas.microsoft.com/office/drawing/2014/main" id="{1DA10E84-D312-42CA-91D1-BE1D6E8D0DA0}"/>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2" name="正方形/長方形 721">
          <a:extLst>
            <a:ext uri="{FF2B5EF4-FFF2-40B4-BE49-F238E27FC236}">
              <a16:creationId xmlns:a16="http://schemas.microsoft.com/office/drawing/2014/main" id="{6671087D-7CCF-4074-B38D-B6AD3FCB4E58}"/>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3" name="正方形/長方形 722">
          <a:extLst>
            <a:ext uri="{FF2B5EF4-FFF2-40B4-BE49-F238E27FC236}">
              <a16:creationId xmlns:a16="http://schemas.microsoft.com/office/drawing/2014/main" id="{07325288-1836-4E6F-A87A-C519000DF90C}"/>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4" name="正方形/長方形 723">
          <a:extLst>
            <a:ext uri="{FF2B5EF4-FFF2-40B4-BE49-F238E27FC236}">
              <a16:creationId xmlns:a16="http://schemas.microsoft.com/office/drawing/2014/main" id="{30D2C9C6-AAE5-4DC8-A2C9-FE0C357ED726}"/>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5" name="正方形/長方形 724">
          <a:extLst>
            <a:ext uri="{FF2B5EF4-FFF2-40B4-BE49-F238E27FC236}">
              <a16:creationId xmlns:a16="http://schemas.microsoft.com/office/drawing/2014/main" id="{925DEB7E-CCC6-43D5-8E05-04FDD06D9F65}"/>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26" name="正方形/長方形 725">
          <a:extLst>
            <a:ext uri="{FF2B5EF4-FFF2-40B4-BE49-F238E27FC236}">
              <a16:creationId xmlns:a16="http://schemas.microsoft.com/office/drawing/2014/main" id="{002F101F-F245-4E08-9E02-E7A966D1F7E4}"/>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27" name="正方形/長方形 726">
          <a:extLst>
            <a:ext uri="{FF2B5EF4-FFF2-40B4-BE49-F238E27FC236}">
              <a16:creationId xmlns:a16="http://schemas.microsoft.com/office/drawing/2014/main" id="{3FDF9573-16D0-48E5-AF4F-012EE24733A3}"/>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28" name="正方形/長方形 727">
          <a:extLst>
            <a:ext uri="{FF2B5EF4-FFF2-40B4-BE49-F238E27FC236}">
              <a16:creationId xmlns:a16="http://schemas.microsoft.com/office/drawing/2014/main" id="{1F583291-6C10-4469-98D4-2617201A2C99}"/>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29" name="正方形/長方形 728">
          <a:extLst>
            <a:ext uri="{FF2B5EF4-FFF2-40B4-BE49-F238E27FC236}">
              <a16:creationId xmlns:a16="http://schemas.microsoft.com/office/drawing/2014/main" id="{7AB59605-63A8-4A1C-ADAC-EC1DFD918659}"/>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0" name="正方形/長方形 729">
          <a:extLst>
            <a:ext uri="{FF2B5EF4-FFF2-40B4-BE49-F238E27FC236}">
              <a16:creationId xmlns:a16="http://schemas.microsoft.com/office/drawing/2014/main" id="{02146EE6-CE44-48DD-AE5A-8C7C376FA207}"/>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1" name="正方形/長方形 730">
          <a:extLst>
            <a:ext uri="{FF2B5EF4-FFF2-40B4-BE49-F238E27FC236}">
              <a16:creationId xmlns:a16="http://schemas.microsoft.com/office/drawing/2014/main" id="{BA10CE78-4C64-49EC-9ED1-998A5155D9C9}"/>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2" name="正方形/長方形 731">
          <a:extLst>
            <a:ext uri="{FF2B5EF4-FFF2-40B4-BE49-F238E27FC236}">
              <a16:creationId xmlns:a16="http://schemas.microsoft.com/office/drawing/2014/main" id="{34CFA617-10D9-4428-B20B-F2F615319C31}"/>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3" name="正方形/長方形 732">
          <a:extLst>
            <a:ext uri="{FF2B5EF4-FFF2-40B4-BE49-F238E27FC236}">
              <a16:creationId xmlns:a16="http://schemas.microsoft.com/office/drawing/2014/main" id="{16816750-379F-42E9-AF32-82CCBEE493E1}"/>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4" name="正方形/長方形 733">
          <a:extLst>
            <a:ext uri="{FF2B5EF4-FFF2-40B4-BE49-F238E27FC236}">
              <a16:creationId xmlns:a16="http://schemas.microsoft.com/office/drawing/2014/main" id="{B15E48B4-5094-46EE-AE25-178128BA84AB}"/>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5" name="正方形/長方形 734">
          <a:extLst>
            <a:ext uri="{FF2B5EF4-FFF2-40B4-BE49-F238E27FC236}">
              <a16:creationId xmlns:a16="http://schemas.microsoft.com/office/drawing/2014/main" id="{3DC93EF9-21EC-4243-AFDB-603D267E8883}"/>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6" name="正方形/長方形 735">
          <a:extLst>
            <a:ext uri="{FF2B5EF4-FFF2-40B4-BE49-F238E27FC236}">
              <a16:creationId xmlns:a16="http://schemas.microsoft.com/office/drawing/2014/main" id="{22BD5F69-FC6F-4A4E-B29E-D9658ABF83DA}"/>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37" name="テキスト ボックス 736">
          <a:extLst>
            <a:ext uri="{FF2B5EF4-FFF2-40B4-BE49-F238E27FC236}">
              <a16:creationId xmlns:a16="http://schemas.microsoft.com/office/drawing/2014/main" id="{7859ED19-F0FE-4B15-95E2-BD99BF9926C9}"/>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38" name="直線コネクタ 737">
          <a:extLst>
            <a:ext uri="{FF2B5EF4-FFF2-40B4-BE49-F238E27FC236}">
              <a16:creationId xmlns:a16="http://schemas.microsoft.com/office/drawing/2014/main" id="{CBBCC938-A0F5-4C41-8D12-FADF26D60797}"/>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39" name="テキスト ボックス 738">
          <a:extLst>
            <a:ext uri="{FF2B5EF4-FFF2-40B4-BE49-F238E27FC236}">
              <a16:creationId xmlns:a16="http://schemas.microsoft.com/office/drawing/2014/main" id="{BD21591F-DCB3-4691-B497-CA9EB338DFD5}"/>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0" name="直線コネクタ 739">
          <a:extLst>
            <a:ext uri="{FF2B5EF4-FFF2-40B4-BE49-F238E27FC236}">
              <a16:creationId xmlns:a16="http://schemas.microsoft.com/office/drawing/2014/main" id="{E2C7C748-3C35-42B0-8E4E-81630B5E64C3}"/>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1" name="テキスト ボックス 740">
          <a:extLst>
            <a:ext uri="{FF2B5EF4-FFF2-40B4-BE49-F238E27FC236}">
              <a16:creationId xmlns:a16="http://schemas.microsoft.com/office/drawing/2014/main" id="{F9205778-9C63-44D1-947A-963055EC44FF}"/>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2" name="直線コネクタ 741">
          <a:extLst>
            <a:ext uri="{FF2B5EF4-FFF2-40B4-BE49-F238E27FC236}">
              <a16:creationId xmlns:a16="http://schemas.microsoft.com/office/drawing/2014/main" id="{0FED4302-9569-47CC-BB8C-DDEFC1C8C062}"/>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3" name="テキスト ボックス 742">
          <a:extLst>
            <a:ext uri="{FF2B5EF4-FFF2-40B4-BE49-F238E27FC236}">
              <a16:creationId xmlns:a16="http://schemas.microsoft.com/office/drawing/2014/main" id="{5CA4AF23-EFFD-4036-8827-DC15DCAD3191}"/>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4" name="直線コネクタ 743">
          <a:extLst>
            <a:ext uri="{FF2B5EF4-FFF2-40B4-BE49-F238E27FC236}">
              <a16:creationId xmlns:a16="http://schemas.microsoft.com/office/drawing/2014/main" id="{37C52E02-C950-4535-86B2-6FC13624427E}"/>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5" name="テキスト ボックス 744">
          <a:extLst>
            <a:ext uri="{FF2B5EF4-FFF2-40B4-BE49-F238E27FC236}">
              <a16:creationId xmlns:a16="http://schemas.microsoft.com/office/drawing/2014/main" id="{F102757C-2468-4722-A1BF-383942C9B8BF}"/>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6" name="直線コネクタ 745">
          <a:extLst>
            <a:ext uri="{FF2B5EF4-FFF2-40B4-BE49-F238E27FC236}">
              <a16:creationId xmlns:a16="http://schemas.microsoft.com/office/drawing/2014/main" id="{86C0BA3D-9016-488E-BAD7-30B3F56C638D}"/>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47" name="テキスト ボックス 746">
          <a:extLst>
            <a:ext uri="{FF2B5EF4-FFF2-40B4-BE49-F238E27FC236}">
              <a16:creationId xmlns:a16="http://schemas.microsoft.com/office/drawing/2014/main" id="{78EAE569-F3BD-444F-8E3F-6BD8A69B5415}"/>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48" name="直線コネクタ 747">
          <a:extLst>
            <a:ext uri="{FF2B5EF4-FFF2-40B4-BE49-F238E27FC236}">
              <a16:creationId xmlns:a16="http://schemas.microsoft.com/office/drawing/2014/main" id="{4BF59632-6C40-422E-87DA-009C451D91A7}"/>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49" name="テキスト ボックス 748">
          <a:extLst>
            <a:ext uri="{FF2B5EF4-FFF2-40B4-BE49-F238E27FC236}">
              <a16:creationId xmlns:a16="http://schemas.microsoft.com/office/drawing/2014/main" id="{2B29A40D-3F45-4F3E-B158-F697FEED97BE}"/>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0" name="直線コネクタ 749">
          <a:extLst>
            <a:ext uri="{FF2B5EF4-FFF2-40B4-BE49-F238E27FC236}">
              <a16:creationId xmlns:a16="http://schemas.microsoft.com/office/drawing/2014/main" id="{8414760E-5642-4D6E-B650-3302729FECEE}"/>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1" name="テキスト ボックス 750">
          <a:extLst>
            <a:ext uri="{FF2B5EF4-FFF2-40B4-BE49-F238E27FC236}">
              <a16:creationId xmlns:a16="http://schemas.microsoft.com/office/drawing/2014/main" id="{F5E7D836-A416-4266-AC84-4DF13FAC8E11}"/>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2" name="【公民館】&#10;有形固定資産減価償却率グラフ枠">
          <a:extLst>
            <a:ext uri="{FF2B5EF4-FFF2-40B4-BE49-F238E27FC236}">
              <a16:creationId xmlns:a16="http://schemas.microsoft.com/office/drawing/2014/main" id="{9A39EECE-8674-4C8F-A010-76C2878A21C5}"/>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60961</xdr:rowOff>
    </xdr:from>
    <xdr:to>
      <xdr:col>85</xdr:col>
      <xdr:colOff>126364</xdr:colOff>
      <xdr:row>108</xdr:row>
      <xdr:rowOff>152400</xdr:rowOff>
    </xdr:to>
    <xdr:cxnSp macro="">
      <xdr:nvCxnSpPr>
        <xdr:cNvPr id="753" name="直線コネクタ 752">
          <a:extLst>
            <a:ext uri="{FF2B5EF4-FFF2-40B4-BE49-F238E27FC236}">
              <a16:creationId xmlns:a16="http://schemas.microsoft.com/office/drawing/2014/main" id="{E7695F2B-64A4-4280-BB32-D6BB6E0D925F}"/>
            </a:ext>
          </a:extLst>
        </xdr:cNvPr>
        <xdr:cNvCxnSpPr/>
      </xdr:nvCxnSpPr>
      <xdr:spPr>
        <a:xfrm flipV="1">
          <a:off x="14703424" y="17030701"/>
          <a:ext cx="0" cy="16382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4" name="【公民館】&#10;有形固定資産減価償却率最小値テキスト">
          <a:extLst>
            <a:ext uri="{FF2B5EF4-FFF2-40B4-BE49-F238E27FC236}">
              <a16:creationId xmlns:a16="http://schemas.microsoft.com/office/drawing/2014/main" id="{AB7C9088-4344-4F58-BE8B-63560E5DCAEB}"/>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5" name="直線コネクタ 754">
          <a:extLst>
            <a:ext uri="{FF2B5EF4-FFF2-40B4-BE49-F238E27FC236}">
              <a16:creationId xmlns:a16="http://schemas.microsoft.com/office/drawing/2014/main" id="{A06F282E-C88F-4993-9BE5-0C34957D1A61}"/>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7638</xdr:rowOff>
    </xdr:from>
    <xdr:ext cx="405111" cy="259045"/>
    <xdr:sp macro="" textlink="">
      <xdr:nvSpPr>
        <xdr:cNvPr id="756" name="【公民館】&#10;有形固定資産減価償却率最大値テキスト">
          <a:extLst>
            <a:ext uri="{FF2B5EF4-FFF2-40B4-BE49-F238E27FC236}">
              <a16:creationId xmlns:a16="http://schemas.microsoft.com/office/drawing/2014/main" id="{3769C011-E91E-4E1B-B75E-0B7EB6E75D01}"/>
            </a:ext>
          </a:extLst>
        </xdr:cNvPr>
        <xdr:cNvSpPr txBox="1"/>
      </xdr:nvSpPr>
      <xdr:spPr>
        <a:xfrm>
          <a:off x="14742160" y="168116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60961</xdr:rowOff>
    </xdr:from>
    <xdr:to>
      <xdr:col>86</xdr:col>
      <xdr:colOff>25400</xdr:colOff>
      <xdr:row>99</xdr:row>
      <xdr:rowOff>60961</xdr:rowOff>
    </xdr:to>
    <xdr:cxnSp macro="">
      <xdr:nvCxnSpPr>
        <xdr:cNvPr id="757" name="直線コネクタ 756">
          <a:extLst>
            <a:ext uri="{FF2B5EF4-FFF2-40B4-BE49-F238E27FC236}">
              <a16:creationId xmlns:a16="http://schemas.microsoft.com/office/drawing/2014/main" id="{2C0AA6F2-830D-4330-9DAE-00018AD88114}"/>
            </a:ext>
          </a:extLst>
        </xdr:cNvPr>
        <xdr:cNvCxnSpPr/>
      </xdr:nvCxnSpPr>
      <xdr:spPr>
        <a:xfrm>
          <a:off x="14611350" y="170307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97807</xdr:rowOff>
    </xdr:from>
    <xdr:ext cx="405111" cy="259045"/>
    <xdr:sp macro="" textlink="">
      <xdr:nvSpPr>
        <xdr:cNvPr id="758" name="【公民館】&#10;有形固定資産減価償却率平均値テキスト">
          <a:extLst>
            <a:ext uri="{FF2B5EF4-FFF2-40B4-BE49-F238E27FC236}">
              <a16:creationId xmlns:a16="http://schemas.microsoft.com/office/drawing/2014/main" id="{D82F9A7D-BC86-4520-9433-525B846A9C40}"/>
            </a:ext>
          </a:extLst>
        </xdr:cNvPr>
        <xdr:cNvSpPr txBox="1"/>
      </xdr:nvSpPr>
      <xdr:spPr>
        <a:xfrm>
          <a:off x="14742160" y="17753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74930</xdr:rowOff>
    </xdr:from>
    <xdr:to>
      <xdr:col>85</xdr:col>
      <xdr:colOff>177800</xdr:colOff>
      <xdr:row>105</xdr:row>
      <xdr:rowOff>5080</xdr:rowOff>
    </xdr:to>
    <xdr:sp macro="" textlink="">
      <xdr:nvSpPr>
        <xdr:cNvPr id="759" name="フローチャート: 判断 758">
          <a:extLst>
            <a:ext uri="{FF2B5EF4-FFF2-40B4-BE49-F238E27FC236}">
              <a16:creationId xmlns:a16="http://schemas.microsoft.com/office/drawing/2014/main" id="{806DBAEC-27CB-45EB-ABA2-A2A36549F9F1}"/>
            </a:ext>
          </a:extLst>
        </xdr:cNvPr>
        <xdr:cNvSpPr/>
      </xdr:nvSpPr>
      <xdr:spPr>
        <a:xfrm>
          <a:off x="14649450" y="179057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60" name="フローチャート: 判断 759">
          <a:extLst>
            <a:ext uri="{FF2B5EF4-FFF2-40B4-BE49-F238E27FC236}">
              <a16:creationId xmlns:a16="http://schemas.microsoft.com/office/drawing/2014/main" id="{C04C01A3-840A-4E01-881B-48ED68027CDF}"/>
            </a:ext>
          </a:extLst>
        </xdr:cNvPr>
        <xdr:cNvSpPr/>
      </xdr:nvSpPr>
      <xdr:spPr>
        <a:xfrm>
          <a:off x="13887450" y="1786572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761" name="フローチャート: 判断 760">
          <a:extLst>
            <a:ext uri="{FF2B5EF4-FFF2-40B4-BE49-F238E27FC236}">
              <a16:creationId xmlns:a16="http://schemas.microsoft.com/office/drawing/2014/main" id="{BEFDA467-40FD-4A08-899E-8DED588B05C0}"/>
            </a:ext>
          </a:extLst>
        </xdr:cNvPr>
        <xdr:cNvSpPr/>
      </xdr:nvSpPr>
      <xdr:spPr>
        <a:xfrm>
          <a:off x="13089890" y="1786572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48261</xdr:rowOff>
    </xdr:from>
    <xdr:to>
      <xdr:col>72</xdr:col>
      <xdr:colOff>38100</xdr:colOff>
      <xdr:row>104</xdr:row>
      <xdr:rowOff>149861</xdr:rowOff>
    </xdr:to>
    <xdr:sp macro="" textlink="">
      <xdr:nvSpPr>
        <xdr:cNvPr id="762" name="フローチャート: 判断 761">
          <a:extLst>
            <a:ext uri="{FF2B5EF4-FFF2-40B4-BE49-F238E27FC236}">
              <a16:creationId xmlns:a16="http://schemas.microsoft.com/office/drawing/2014/main" id="{874718B7-BE59-4731-A7F6-93773BE9DE19}"/>
            </a:ext>
          </a:extLst>
        </xdr:cNvPr>
        <xdr:cNvSpPr/>
      </xdr:nvSpPr>
      <xdr:spPr>
        <a:xfrm>
          <a:off x="12303760" y="17880966"/>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154939</xdr:rowOff>
    </xdr:from>
    <xdr:to>
      <xdr:col>67</xdr:col>
      <xdr:colOff>101600</xdr:colOff>
      <xdr:row>104</xdr:row>
      <xdr:rowOff>85089</xdr:rowOff>
    </xdr:to>
    <xdr:sp macro="" textlink="">
      <xdr:nvSpPr>
        <xdr:cNvPr id="763" name="フローチャート: 判断 762">
          <a:extLst>
            <a:ext uri="{FF2B5EF4-FFF2-40B4-BE49-F238E27FC236}">
              <a16:creationId xmlns:a16="http://schemas.microsoft.com/office/drawing/2014/main" id="{7AFF3BA6-3B88-4AC3-A5B6-D2887ECD7B52}"/>
            </a:ext>
          </a:extLst>
        </xdr:cNvPr>
        <xdr:cNvSpPr/>
      </xdr:nvSpPr>
      <xdr:spPr>
        <a:xfrm>
          <a:off x="11487150" y="178142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4" name="テキスト ボックス 763">
          <a:extLst>
            <a:ext uri="{FF2B5EF4-FFF2-40B4-BE49-F238E27FC236}">
              <a16:creationId xmlns:a16="http://schemas.microsoft.com/office/drawing/2014/main" id="{7243D544-5CC3-4D76-900B-E8D9763B1248}"/>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10B903E4-DC37-4035-A2AC-409C59E3C65E}"/>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266F09DE-AFE5-47A5-AA2B-8F4670DF236D}"/>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154FAF71-6944-4905-AEF3-F33FE38D528B}"/>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12B0CA06-A965-4A15-B746-FACE250B9F1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143511</xdr:rowOff>
    </xdr:from>
    <xdr:to>
      <xdr:col>85</xdr:col>
      <xdr:colOff>177800</xdr:colOff>
      <xdr:row>106</xdr:row>
      <xdr:rowOff>73661</xdr:rowOff>
    </xdr:to>
    <xdr:sp macro="" textlink="">
      <xdr:nvSpPr>
        <xdr:cNvPr id="769" name="楕円 768">
          <a:extLst>
            <a:ext uri="{FF2B5EF4-FFF2-40B4-BE49-F238E27FC236}">
              <a16:creationId xmlns:a16="http://schemas.microsoft.com/office/drawing/2014/main" id="{492B3412-61D1-4846-BF26-19CE0AB9D06E}"/>
            </a:ext>
          </a:extLst>
        </xdr:cNvPr>
        <xdr:cNvSpPr/>
      </xdr:nvSpPr>
      <xdr:spPr>
        <a:xfrm>
          <a:off x="14649450" y="1814385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121938</xdr:rowOff>
    </xdr:from>
    <xdr:ext cx="405111" cy="259045"/>
    <xdr:sp macro="" textlink="">
      <xdr:nvSpPr>
        <xdr:cNvPr id="770" name="【公民館】&#10;有形固定資産減価償却率該当値テキスト">
          <a:extLst>
            <a:ext uri="{FF2B5EF4-FFF2-40B4-BE49-F238E27FC236}">
              <a16:creationId xmlns:a16="http://schemas.microsoft.com/office/drawing/2014/main" id="{A918B48E-8C8E-49E5-BB17-114AD2DFEB4F}"/>
            </a:ext>
          </a:extLst>
        </xdr:cNvPr>
        <xdr:cNvSpPr txBox="1"/>
      </xdr:nvSpPr>
      <xdr:spPr>
        <a:xfrm>
          <a:off x="14742160" y="18126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101600</xdr:rowOff>
    </xdr:from>
    <xdr:to>
      <xdr:col>81</xdr:col>
      <xdr:colOff>101600</xdr:colOff>
      <xdr:row>106</xdr:row>
      <xdr:rowOff>31750</xdr:rowOff>
    </xdr:to>
    <xdr:sp macro="" textlink="">
      <xdr:nvSpPr>
        <xdr:cNvPr id="771" name="楕円 770">
          <a:extLst>
            <a:ext uri="{FF2B5EF4-FFF2-40B4-BE49-F238E27FC236}">
              <a16:creationId xmlns:a16="http://schemas.microsoft.com/office/drawing/2014/main" id="{3FBA65CC-72A6-48ED-B751-F0A96D08016C}"/>
            </a:ext>
          </a:extLst>
        </xdr:cNvPr>
        <xdr:cNvSpPr/>
      </xdr:nvSpPr>
      <xdr:spPr>
        <a:xfrm>
          <a:off x="13887450" y="1810004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152400</xdr:rowOff>
    </xdr:from>
    <xdr:to>
      <xdr:col>85</xdr:col>
      <xdr:colOff>127000</xdr:colOff>
      <xdr:row>106</xdr:row>
      <xdr:rowOff>22861</xdr:rowOff>
    </xdr:to>
    <xdr:cxnSp macro="">
      <xdr:nvCxnSpPr>
        <xdr:cNvPr id="772" name="直線コネクタ 771">
          <a:extLst>
            <a:ext uri="{FF2B5EF4-FFF2-40B4-BE49-F238E27FC236}">
              <a16:creationId xmlns:a16="http://schemas.microsoft.com/office/drawing/2014/main" id="{A40F644D-496C-4413-AA46-2089C5BB5947}"/>
            </a:ext>
          </a:extLst>
        </xdr:cNvPr>
        <xdr:cNvCxnSpPr/>
      </xdr:nvCxnSpPr>
      <xdr:spPr>
        <a:xfrm>
          <a:off x="13942060" y="18154650"/>
          <a:ext cx="762000" cy="38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59689</xdr:rowOff>
    </xdr:from>
    <xdr:to>
      <xdr:col>76</xdr:col>
      <xdr:colOff>165100</xdr:colOff>
      <xdr:row>105</xdr:row>
      <xdr:rowOff>161289</xdr:rowOff>
    </xdr:to>
    <xdr:sp macro="" textlink="">
      <xdr:nvSpPr>
        <xdr:cNvPr id="773" name="楕円 772">
          <a:extLst>
            <a:ext uri="{FF2B5EF4-FFF2-40B4-BE49-F238E27FC236}">
              <a16:creationId xmlns:a16="http://schemas.microsoft.com/office/drawing/2014/main" id="{7E2714B2-0012-47B8-8AB0-4C0E89A2BEB2}"/>
            </a:ext>
          </a:extLst>
        </xdr:cNvPr>
        <xdr:cNvSpPr/>
      </xdr:nvSpPr>
      <xdr:spPr>
        <a:xfrm>
          <a:off x="13089890" y="18058129"/>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110489</xdr:rowOff>
    </xdr:from>
    <xdr:to>
      <xdr:col>81</xdr:col>
      <xdr:colOff>50800</xdr:colOff>
      <xdr:row>105</xdr:row>
      <xdr:rowOff>152400</xdr:rowOff>
    </xdr:to>
    <xdr:cxnSp macro="">
      <xdr:nvCxnSpPr>
        <xdr:cNvPr id="774" name="直線コネクタ 773">
          <a:extLst>
            <a:ext uri="{FF2B5EF4-FFF2-40B4-BE49-F238E27FC236}">
              <a16:creationId xmlns:a16="http://schemas.microsoft.com/office/drawing/2014/main" id="{81D36E1A-0F7A-4C40-A2CD-E23E37AFF0AB}"/>
            </a:ext>
          </a:extLst>
        </xdr:cNvPr>
        <xdr:cNvCxnSpPr/>
      </xdr:nvCxnSpPr>
      <xdr:spPr>
        <a:xfrm>
          <a:off x="13144500" y="18110834"/>
          <a:ext cx="79756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17780</xdr:rowOff>
    </xdr:from>
    <xdr:to>
      <xdr:col>72</xdr:col>
      <xdr:colOff>38100</xdr:colOff>
      <xdr:row>105</xdr:row>
      <xdr:rowOff>119380</xdr:rowOff>
    </xdr:to>
    <xdr:sp macro="" textlink="">
      <xdr:nvSpPr>
        <xdr:cNvPr id="775" name="楕円 774">
          <a:extLst>
            <a:ext uri="{FF2B5EF4-FFF2-40B4-BE49-F238E27FC236}">
              <a16:creationId xmlns:a16="http://schemas.microsoft.com/office/drawing/2014/main" id="{11BCAEA8-B474-44B4-9E1D-D6D16CF44A58}"/>
            </a:ext>
          </a:extLst>
        </xdr:cNvPr>
        <xdr:cNvSpPr/>
      </xdr:nvSpPr>
      <xdr:spPr>
        <a:xfrm>
          <a:off x="12303760" y="180238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68580</xdr:rowOff>
    </xdr:from>
    <xdr:to>
      <xdr:col>76</xdr:col>
      <xdr:colOff>114300</xdr:colOff>
      <xdr:row>105</xdr:row>
      <xdr:rowOff>110489</xdr:rowOff>
    </xdr:to>
    <xdr:cxnSp macro="">
      <xdr:nvCxnSpPr>
        <xdr:cNvPr id="776" name="直線コネクタ 775">
          <a:extLst>
            <a:ext uri="{FF2B5EF4-FFF2-40B4-BE49-F238E27FC236}">
              <a16:creationId xmlns:a16="http://schemas.microsoft.com/office/drawing/2014/main" id="{58BC3CD9-C273-4080-8092-4EAC1C81D0B6}"/>
            </a:ext>
          </a:extLst>
        </xdr:cNvPr>
        <xdr:cNvCxnSpPr/>
      </xdr:nvCxnSpPr>
      <xdr:spPr>
        <a:xfrm>
          <a:off x="12346940" y="18068925"/>
          <a:ext cx="79756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147320</xdr:rowOff>
    </xdr:from>
    <xdr:to>
      <xdr:col>67</xdr:col>
      <xdr:colOff>101600</xdr:colOff>
      <xdr:row>105</xdr:row>
      <xdr:rowOff>77470</xdr:rowOff>
    </xdr:to>
    <xdr:sp macro="" textlink="">
      <xdr:nvSpPr>
        <xdr:cNvPr id="777" name="楕円 776">
          <a:extLst>
            <a:ext uri="{FF2B5EF4-FFF2-40B4-BE49-F238E27FC236}">
              <a16:creationId xmlns:a16="http://schemas.microsoft.com/office/drawing/2014/main" id="{9E8FFBAA-D7BA-4F9A-9BBF-3FB8534673FF}"/>
            </a:ext>
          </a:extLst>
        </xdr:cNvPr>
        <xdr:cNvSpPr/>
      </xdr:nvSpPr>
      <xdr:spPr>
        <a:xfrm>
          <a:off x="11487150" y="179762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26670</xdr:rowOff>
    </xdr:from>
    <xdr:to>
      <xdr:col>71</xdr:col>
      <xdr:colOff>177800</xdr:colOff>
      <xdr:row>105</xdr:row>
      <xdr:rowOff>68580</xdr:rowOff>
    </xdr:to>
    <xdr:cxnSp macro="">
      <xdr:nvCxnSpPr>
        <xdr:cNvPr id="778" name="直線コネクタ 777">
          <a:extLst>
            <a:ext uri="{FF2B5EF4-FFF2-40B4-BE49-F238E27FC236}">
              <a16:creationId xmlns:a16="http://schemas.microsoft.com/office/drawing/2014/main" id="{1C4ABE9B-24A3-45BE-BF0D-8BAEF536A1C2}"/>
            </a:ext>
          </a:extLst>
        </xdr:cNvPr>
        <xdr:cNvCxnSpPr/>
      </xdr:nvCxnSpPr>
      <xdr:spPr>
        <a:xfrm>
          <a:off x="11541760" y="18027015"/>
          <a:ext cx="80518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79" name="n_1aveValue【公民館】&#10;有形固定資産減価償却率">
          <a:extLst>
            <a:ext uri="{FF2B5EF4-FFF2-40B4-BE49-F238E27FC236}">
              <a16:creationId xmlns:a16="http://schemas.microsoft.com/office/drawing/2014/main" id="{F4BB7B5D-7EDB-45A7-ABFC-96292479A853}"/>
            </a:ext>
          </a:extLst>
        </xdr:cNvPr>
        <xdr:cNvSpPr txBox="1"/>
      </xdr:nvSpPr>
      <xdr:spPr>
        <a:xfrm>
          <a:off x="1373823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153052</xdr:rowOff>
    </xdr:from>
    <xdr:ext cx="405111" cy="259045"/>
    <xdr:sp macro="" textlink="">
      <xdr:nvSpPr>
        <xdr:cNvPr id="780" name="n_2aveValue【公民館】&#10;有形固定資産減価償却率">
          <a:extLst>
            <a:ext uri="{FF2B5EF4-FFF2-40B4-BE49-F238E27FC236}">
              <a16:creationId xmlns:a16="http://schemas.microsoft.com/office/drawing/2014/main" id="{C1484F23-1637-4223-B1C9-A3BB823B6482}"/>
            </a:ext>
          </a:extLst>
        </xdr:cNvPr>
        <xdr:cNvSpPr txBox="1"/>
      </xdr:nvSpPr>
      <xdr:spPr>
        <a:xfrm>
          <a:off x="1295718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166388</xdr:rowOff>
    </xdr:from>
    <xdr:ext cx="405111" cy="259045"/>
    <xdr:sp macro="" textlink="">
      <xdr:nvSpPr>
        <xdr:cNvPr id="781" name="n_3aveValue【公民館】&#10;有形固定資産減価償却率">
          <a:extLst>
            <a:ext uri="{FF2B5EF4-FFF2-40B4-BE49-F238E27FC236}">
              <a16:creationId xmlns:a16="http://schemas.microsoft.com/office/drawing/2014/main" id="{3643F608-DBF4-459C-9552-A8DB45DD43FD}"/>
            </a:ext>
          </a:extLst>
        </xdr:cNvPr>
        <xdr:cNvSpPr txBox="1"/>
      </xdr:nvSpPr>
      <xdr:spPr>
        <a:xfrm>
          <a:off x="12171054" y="17658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101616</xdr:rowOff>
    </xdr:from>
    <xdr:ext cx="405111" cy="259045"/>
    <xdr:sp macro="" textlink="">
      <xdr:nvSpPr>
        <xdr:cNvPr id="782" name="n_4aveValue【公民館】&#10;有形固定資産減価償却率">
          <a:extLst>
            <a:ext uri="{FF2B5EF4-FFF2-40B4-BE49-F238E27FC236}">
              <a16:creationId xmlns:a16="http://schemas.microsoft.com/office/drawing/2014/main" id="{878BA79F-8682-46A7-B958-A7B5FDB66DA9}"/>
            </a:ext>
          </a:extLst>
        </xdr:cNvPr>
        <xdr:cNvSpPr txBox="1"/>
      </xdr:nvSpPr>
      <xdr:spPr>
        <a:xfrm>
          <a:off x="11354444" y="17585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22877</xdr:rowOff>
    </xdr:from>
    <xdr:ext cx="405111" cy="259045"/>
    <xdr:sp macro="" textlink="">
      <xdr:nvSpPr>
        <xdr:cNvPr id="783" name="n_1mainValue【公民館】&#10;有形固定資産減価償却率">
          <a:extLst>
            <a:ext uri="{FF2B5EF4-FFF2-40B4-BE49-F238E27FC236}">
              <a16:creationId xmlns:a16="http://schemas.microsoft.com/office/drawing/2014/main" id="{B0F98F4C-911B-499F-BF3C-B5AE486DF86A}"/>
            </a:ext>
          </a:extLst>
        </xdr:cNvPr>
        <xdr:cNvSpPr txBox="1"/>
      </xdr:nvSpPr>
      <xdr:spPr>
        <a:xfrm>
          <a:off x="13738234" y="181927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152416</xdr:rowOff>
    </xdr:from>
    <xdr:ext cx="405111" cy="259045"/>
    <xdr:sp macro="" textlink="">
      <xdr:nvSpPr>
        <xdr:cNvPr id="784" name="n_2mainValue【公民館】&#10;有形固定資産減価償却率">
          <a:extLst>
            <a:ext uri="{FF2B5EF4-FFF2-40B4-BE49-F238E27FC236}">
              <a16:creationId xmlns:a16="http://schemas.microsoft.com/office/drawing/2014/main" id="{D842B37A-AEA4-404B-A81D-6DE03B8A8753}"/>
            </a:ext>
          </a:extLst>
        </xdr:cNvPr>
        <xdr:cNvSpPr txBox="1"/>
      </xdr:nvSpPr>
      <xdr:spPr>
        <a:xfrm>
          <a:off x="12957184" y="18154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110507</xdr:rowOff>
    </xdr:from>
    <xdr:ext cx="405111" cy="259045"/>
    <xdr:sp macro="" textlink="">
      <xdr:nvSpPr>
        <xdr:cNvPr id="785" name="n_3mainValue【公民館】&#10;有形固定資産減価償却率">
          <a:extLst>
            <a:ext uri="{FF2B5EF4-FFF2-40B4-BE49-F238E27FC236}">
              <a16:creationId xmlns:a16="http://schemas.microsoft.com/office/drawing/2014/main" id="{B077868F-026D-4FC8-A296-D95A75003CB0}"/>
            </a:ext>
          </a:extLst>
        </xdr:cNvPr>
        <xdr:cNvSpPr txBox="1"/>
      </xdr:nvSpPr>
      <xdr:spPr>
        <a:xfrm>
          <a:off x="12171054" y="1811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68597</xdr:rowOff>
    </xdr:from>
    <xdr:ext cx="405111" cy="259045"/>
    <xdr:sp macro="" textlink="">
      <xdr:nvSpPr>
        <xdr:cNvPr id="786" name="n_4mainValue【公民館】&#10;有形固定資産減価償却率">
          <a:extLst>
            <a:ext uri="{FF2B5EF4-FFF2-40B4-BE49-F238E27FC236}">
              <a16:creationId xmlns:a16="http://schemas.microsoft.com/office/drawing/2014/main" id="{1BFDAFB4-18CC-4A47-BC56-0A44916F84A6}"/>
            </a:ext>
          </a:extLst>
        </xdr:cNvPr>
        <xdr:cNvSpPr txBox="1"/>
      </xdr:nvSpPr>
      <xdr:spPr>
        <a:xfrm>
          <a:off x="11354444" y="1806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7" name="正方形/長方形 786">
          <a:extLst>
            <a:ext uri="{FF2B5EF4-FFF2-40B4-BE49-F238E27FC236}">
              <a16:creationId xmlns:a16="http://schemas.microsoft.com/office/drawing/2014/main" id="{908C30A9-B9C9-4080-82E1-D2FAC37C37AD}"/>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8" name="正方形/長方形 787">
          <a:extLst>
            <a:ext uri="{FF2B5EF4-FFF2-40B4-BE49-F238E27FC236}">
              <a16:creationId xmlns:a16="http://schemas.microsoft.com/office/drawing/2014/main" id="{38315807-0F4F-4582-9E8A-AE940A45DA67}"/>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89" name="正方形/長方形 788">
          <a:extLst>
            <a:ext uri="{FF2B5EF4-FFF2-40B4-BE49-F238E27FC236}">
              <a16:creationId xmlns:a16="http://schemas.microsoft.com/office/drawing/2014/main" id="{65026AF7-F335-4ABD-A6ED-F48A6EA91948}"/>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0" name="正方形/長方形 789">
          <a:extLst>
            <a:ext uri="{FF2B5EF4-FFF2-40B4-BE49-F238E27FC236}">
              <a16:creationId xmlns:a16="http://schemas.microsoft.com/office/drawing/2014/main" id="{C7EEA9F3-F530-4AB5-BDDA-956A6A22ABA7}"/>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1" name="正方形/長方形 790">
          <a:extLst>
            <a:ext uri="{FF2B5EF4-FFF2-40B4-BE49-F238E27FC236}">
              <a16:creationId xmlns:a16="http://schemas.microsoft.com/office/drawing/2014/main" id="{A4630792-719C-4DB4-B604-7816E429C444}"/>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2" name="正方形/長方形 791">
          <a:extLst>
            <a:ext uri="{FF2B5EF4-FFF2-40B4-BE49-F238E27FC236}">
              <a16:creationId xmlns:a16="http://schemas.microsoft.com/office/drawing/2014/main" id="{21A876EA-6483-4D82-90B5-F43500551A4A}"/>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3" name="正方形/長方形 792">
          <a:extLst>
            <a:ext uri="{FF2B5EF4-FFF2-40B4-BE49-F238E27FC236}">
              <a16:creationId xmlns:a16="http://schemas.microsoft.com/office/drawing/2014/main" id="{87AB17A7-DF85-4F04-89F6-FCC864D75537}"/>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4" name="正方形/長方形 793">
          <a:extLst>
            <a:ext uri="{FF2B5EF4-FFF2-40B4-BE49-F238E27FC236}">
              <a16:creationId xmlns:a16="http://schemas.microsoft.com/office/drawing/2014/main" id="{12138478-33BB-41D5-91C6-0241A8C1EC9D}"/>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5" name="テキスト ボックス 794">
          <a:extLst>
            <a:ext uri="{FF2B5EF4-FFF2-40B4-BE49-F238E27FC236}">
              <a16:creationId xmlns:a16="http://schemas.microsoft.com/office/drawing/2014/main" id="{5E63D2CA-4A54-472D-ABF6-1487157A8B4D}"/>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6" name="直線コネクタ 795">
          <a:extLst>
            <a:ext uri="{FF2B5EF4-FFF2-40B4-BE49-F238E27FC236}">
              <a16:creationId xmlns:a16="http://schemas.microsoft.com/office/drawing/2014/main" id="{44C0492B-F2E6-4140-8B68-A4EB91CB4404}"/>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7" name="直線コネクタ 796">
          <a:extLst>
            <a:ext uri="{FF2B5EF4-FFF2-40B4-BE49-F238E27FC236}">
              <a16:creationId xmlns:a16="http://schemas.microsoft.com/office/drawing/2014/main" id="{30BA0331-C617-4A39-A50B-E055F1883141}"/>
            </a:ext>
          </a:extLst>
        </xdr:cNvPr>
        <xdr:cNvCxnSpPr/>
      </xdr:nvCxnSpPr>
      <xdr:spPr>
        <a:xfrm>
          <a:off x="16459200" y="1859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8" name="テキスト ボックス 797">
          <a:extLst>
            <a:ext uri="{FF2B5EF4-FFF2-40B4-BE49-F238E27FC236}">
              <a16:creationId xmlns:a16="http://schemas.microsoft.com/office/drawing/2014/main" id="{7ECA3521-74A3-4A8B-9037-54905EB5E6A2}"/>
            </a:ext>
          </a:extLst>
        </xdr:cNvPr>
        <xdr:cNvSpPr txBox="1"/>
      </xdr:nvSpPr>
      <xdr:spPr>
        <a:xfrm>
          <a:off x="16047266"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99" name="直線コネクタ 798">
          <a:extLst>
            <a:ext uri="{FF2B5EF4-FFF2-40B4-BE49-F238E27FC236}">
              <a16:creationId xmlns:a16="http://schemas.microsoft.com/office/drawing/2014/main" id="{79758EE4-CA5F-4754-AE66-16E9B656737F}"/>
            </a:ext>
          </a:extLst>
        </xdr:cNvPr>
        <xdr:cNvCxnSpPr/>
      </xdr:nvCxnSpPr>
      <xdr:spPr>
        <a:xfrm>
          <a:off x="16459200" y="1813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0" name="テキスト ボックス 799">
          <a:extLst>
            <a:ext uri="{FF2B5EF4-FFF2-40B4-BE49-F238E27FC236}">
              <a16:creationId xmlns:a16="http://schemas.microsoft.com/office/drawing/2014/main" id="{48116842-2618-4C17-AABD-E86F371437B3}"/>
            </a:ext>
          </a:extLst>
        </xdr:cNvPr>
        <xdr:cNvSpPr txBox="1"/>
      </xdr:nvSpPr>
      <xdr:spPr>
        <a:xfrm>
          <a:off x="16047266"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1" name="直線コネクタ 800">
          <a:extLst>
            <a:ext uri="{FF2B5EF4-FFF2-40B4-BE49-F238E27FC236}">
              <a16:creationId xmlns:a16="http://schemas.microsoft.com/office/drawing/2014/main" id="{6F07B464-784D-4DB0-9061-483DE5CEEB67}"/>
            </a:ext>
          </a:extLst>
        </xdr:cNvPr>
        <xdr:cNvCxnSpPr/>
      </xdr:nvCxnSpPr>
      <xdr:spPr>
        <a:xfrm>
          <a:off x="16459200" y="176745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2" name="テキスト ボックス 801">
          <a:extLst>
            <a:ext uri="{FF2B5EF4-FFF2-40B4-BE49-F238E27FC236}">
              <a16:creationId xmlns:a16="http://schemas.microsoft.com/office/drawing/2014/main" id="{782BCB83-33EC-4457-8476-87DF8E914FD1}"/>
            </a:ext>
          </a:extLst>
        </xdr:cNvPr>
        <xdr:cNvSpPr txBox="1"/>
      </xdr:nvSpPr>
      <xdr:spPr>
        <a:xfrm>
          <a:off x="16047266"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3" name="直線コネクタ 802">
          <a:extLst>
            <a:ext uri="{FF2B5EF4-FFF2-40B4-BE49-F238E27FC236}">
              <a16:creationId xmlns:a16="http://schemas.microsoft.com/office/drawing/2014/main" id="{1DE8AB40-116C-4427-95F1-1DCD8CF747F3}"/>
            </a:ext>
          </a:extLst>
        </xdr:cNvPr>
        <xdr:cNvCxnSpPr/>
      </xdr:nvCxnSpPr>
      <xdr:spPr>
        <a:xfrm>
          <a:off x="16459200" y="1722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4" name="テキスト ボックス 803">
          <a:extLst>
            <a:ext uri="{FF2B5EF4-FFF2-40B4-BE49-F238E27FC236}">
              <a16:creationId xmlns:a16="http://schemas.microsoft.com/office/drawing/2014/main" id="{756FA237-8397-4689-9B8B-585684676E3E}"/>
            </a:ext>
          </a:extLst>
        </xdr:cNvPr>
        <xdr:cNvSpPr txBox="1"/>
      </xdr:nvSpPr>
      <xdr:spPr>
        <a:xfrm>
          <a:off x="16047266"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5" name="直線コネクタ 804">
          <a:extLst>
            <a:ext uri="{FF2B5EF4-FFF2-40B4-BE49-F238E27FC236}">
              <a16:creationId xmlns:a16="http://schemas.microsoft.com/office/drawing/2014/main" id="{C7C9F9F1-9531-42DE-9759-72E91ADB4C67}"/>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6" name="テキスト ボックス 805">
          <a:extLst>
            <a:ext uri="{FF2B5EF4-FFF2-40B4-BE49-F238E27FC236}">
              <a16:creationId xmlns:a16="http://schemas.microsoft.com/office/drawing/2014/main" id="{5C9B5FA2-205A-41D6-BA28-400622B513AA}"/>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7" name="【公民館】&#10;一人当たり面積グラフ枠">
          <a:extLst>
            <a:ext uri="{FF2B5EF4-FFF2-40B4-BE49-F238E27FC236}">
              <a16:creationId xmlns:a16="http://schemas.microsoft.com/office/drawing/2014/main" id="{CA3AF38D-D810-4BEB-97FE-1C1C1CEDA85F}"/>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41911</xdr:rowOff>
    </xdr:from>
    <xdr:to>
      <xdr:col>116</xdr:col>
      <xdr:colOff>62864</xdr:colOff>
      <xdr:row>108</xdr:row>
      <xdr:rowOff>71628</xdr:rowOff>
    </xdr:to>
    <xdr:cxnSp macro="">
      <xdr:nvCxnSpPr>
        <xdr:cNvPr id="808" name="直線コネクタ 807">
          <a:extLst>
            <a:ext uri="{FF2B5EF4-FFF2-40B4-BE49-F238E27FC236}">
              <a16:creationId xmlns:a16="http://schemas.microsoft.com/office/drawing/2014/main" id="{613A3E7E-C2F7-4BAD-807E-873029A6D54D}"/>
            </a:ext>
          </a:extLst>
        </xdr:cNvPr>
        <xdr:cNvCxnSpPr/>
      </xdr:nvCxnSpPr>
      <xdr:spPr>
        <a:xfrm flipV="1">
          <a:off x="19947254" y="17360266"/>
          <a:ext cx="0" cy="1226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75455</xdr:rowOff>
    </xdr:from>
    <xdr:ext cx="469744" cy="259045"/>
    <xdr:sp macro="" textlink="">
      <xdr:nvSpPr>
        <xdr:cNvPr id="809" name="【公民館】&#10;一人当たり面積最小値テキスト">
          <a:extLst>
            <a:ext uri="{FF2B5EF4-FFF2-40B4-BE49-F238E27FC236}">
              <a16:creationId xmlns:a16="http://schemas.microsoft.com/office/drawing/2014/main" id="{FBCF5C1A-AD4F-4BDE-A55B-3E8AD1CAAC96}"/>
            </a:ext>
          </a:extLst>
        </xdr:cNvPr>
        <xdr:cNvSpPr txBox="1"/>
      </xdr:nvSpPr>
      <xdr:spPr>
        <a:xfrm>
          <a:off x="19985990" y="18592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71628</xdr:rowOff>
    </xdr:from>
    <xdr:to>
      <xdr:col>116</xdr:col>
      <xdr:colOff>152400</xdr:colOff>
      <xdr:row>108</xdr:row>
      <xdr:rowOff>71628</xdr:rowOff>
    </xdr:to>
    <xdr:cxnSp macro="">
      <xdr:nvCxnSpPr>
        <xdr:cNvPr id="810" name="直線コネクタ 809">
          <a:extLst>
            <a:ext uri="{FF2B5EF4-FFF2-40B4-BE49-F238E27FC236}">
              <a16:creationId xmlns:a16="http://schemas.microsoft.com/office/drawing/2014/main" id="{586591C2-20DB-49BA-B845-68F589706264}"/>
            </a:ext>
          </a:extLst>
        </xdr:cNvPr>
        <xdr:cNvCxnSpPr/>
      </xdr:nvCxnSpPr>
      <xdr:spPr>
        <a:xfrm>
          <a:off x="19885660" y="185863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160038</xdr:rowOff>
    </xdr:from>
    <xdr:ext cx="469744" cy="259045"/>
    <xdr:sp macro="" textlink="">
      <xdr:nvSpPr>
        <xdr:cNvPr id="811" name="【公民館】&#10;一人当たり面積最大値テキスト">
          <a:extLst>
            <a:ext uri="{FF2B5EF4-FFF2-40B4-BE49-F238E27FC236}">
              <a16:creationId xmlns:a16="http://schemas.microsoft.com/office/drawing/2014/main" id="{B742BD80-A5CF-40BE-993B-265D53191393}"/>
            </a:ext>
          </a:extLst>
        </xdr:cNvPr>
        <xdr:cNvSpPr txBox="1"/>
      </xdr:nvSpPr>
      <xdr:spPr>
        <a:xfrm>
          <a:off x="19985990" y="171354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41911</xdr:rowOff>
    </xdr:from>
    <xdr:to>
      <xdr:col>116</xdr:col>
      <xdr:colOff>152400</xdr:colOff>
      <xdr:row>101</xdr:row>
      <xdr:rowOff>41911</xdr:rowOff>
    </xdr:to>
    <xdr:cxnSp macro="">
      <xdr:nvCxnSpPr>
        <xdr:cNvPr id="812" name="直線コネクタ 811">
          <a:extLst>
            <a:ext uri="{FF2B5EF4-FFF2-40B4-BE49-F238E27FC236}">
              <a16:creationId xmlns:a16="http://schemas.microsoft.com/office/drawing/2014/main" id="{D5A570F6-4ECB-4F7B-A497-ADC5031381AB}"/>
            </a:ext>
          </a:extLst>
        </xdr:cNvPr>
        <xdr:cNvCxnSpPr/>
      </xdr:nvCxnSpPr>
      <xdr:spPr>
        <a:xfrm>
          <a:off x="19885660" y="17360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25416</xdr:rowOff>
    </xdr:from>
    <xdr:ext cx="469744" cy="259045"/>
    <xdr:sp macro="" textlink="">
      <xdr:nvSpPr>
        <xdr:cNvPr id="813" name="【公民館】&#10;一人当たり面積平均値テキスト">
          <a:extLst>
            <a:ext uri="{FF2B5EF4-FFF2-40B4-BE49-F238E27FC236}">
              <a16:creationId xmlns:a16="http://schemas.microsoft.com/office/drawing/2014/main" id="{501C4D59-446B-4AB0-92D7-93C220D40E39}"/>
            </a:ext>
          </a:extLst>
        </xdr:cNvPr>
        <xdr:cNvSpPr txBox="1"/>
      </xdr:nvSpPr>
      <xdr:spPr>
        <a:xfrm>
          <a:off x="19985990" y="1819530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2539</xdr:rowOff>
    </xdr:from>
    <xdr:to>
      <xdr:col>116</xdr:col>
      <xdr:colOff>114300</xdr:colOff>
      <xdr:row>107</xdr:row>
      <xdr:rowOff>104139</xdr:rowOff>
    </xdr:to>
    <xdr:sp macro="" textlink="">
      <xdr:nvSpPr>
        <xdr:cNvPr id="814" name="フローチャート: 判断 813">
          <a:extLst>
            <a:ext uri="{FF2B5EF4-FFF2-40B4-BE49-F238E27FC236}">
              <a16:creationId xmlns:a16="http://schemas.microsoft.com/office/drawing/2014/main" id="{30CA5D35-7020-4CEC-A0BF-26FF569DF208}"/>
            </a:ext>
          </a:extLst>
        </xdr:cNvPr>
        <xdr:cNvSpPr/>
      </xdr:nvSpPr>
      <xdr:spPr>
        <a:xfrm>
          <a:off x="19904710" y="18347689"/>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254</xdr:rowOff>
    </xdr:from>
    <xdr:to>
      <xdr:col>112</xdr:col>
      <xdr:colOff>38100</xdr:colOff>
      <xdr:row>107</xdr:row>
      <xdr:rowOff>101854</xdr:rowOff>
    </xdr:to>
    <xdr:sp macro="" textlink="">
      <xdr:nvSpPr>
        <xdr:cNvPr id="815" name="フローチャート: 判断 814">
          <a:extLst>
            <a:ext uri="{FF2B5EF4-FFF2-40B4-BE49-F238E27FC236}">
              <a16:creationId xmlns:a16="http://schemas.microsoft.com/office/drawing/2014/main" id="{AF8E0235-BB0C-4532-A2FD-233F5AEEBDA5}"/>
            </a:ext>
          </a:extLst>
        </xdr:cNvPr>
        <xdr:cNvSpPr/>
      </xdr:nvSpPr>
      <xdr:spPr>
        <a:xfrm>
          <a:off x="191617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4826</xdr:rowOff>
    </xdr:from>
    <xdr:to>
      <xdr:col>107</xdr:col>
      <xdr:colOff>101600</xdr:colOff>
      <xdr:row>107</xdr:row>
      <xdr:rowOff>106426</xdr:rowOff>
    </xdr:to>
    <xdr:sp macro="" textlink="">
      <xdr:nvSpPr>
        <xdr:cNvPr id="816" name="フローチャート: 判断 815">
          <a:extLst>
            <a:ext uri="{FF2B5EF4-FFF2-40B4-BE49-F238E27FC236}">
              <a16:creationId xmlns:a16="http://schemas.microsoft.com/office/drawing/2014/main" id="{BC9B0E26-7DC7-4BF5-AC7E-BF5FBA7CFED4}"/>
            </a:ext>
          </a:extLst>
        </xdr:cNvPr>
        <xdr:cNvSpPr/>
      </xdr:nvSpPr>
      <xdr:spPr>
        <a:xfrm>
          <a:off x="18345150" y="18351881"/>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4826</xdr:rowOff>
    </xdr:from>
    <xdr:to>
      <xdr:col>102</xdr:col>
      <xdr:colOff>165100</xdr:colOff>
      <xdr:row>107</xdr:row>
      <xdr:rowOff>106426</xdr:rowOff>
    </xdr:to>
    <xdr:sp macro="" textlink="">
      <xdr:nvSpPr>
        <xdr:cNvPr id="817" name="フローチャート: 判断 816">
          <a:extLst>
            <a:ext uri="{FF2B5EF4-FFF2-40B4-BE49-F238E27FC236}">
              <a16:creationId xmlns:a16="http://schemas.microsoft.com/office/drawing/2014/main" id="{3DE463AE-6D39-4527-BA74-671F2EFD5431}"/>
            </a:ext>
          </a:extLst>
        </xdr:cNvPr>
        <xdr:cNvSpPr/>
      </xdr:nvSpPr>
      <xdr:spPr>
        <a:xfrm>
          <a:off x="17547590" y="18351881"/>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254</xdr:rowOff>
    </xdr:from>
    <xdr:to>
      <xdr:col>98</xdr:col>
      <xdr:colOff>38100</xdr:colOff>
      <xdr:row>107</xdr:row>
      <xdr:rowOff>101854</xdr:rowOff>
    </xdr:to>
    <xdr:sp macro="" textlink="">
      <xdr:nvSpPr>
        <xdr:cNvPr id="818" name="フローチャート: 判断 817">
          <a:extLst>
            <a:ext uri="{FF2B5EF4-FFF2-40B4-BE49-F238E27FC236}">
              <a16:creationId xmlns:a16="http://schemas.microsoft.com/office/drawing/2014/main" id="{2D7B23D1-D27C-41A4-BA22-49CF149542D6}"/>
            </a:ext>
          </a:extLst>
        </xdr:cNvPr>
        <xdr:cNvSpPr/>
      </xdr:nvSpPr>
      <xdr:spPr>
        <a:xfrm>
          <a:off x="16761460" y="183454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19" name="テキスト ボックス 818">
          <a:extLst>
            <a:ext uri="{FF2B5EF4-FFF2-40B4-BE49-F238E27FC236}">
              <a16:creationId xmlns:a16="http://schemas.microsoft.com/office/drawing/2014/main" id="{8A01C023-414B-45D6-88C5-2D38CCBA273F}"/>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51146DD0-6166-4919-B745-0741EC88A365}"/>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A868435A-DE87-4C50-99B2-B695EA081350}"/>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903EA428-A8E5-4FA7-98B2-EC1298AA3D51}"/>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F7E85C64-E930-4E8F-A4AC-929D29E4664E}"/>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48261</xdr:rowOff>
    </xdr:from>
    <xdr:to>
      <xdr:col>116</xdr:col>
      <xdr:colOff>114300</xdr:colOff>
      <xdr:row>107</xdr:row>
      <xdr:rowOff>149861</xdr:rowOff>
    </xdr:to>
    <xdr:sp macro="" textlink="">
      <xdr:nvSpPr>
        <xdr:cNvPr id="824" name="楕円 823">
          <a:extLst>
            <a:ext uri="{FF2B5EF4-FFF2-40B4-BE49-F238E27FC236}">
              <a16:creationId xmlns:a16="http://schemas.microsoft.com/office/drawing/2014/main" id="{892B2004-A667-4DC3-BE38-75FEECA5CF89}"/>
            </a:ext>
          </a:extLst>
        </xdr:cNvPr>
        <xdr:cNvSpPr/>
      </xdr:nvSpPr>
      <xdr:spPr>
        <a:xfrm>
          <a:off x="19904710" y="1839531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26688</xdr:rowOff>
    </xdr:from>
    <xdr:ext cx="469744" cy="259045"/>
    <xdr:sp macro="" textlink="">
      <xdr:nvSpPr>
        <xdr:cNvPr id="825" name="【公民館】&#10;一人当たり面積該当値テキスト">
          <a:extLst>
            <a:ext uri="{FF2B5EF4-FFF2-40B4-BE49-F238E27FC236}">
              <a16:creationId xmlns:a16="http://schemas.microsoft.com/office/drawing/2014/main" id="{2D6B6D21-DB75-4D47-8EC9-5567712F333B}"/>
            </a:ext>
          </a:extLst>
        </xdr:cNvPr>
        <xdr:cNvSpPr txBox="1"/>
      </xdr:nvSpPr>
      <xdr:spPr>
        <a:xfrm>
          <a:off x="19985990" y="1836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48261</xdr:rowOff>
    </xdr:from>
    <xdr:to>
      <xdr:col>112</xdr:col>
      <xdr:colOff>38100</xdr:colOff>
      <xdr:row>107</xdr:row>
      <xdr:rowOff>149861</xdr:rowOff>
    </xdr:to>
    <xdr:sp macro="" textlink="">
      <xdr:nvSpPr>
        <xdr:cNvPr id="826" name="楕円 825">
          <a:extLst>
            <a:ext uri="{FF2B5EF4-FFF2-40B4-BE49-F238E27FC236}">
              <a16:creationId xmlns:a16="http://schemas.microsoft.com/office/drawing/2014/main" id="{1E2EAC5F-3ABD-4BC0-B8C5-4202D8858EAE}"/>
            </a:ext>
          </a:extLst>
        </xdr:cNvPr>
        <xdr:cNvSpPr/>
      </xdr:nvSpPr>
      <xdr:spPr>
        <a:xfrm>
          <a:off x="19161760" y="1839531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99061</xdr:rowOff>
    </xdr:from>
    <xdr:to>
      <xdr:col>116</xdr:col>
      <xdr:colOff>63500</xdr:colOff>
      <xdr:row>107</xdr:row>
      <xdr:rowOff>99061</xdr:rowOff>
    </xdr:to>
    <xdr:cxnSp macro="">
      <xdr:nvCxnSpPr>
        <xdr:cNvPr id="827" name="直線コネクタ 826">
          <a:extLst>
            <a:ext uri="{FF2B5EF4-FFF2-40B4-BE49-F238E27FC236}">
              <a16:creationId xmlns:a16="http://schemas.microsoft.com/office/drawing/2014/main" id="{01882D27-4BEE-4528-A1AE-3A1C47C0D1A7}"/>
            </a:ext>
          </a:extLst>
        </xdr:cNvPr>
        <xdr:cNvCxnSpPr/>
      </xdr:nvCxnSpPr>
      <xdr:spPr>
        <a:xfrm>
          <a:off x="19204940" y="18440401"/>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50546</xdr:rowOff>
    </xdr:from>
    <xdr:to>
      <xdr:col>107</xdr:col>
      <xdr:colOff>101600</xdr:colOff>
      <xdr:row>107</xdr:row>
      <xdr:rowOff>152146</xdr:rowOff>
    </xdr:to>
    <xdr:sp macro="" textlink="">
      <xdr:nvSpPr>
        <xdr:cNvPr id="828" name="楕円 827">
          <a:extLst>
            <a:ext uri="{FF2B5EF4-FFF2-40B4-BE49-F238E27FC236}">
              <a16:creationId xmlns:a16="http://schemas.microsoft.com/office/drawing/2014/main" id="{D6FA65F8-C4DC-4016-84D8-4B71DB95F997}"/>
            </a:ext>
          </a:extLst>
        </xdr:cNvPr>
        <xdr:cNvSpPr/>
      </xdr:nvSpPr>
      <xdr:spPr>
        <a:xfrm>
          <a:off x="18345150" y="1839950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99061</xdr:rowOff>
    </xdr:from>
    <xdr:to>
      <xdr:col>111</xdr:col>
      <xdr:colOff>177800</xdr:colOff>
      <xdr:row>107</xdr:row>
      <xdr:rowOff>101346</xdr:rowOff>
    </xdr:to>
    <xdr:cxnSp macro="">
      <xdr:nvCxnSpPr>
        <xdr:cNvPr id="829" name="直線コネクタ 828">
          <a:extLst>
            <a:ext uri="{FF2B5EF4-FFF2-40B4-BE49-F238E27FC236}">
              <a16:creationId xmlns:a16="http://schemas.microsoft.com/office/drawing/2014/main" id="{DBBB5A5F-7E86-4702-AD25-4F7896E4D0CB}"/>
            </a:ext>
          </a:extLst>
        </xdr:cNvPr>
        <xdr:cNvCxnSpPr/>
      </xdr:nvCxnSpPr>
      <xdr:spPr>
        <a:xfrm flipV="1">
          <a:off x="18399760" y="18440401"/>
          <a:ext cx="80518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50546</xdr:rowOff>
    </xdr:from>
    <xdr:to>
      <xdr:col>102</xdr:col>
      <xdr:colOff>165100</xdr:colOff>
      <xdr:row>107</xdr:row>
      <xdr:rowOff>152146</xdr:rowOff>
    </xdr:to>
    <xdr:sp macro="" textlink="">
      <xdr:nvSpPr>
        <xdr:cNvPr id="830" name="楕円 829">
          <a:extLst>
            <a:ext uri="{FF2B5EF4-FFF2-40B4-BE49-F238E27FC236}">
              <a16:creationId xmlns:a16="http://schemas.microsoft.com/office/drawing/2014/main" id="{74DA6FC4-A20E-4D5B-B2B5-044B2C7CA64A}"/>
            </a:ext>
          </a:extLst>
        </xdr:cNvPr>
        <xdr:cNvSpPr/>
      </xdr:nvSpPr>
      <xdr:spPr>
        <a:xfrm>
          <a:off x="17547590" y="18399506"/>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101346</xdr:rowOff>
    </xdr:from>
    <xdr:to>
      <xdr:col>107</xdr:col>
      <xdr:colOff>50800</xdr:colOff>
      <xdr:row>107</xdr:row>
      <xdr:rowOff>101346</xdr:rowOff>
    </xdr:to>
    <xdr:cxnSp macro="">
      <xdr:nvCxnSpPr>
        <xdr:cNvPr id="831" name="直線コネクタ 830">
          <a:extLst>
            <a:ext uri="{FF2B5EF4-FFF2-40B4-BE49-F238E27FC236}">
              <a16:creationId xmlns:a16="http://schemas.microsoft.com/office/drawing/2014/main" id="{7D5C248D-01F8-4453-A1B0-E8AD6FBD0B08}"/>
            </a:ext>
          </a:extLst>
        </xdr:cNvPr>
        <xdr:cNvCxnSpPr/>
      </xdr:nvCxnSpPr>
      <xdr:spPr>
        <a:xfrm>
          <a:off x="17602200" y="184426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50546</xdr:rowOff>
    </xdr:from>
    <xdr:to>
      <xdr:col>98</xdr:col>
      <xdr:colOff>38100</xdr:colOff>
      <xdr:row>107</xdr:row>
      <xdr:rowOff>152146</xdr:rowOff>
    </xdr:to>
    <xdr:sp macro="" textlink="">
      <xdr:nvSpPr>
        <xdr:cNvPr id="832" name="楕円 831">
          <a:extLst>
            <a:ext uri="{FF2B5EF4-FFF2-40B4-BE49-F238E27FC236}">
              <a16:creationId xmlns:a16="http://schemas.microsoft.com/office/drawing/2014/main" id="{47ABFD8C-F823-4877-A00D-4D5C48E79803}"/>
            </a:ext>
          </a:extLst>
        </xdr:cNvPr>
        <xdr:cNvSpPr/>
      </xdr:nvSpPr>
      <xdr:spPr>
        <a:xfrm>
          <a:off x="16761460" y="183995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101346</xdr:rowOff>
    </xdr:from>
    <xdr:to>
      <xdr:col>102</xdr:col>
      <xdr:colOff>114300</xdr:colOff>
      <xdr:row>107</xdr:row>
      <xdr:rowOff>101346</xdr:rowOff>
    </xdr:to>
    <xdr:cxnSp macro="">
      <xdr:nvCxnSpPr>
        <xdr:cNvPr id="833" name="直線コネクタ 832">
          <a:extLst>
            <a:ext uri="{FF2B5EF4-FFF2-40B4-BE49-F238E27FC236}">
              <a16:creationId xmlns:a16="http://schemas.microsoft.com/office/drawing/2014/main" id="{108FFA85-F01A-4983-87A1-8AA69323A259}"/>
            </a:ext>
          </a:extLst>
        </xdr:cNvPr>
        <xdr:cNvCxnSpPr/>
      </xdr:nvCxnSpPr>
      <xdr:spPr>
        <a:xfrm>
          <a:off x="16804640" y="18442686"/>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118381</xdr:rowOff>
    </xdr:from>
    <xdr:ext cx="469744" cy="259045"/>
    <xdr:sp macro="" textlink="">
      <xdr:nvSpPr>
        <xdr:cNvPr id="834" name="n_1aveValue【公民館】&#10;一人当たり面積">
          <a:extLst>
            <a:ext uri="{FF2B5EF4-FFF2-40B4-BE49-F238E27FC236}">
              <a16:creationId xmlns:a16="http://schemas.microsoft.com/office/drawing/2014/main" id="{50AA8AD6-B0AE-46BB-A50A-8EA5A566B549}"/>
            </a:ext>
          </a:extLst>
        </xdr:cNvPr>
        <xdr:cNvSpPr txBox="1"/>
      </xdr:nvSpPr>
      <xdr:spPr>
        <a:xfrm>
          <a:off x="18982132"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122953</xdr:rowOff>
    </xdr:from>
    <xdr:ext cx="469744" cy="259045"/>
    <xdr:sp macro="" textlink="">
      <xdr:nvSpPr>
        <xdr:cNvPr id="835" name="n_2aveValue【公民館】&#10;一人当たり面積">
          <a:extLst>
            <a:ext uri="{FF2B5EF4-FFF2-40B4-BE49-F238E27FC236}">
              <a16:creationId xmlns:a16="http://schemas.microsoft.com/office/drawing/2014/main" id="{2A2F9904-14EC-45B8-B0CF-A121D5DEA100}"/>
            </a:ext>
          </a:extLst>
        </xdr:cNvPr>
        <xdr:cNvSpPr txBox="1"/>
      </xdr:nvSpPr>
      <xdr:spPr>
        <a:xfrm>
          <a:off x="1818203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122953</xdr:rowOff>
    </xdr:from>
    <xdr:ext cx="469744" cy="259045"/>
    <xdr:sp macro="" textlink="">
      <xdr:nvSpPr>
        <xdr:cNvPr id="836" name="n_3aveValue【公民館】&#10;一人当たり面積">
          <a:extLst>
            <a:ext uri="{FF2B5EF4-FFF2-40B4-BE49-F238E27FC236}">
              <a16:creationId xmlns:a16="http://schemas.microsoft.com/office/drawing/2014/main" id="{D09A6B08-AF70-4BCD-A67D-452E692A07F1}"/>
            </a:ext>
          </a:extLst>
        </xdr:cNvPr>
        <xdr:cNvSpPr txBox="1"/>
      </xdr:nvSpPr>
      <xdr:spPr>
        <a:xfrm>
          <a:off x="17384472" y="1812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118381</xdr:rowOff>
    </xdr:from>
    <xdr:ext cx="469744" cy="259045"/>
    <xdr:sp macro="" textlink="">
      <xdr:nvSpPr>
        <xdr:cNvPr id="837" name="n_4aveValue【公民館】&#10;一人当たり面積">
          <a:extLst>
            <a:ext uri="{FF2B5EF4-FFF2-40B4-BE49-F238E27FC236}">
              <a16:creationId xmlns:a16="http://schemas.microsoft.com/office/drawing/2014/main" id="{D1985DB8-DB41-4ADD-9D84-829E2AA042BE}"/>
            </a:ext>
          </a:extLst>
        </xdr:cNvPr>
        <xdr:cNvSpPr txBox="1"/>
      </xdr:nvSpPr>
      <xdr:spPr>
        <a:xfrm>
          <a:off x="16588817" y="181225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140988</xdr:rowOff>
    </xdr:from>
    <xdr:ext cx="469744" cy="259045"/>
    <xdr:sp macro="" textlink="">
      <xdr:nvSpPr>
        <xdr:cNvPr id="838" name="n_1mainValue【公民館】&#10;一人当たり面積">
          <a:extLst>
            <a:ext uri="{FF2B5EF4-FFF2-40B4-BE49-F238E27FC236}">
              <a16:creationId xmlns:a16="http://schemas.microsoft.com/office/drawing/2014/main" id="{B6C60AF6-B49B-42B3-A2D2-FA427D1F4678}"/>
            </a:ext>
          </a:extLst>
        </xdr:cNvPr>
        <xdr:cNvSpPr txBox="1"/>
      </xdr:nvSpPr>
      <xdr:spPr>
        <a:xfrm>
          <a:off x="18982132" y="1848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143273</xdr:rowOff>
    </xdr:from>
    <xdr:ext cx="469744" cy="259045"/>
    <xdr:sp macro="" textlink="">
      <xdr:nvSpPr>
        <xdr:cNvPr id="839" name="n_2mainValue【公民館】&#10;一人当たり面積">
          <a:extLst>
            <a:ext uri="{FF2B5EF4-FFF2-40B4-BE49-F238E27FC236}">
              <a16:creationId xmlns:a16="http://schemas.microsoft.com/office/drawing/2014/main" id="{AD2D4EF2-29BA-4B2E-A104-1683D9B1AEBF}"/>
            </a:ext>
          </a:extLst>
        </xdr:cNvPr>
        <xdr:cNvSpPr txBox="1"/>
      </xdr:nvSpPr>
      <xdr:spPr>
        <a:xfrm>
          <a:off x="18182032" y="1848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143273</xdr:rowOff>
    </xdr:from>
    <xdr:ext cx="469744" cy="259045"/>
    <xdr:sp macro="" textlink="">
      <xdr:nvSpPr>
        <xdr:cNvPr id="840" name="n_3mainValue【公民館】&#10;一人当たり面積">
          <a:extLst>
            <a:ext uri="{FF2B5EF4-FFF2-40B4-BE49-F238E27FC236}">
              <a16:creationId xmlns:a16="http://schemas.microsoft.com/office/drawing/2014/main" id="{26312320-C55D-41A3-BA58-6848CCD347A7}"/>
            </a:ext>
          </a:extLst>
        </xdr:cNvPr>
        <xdr:cNvSpPr txBox="1"/>
      </xdr:nvSpPr>
      <xdr:spPr>
        <a:xfrm>
          <a:off x="17384472" y="1848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143273</xdr:rowOff>
    </xdr:from>
    <xdr:ext cx="469744" cy="259045"/>
    <xdr:sp macro="" textlink="">
      <xdr:nvSpPr>
        <xdr:cNvPr id="841" name="n_4mainValue【公民館】&#10;一人当たり面積">
          <a:extLst>
            <a:ext uri="{FF2B5EF4-FFF2-40B4-BE49-F238E27FC236}">
              <a16:creationId xmlns:a16="http://schemas.microsoft.com/office/drawing/2014/main" id="{270E187A-1396-412F-AF7E-55B532A2767F}"/>
            </a:ext>
          </a:extLst>
        </xdr:cNvPr>
        <xdr:cNvSpPr txBox="1"/>
      </xdr:nvSpPr>
      <xdr:spPr>
        <a:xfrm>
          <a:off x="16588817" y="18486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2" name="正方形/長方形 841">
          <a:extLst>
            <a:ext uri="{FF2B5EF4-FFF2-40B4-BE49-F238E27FC236}">
              <a16:creationId xmlns:a16="http://schemas.microsoft.com/office/drawing/2014/main" id="{404ABD33-8441-4D84-BACC-B0744337392B}"/>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3" name="正方形/長方形 842">
          <a:extLst>
            <a:ext uri="{FF2B5EF4-FFF2-40B4-BE49-F238E27FC236}">
              <a16:creationId xmlns:a16="http://schemas.microsoft.com/office/drawing/2014/main" id="{EB580C60-F1D2-4D1C-95BB-5452EA309A57}"/>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4" name="テキスト ボックス 843">
          <a:extLst>
            <a:ext uri="{FF2B5EF4-FFF2-40B4-BE49-F238E27FC236}">
              <a16:creationId xmlns:a16="http://schemas.microsoft.com/office/drawing/2014/main" id="{8FCE5F5F-0173-43F3-B893-D626E39A7FFF}"/>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類似団体内平均値と比較して有形固定資産減価償却率が高くなっている施設は、港湾・漁港及び公民館であり、低くなっている施設は公営住宅である。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については、令和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4</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年度までは</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類似団体内平均値</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を上回っていたが、児童発達支援センターの新設移転を行ったことにより下回る結果となった。</a:t>
          </a:r>
          <a:endPar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漁港については、令和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年度に大阪府から移管を受けたため、提供データに基づき新たに計上している。高石漁港海岸長寿命化計画書等に基づき改修等を行うことで、今後老朽化対策に取り組んでいく。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公民館については、令和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年度策定の高石市公共施設個別施設計画に基づき、必要に応じて老朽化への対応を行っていく。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公営住宅については、必要に応じて老朽化への対応を行っていく。</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E25B5A87-D4C3-48EB-A9E6-455E6802ADD1}"/>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86CFD45-0FBE-483A-B8DD-9364B24C3A05}"/>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2311165-23B7-4416-8E74-CA6DA5813E1B}"/>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8DC3501-5CB8-420F-83B9-1A0C26C8B9EB}"/>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696B8DFD-CB6C-43FB-AC73-7FE5F5FCA6A8}"/>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51DB3063-6F2E-4C68-88AC-B1AB76CAAD1A}"/>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670C2B72-2BCF-423E-A62A-EAC6B4B7D610}"/>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C562AF7A-5D26-4D26-A87F-D0C205C0E1DB}"/>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FC5B06A-EF11-4427-9000-0CAF69B67B02}"/>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22E8B77-BCA9-486B-B28D-2CDAB3611C0C}"/>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9A05E8B-E094-4428-9D80-67CBB0C4C736}"/>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1DC57EC-B28E-4E3D-A443-9D3F1D4AA1A0}"/>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F2EA8A6-8B55-4F9F-A4D7-CA14CA0AB647}"/>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AA0FCBCD-60D2-4673-9E0B-A075D6167882}"/>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468C162-FB40-411A-8A14-263E3785C00C}"/>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70D60C24-26BE-4AF2-84A8-36983FED79FE}"/>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574FA3D-E718-4CB7-8447-3D54456EF039}"/>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C2F5974-3A88-43A5-A89B-6EE5665EABC4}"/>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781A1CF0-737A-4927-9811-5752E4F98C87}"/>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B9964684-8A66-4D10-8E58-67E95A527E4F}"/>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C972976-FD00-4EB5-A9B8-1EA354FCD43E}"/>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9E5FDF6-8270-4559-8C1E-DBC4467FCCC7}"/>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C3D5EBD-1B2C-42A6-9C3F-36759C4828EE}"/>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69F10A7-97AF-4041-8BAF-59C47090F863}"/>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6781B7C-9496-41A7-A241-D6DAF29D8E2A}"/>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080945D-6927-4BA8-BE40-A3BF4414442E}"/>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6FE4D9F-CB5E-453B-A476-915F1F4540FE}"/>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84FFC9D-6CE5-444A-87D2-73EECA3508B0}"/>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96E7282-FCFA-4B11-ADB4-7494C00DDCE0}"/>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CA3703F-E081-4670-B67F-185794961BE3}"/>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9E7247F-4F01-4CB8-8273-24496A3497B8}"/>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D4ECFBE-83C7-4277-8DA3-E3B7F0100FA4}"/>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BB166B6F-B2AF-48C4-A9A7-0FFFB2D55272}"/>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3366D83-A8EF-4824-AB13-A453B1A65CBE}"/>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AD08F2DE-67BE-4A4B-9303-5A410D5739CE}"/>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49D716B-44B1-4B0C-B828-476CD5AEE7E9}"/>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10BA9A42-0DBD-44B7-BE33-4A57F7771856}"/>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CE360090-A7F7-4173-9E7B-6D1DD5B5BDD8}"/>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F2E55660-B304-472A-A688-F5C8A0C6ABEB}"/>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CBD943D-9D49-4C8C-B8AE-2D13C4F2253D}"/>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D7D75BF-AB2B-4334-AC85-1A443BC15B17}"/>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5D76E2D-CFEE-4D6F-A524-88A215F64D4A}"/>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89153A5A-5621-4133-9E24-CFB86083BBF5}"/>
            </a:ext>
          </a:extLst>
        </xdr:cNvPr>
        <xdr:cNvCxnSpPr/>
      </xdr:nvCxnSpPr>
      <xdr:spPr>
        <a:xfrm>
          <a:off x="68580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3DC7FA22-D4F2-41F6-B954-548A72B0C811}"/>
            </a:ext>
          </a:extLst>
        </xdr:cNvPr>
        <xdr:cNvSpPr txBox="1"/>
      </xdr:nvSpPr>
      <xdr:spPr>
        <a:xfrm>
          <a:off x="273866"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424335B-8BA0-4D30-9329-5FB12CE877EA}"/>
            </a:ext>
          </a:extLst>
        </xdr:cNvPr>
        <xdr:cNvCxnSpPr/>
      </xdr:nvCxnSpPr>
      <xdr:spPr>
        <a:xfrm>
          <a:off x="68580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F7C51383-0438-481C-AFEB-B6A43A2C240D}"/>
            </a:ext>
          </a:extLst>
        </xdr:cNvPr>
        <xdr:cNvSpPr txBox="1"/>
      </xdr:nvSpPr>
      <xdr:spPr>
        <a:xfrm>
          <a:off x="34370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4F6A0CBC-1954-4894-8592-07CAC01C27D2}"/>
            </a:ext>
          </a:extLst>
        </xdr:cNvPr>
        <xdr:cNvCxnSpPr/>
      </xdr:nvCxnSpPr>
      <xdr:spPr>
        <a:xfrm>
          <a:off x="68580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AE10188-B948-4774-BDD6-D04269018821}"/>
            </a:ext>
          </a:extLst>
        </xdr:cNvPr>
        <xdr:cNvSpPr txBox="1"/>
      </xdr:nvSpPr>
      <xdr:spPr>
        <a:xfrm>
          <a:off x="34370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1C4CE61-3E15-4CE2-B94E-DD80D7F2CACF}"/>
            </a:ext>
          </a:extLst>
        </xdr:cNvPr>
        <xdr:cNvCxnSpPr/>
      </xdr:nvCxnSpPr>
      <xdr:spPr>
        <a:xfrm>
          <a:off x="68580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D7CA8D13-19EB-4C4E-A454-840D8471A79E}"/>
            </a:ext>
          </a:extLst>
        </xdr:cNvPr>
        <xdr:cNvSpPr txBox="1"/>
      </xdr:nvSpPr>
      <xdr:spPr>
        <a:xfrm>
          <a:off x="34370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1E8A8778-08B7-4B40-87D3-2EB29B0C6DB0}"/>
            </a:ext>
          </a:extLst>
        </xdr:cNvPr>
        <xdr:cNvCxnSpPr/>
      </xdr:nvCxnSpPr>
      <xdr:spPr>
        <a:xfrm>
          <a:off x="68580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B70E6FA6-27BB-463D-9DC5-51ACD29C867F}"/>
            </a:ext>
          </a:extLst>
        </xdr:cNvPr>
        <xdr:cNvSpPr txBox="1"/>
      </xdr:nvSpPr>
      <xdr:spPr>
        <a:xfrm>
          <a:off x="34370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C378E1D7-9A03-4F04-8456-C9A2023427E2}"/>
            </a:ext>
          </a:extLst>
        </xdr:cNvPr>
        <xdr:cNvCxnSpPr/>
      </xdr:nvCxnSpPr>
      <xdr:spPr>
        <a:xfrm>
          <a:off x="68580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910C934-FFD7-451C-83FD-089EF6ED0C94}"/>
            </a:ext>
          </a:extLst>
        </xdr:cNvPr>
        <xdr:cNvSpPr txBox="1"/>
      </xdr:nvSpPr>
      <xdr:spPr>
        <a:xfrm>
          <a:off x="38686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9614C39E-F81F-40E8-BFC0-78FB856730E0}"/>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9ED409EF-7D69-47C8-9BB3-D53FB42F06DF}"/>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79466</xdr:rowOff>
    </xdr:to>
    <xdr:cxnSp macro="">
      <xdr:nvCxnSpPr>
        <xdr:cNvPr id="58" name="直線コネクタ 57">
          <a:extLst>
            <a:ext uri="{FF2B5EF4-FFF2-40B4-BE49-F238E27FC236}">
              <a16:creationId xmlns:a16="http://schemas.microsoft.com/office/drawing/2014/main" id="{63049BF4-C8CE-4210-858D-C66AF7572682}"/>
            </a:ext>
          </a:extLst>
        </xdr:cNvPr>
        <xdr:cNvCxnSpPr/>
      </xdr:nvCxnSpPr>
      <xdr:spPr>
        <a:xfrm flipV="1">
          <a:off x="4173855" y="5754188"/>
          <a:ext cx="0" cy="1526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83293</xdr:rowOff>
    </xdr:from>
    <xdr:ext cx="405111" cy="259045"/>
    <xdr:sp macro="" textlink="">
      <xdr:nvSpPr>
        <xdr:cNvPr id="59" name="【図書館】&#10;有形固定資産減価償却率最小値テキスト">
          <a:extLst>
            <a:ext uri="{FF2B5EF4-FFF2-40B4-BE49-F238E27FC236}">
              <a16:creationId xmlns:a16="http://schemas.microsoft.com/office/drawing/2014/main" id="{CC1825D5-FC3B-4409-9E7B-2781FC75FE0E}"/>
            </a:ext>
          </a:extLst>
        </xdr:cNvPr>
        <xdr:cNvSpPr txBox="1"/>
      </xdr:nvSpPr>
      <xdr:spPr>
        <a:xfrm>
          <a:off x="4212590" y="7286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79466</xdr:rowOff>
    </xdr:from>
    <xdr:to>
      <xdr:col>24</xdr:col>
      <xdr:colOff>152400</xdr:colOff>
      <xdr:row>42</xdr:row>
      <xdr:rowOff>79466</xdr:rowOff>
    </xdr:to>
    <xdr:cxnSp macro="">
      <xdr:nvCxnSpPr>
        <xdr:cNvPr id="60" name="直線コネクタ 59">
          <a:extLst>
            <a:ext uri="{FF2B5EF4-FFF2-40B4-BE49-F238E27FC236}">
              <a16:creationId xmlns:a16="http://schemas.microsoft.com/office/drawing/2014/main" id="{1E7F49E6-B7D1-42FE-9C06-1F1455F2574B}"/>
            </a:ext>
          </a:extLst>
        </xdr:cNvPr>
        <xdr:cNvCxnSpPr/>
      </xdr:nvCxnSpPr>
      <xdr:spPr>
        <a:xfrm>
          <a:off x="4112260" y="72803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A55E21DF-841B-482A-A834-C052CAE4217C}"/>
            </a:ext>
          </a:extLst>
        </xdr:cNvPr>
        <xdr:cNvSpPr txBox="1"/>
      </xdr:nvSpPr>
      <xdr:spPr>
        <a:xfrm>
          <a:off x="421259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BFDD5B23-29AE-48CC-9584-4D9A08211D5B}"/>
            </a:ext>
          </a:extLst>
        </xdr:cNvPr>
        <xdr:cNvCxnSpPr/>
      </xdr:nvCxnSpPr>
      <xdr:spPr>
        <a:xfrm>
          <a:off x="4112260" y="57541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108330</xdr:rowOff>
    </xdr:from>
    <xdr:ext cx="405111" cy="259045"/>
    <xdr:sp macro="" textlink="">
      <xdr:nvSpPr>
        <xdr:cNvPr id="63" name="【図書館】&#10;有形固定資産減価償却率平均値テキスト">
          <a:extLst>
            <a:ext uri="{FF2B5EF4-FFF2-40B4-BE49-F238E27FC236}">
              <a16:creationId xmlns:a16="http://schemas.microsoft.com/office/drawing/2014/main" id="{AD2010FD-8B99-4DDA-8D30-9A0D792D47DD}"/>
            </a:ext>
          </a:extLst>
        </xdr:cNvPr>
        <xdr:cNvSpPr txBox="1"/>
      </xdr:nvSpPr>
      <xdr:spPr>
        <a:xfrm>
          <a:off x="4212590" y="645007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129903</xdr:rowOff>
    </xdr:from>
    <xdr:to>
      <xdr:col>24</xdr:col>
      <xdr:colOff>114300</xdr:colOff>
      <xdr:row>38</xdr:row>
      <xdr:rowOff>60053</xdr:rowOff>
    </xdr:to>
    <xdr:sp macro="" textlink="">
      <xdr:nvSpPr>
        <xdr:cNvPr id="64" name="フローチャート: 判断 63">
          <a:extLst>
            <a:ext uri="{FF2B5EF4-FFF2-40B4-BE49-F238E27FC236}">
              <a16:creationId xmlns:a16="http://schemas.microsoft.com/office/drawing/2014/main" id="{0210FCA5-BA58-452D-93FC-AD53E9CC8C13}"/>
            </a:ext>
          </a:extLst>
        </xdr:cNvPr>
        <xdr:cNvSpPr/>
      </xdr:nvSpPr>
      <xdr:spPr>
        <a:xfrm>
          <a:off x="4131310" y="6477363"/>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90714</xdr:rowOff>
    </xdr:from>
    <xdr:to>
      <xdr:col>20</xdr:col>
      <xdr:colOff>38100</xdr:colOff>
      <xdr:row>38</xdr:row>
      <xdr:rowOff>20864</xdr:rowOff>
    </xdr:to>
    <xdr:sp macro="" textlink="">
      <xdr:nvSpPr>
        <xdr:cNvPr id="65" name="フローチャート: 判断 64">
          <a:extLst>
            <a:ext uri="{FF2B5EF4-FFF2-40B4-BE49-F238E27FC236}">
              <a16:creationId xmlns:a16="http://schemas.microsoft.com/office/drawing/2014/main" id="{0667D079-B469-4F36-B9B7-E9A58D706683}"/>
            </a:ext>
          </a:extLst>
        </xdr:cNvPr>
        <xdr:cNvSpPr/>
      </xdr:nvSpPr>
      <xdr:spPr>
        <a:xfrm>
          <a:off x="3388360" y="6438174"/>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72753</xdr:rowOff>
    </xdr:from>
    <xdr:to>
      <xdr:col>15</xdr:col>
      <xdr:colOff>101600</xdr:colOff>
      <xdr:row>38</xdr:row>
      <xdr:rowOff>2903</xdr:rowOff>
    </xdr:to>
    <xdr:sp macro="" textlink="">
      <xdr:nvSpPr>
        <xdr:cNvPr id="66" name="フローチャート: 判断 65">
          <a:extLst>
            <a:ext uri="{FF2B5EF4-FFF2-40B4-BE49-F238E27FC236}">
              <a16:creationId xmlns:a16="http://schemas.microsoft.com/office/drawing/2014/main" id="{7E742A01-D313-4EC8-B96F-0FC9F0D8B03A}"/>
            </a:ext>
          </a:extLst>
        </xdr:cNvPr>
        <xdr:cNvSpPr/>
      </xdr:nvSpPr>
      <xdr:spPr>
        <a:xfrm>
          <a:off x="2571750" y="64164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54792</xdr:rowOff>
    </xdr:from>
    <xdr:to>
      <xdr:col>10</xdr:col>
      <xdr:colOff>165100</xdr:colOff>
      <xdr:row>37</xdr:row>
      <xdr:rowOff>156392</xdr:rowOff>
    </xdr:to>
    <xdr:sp macro="" textlink="">
      <xdr:nvSpPr>
        <xdr:cNvPr id="67" name="フローチャート: 判断 66">
          <a:extLst>
            <a:ext uri="{FF2B5EF4-FFF2-40B4-BE49-F238E27FC236}">
              <a16:creationId xmlns:a16="http://schemas.microsoft.com/office/drawing/2014/main" id="{8FE2336C-B276-4B4D-AC8A-3DA28D2B335A}"/>
            </a:ext>
          </a:extLst>
        </xdr:cNvPr>
        <xdr:cNvSpPr/>
      </xdr:nvSpPr>
      <xdr:spPr>
        <a:xfrm>
          <a:off x="1774190" y="6402252"/>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27033</xdr:rowOff>
    </xdr:from>
    <xdr:to>
      <xdr:col>6</xdr:col>
      <xdr:colOff>38100</xdr:colOff>
      <xdr:row>37</xdr:row>
      <xdr:rowOff>128633</xdr:rowOff>
    </xdr:to>
    <xdr:sp macro="" textlink="">
      <xdr:nvSpPr>
        <xdr:cNvPr id="68" name="フローチャート: 判断 67">
          <a:extLst>
            <a:ext uri="{FF2B5EF4-FFF2-40B4-BE49-F238E27FC236}">
              <a16:creationId xmlns:a16="http://schemas.microsoft.com/office/drawing/2014/main" id="{570105E4-E592-4570-A97D-095A99032590}"/>
            </a:ext>
          </a:extLst>
        </xdr:cNvPr>
        <xdr:cNvSpPr/>
      </xdr:nvSpPr>
      <xdr:spPr>
        <a:xfrm>
          <a:off x="988060" y="6368778"/>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25BF5ED-2EB9-457F-AD2C-7F2C0BA202E8}"/>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EB11E7BF-E0E7-4AF9-8D94-6D0FD8EB3FFE}"/>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DBF32E6-E7BA-4B5D-9213-400CBF569DA2}"/>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9B6D5BC-2972-422B-95BD-402595F5C216}"/>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C8CC1EFE-2438-4FFE-8B29-6680D09FCE62}"/>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136434</xdr:rowOff>
    </xdr:from>
    <xdr:to>
      <xdr:col>24</xdr:col>
      <xdr:colOff>114300</xdr:colOff>
      <xdr:row>37</xdr:row>
      <xdr:rowOff>66584</xdr:rowOff>
    </xdr:to>
    <xdr:sp macro="" textlink="">
      <xdr:nvSpPr>
        <xdr:cNvPr id="74" name="楕円 73">
          <a:extLst>
            <a:ext uri="{FF2B5EF4-FFF2-40B4-BE49-F238E27FC236}">
              <a16:creationId xmlns:a16="http://schemas.microsoft.com/office/drawing/2014/main" id="{8F932345-4A6B-42C0-A34B-A12A0D967575}"/>
            </a:ext>
          </a:extLst>
        </xdr:cNvPr>
        <xdr:cNvSpPr/>
      </xdr:nvSpPr>
      <xdr:spPr>
        <a:xfrm>
          <a:off x="4131310" y="630482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159311</xdr:rowOff>
    </xdr:from>
    <xdr:ext cx="405111" cy="259045"/>
    <xdr:sp macro="" textlink="">
      <xdr:nvSpPr>
        <xdr:cNvPr id="75" name="【図書館】&#10;有形固定資産減価償却率該当値テキスト">
          <a:extLst>
            <a:ext uri="{FF2B5EF4-FFF2-40B4-BE49-F238E27FC236}">
              <a16:creationId xmlns:a16="http://schemas.microsoft.com/office/drawing/2014/main" id="{B6027A57-80D8-4B89-92F6-AF937C8D010C}"/>
            </a:ext>
          </a:extLst>
        </xdr:cNvPr>
        <xdr:cNvSpPr txBox="1"/>
      </xdr:nvSpPr>
      <xdr:spPr>
        <a:xfrm>
          <a:off x="4212590" y="6161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103777</xdr:rowOff>
    </xdr:from>
    <xdr:to>
      <xdr:col>20</xdr:col>
      <xdr:colOff>38100</xdr:colOff>
      <xdr:row>37</xdr:row>
      <xdr:rowOff>33927</xdr:rowOff>
    </xdr:to>
    <xdr:sp macro="" textlink="">
      <xdr:nvSpPr>
        <xdr:cNvPr id="76" name="楕円 75">
          <a:extLst>
            <a:ext uri="{FF2B5EF4-FFF2-40B4-BE49-F238E27FC236}">
              <a16:creationId xmlns:a16="http://schemas.microsoft.com/office/drawing/2014/main" id="{5247776E-A16E-4277-B75D-A8CDB90821D1}"/>
            </a:ext>
          </a:extLst>
        </xdr:cNvPr>
        <xdr:cNvSpPr/>
      </xdr:nvSpPr>
      <xdr:spPr>
        <a:xfrm>
          <a:off x="3388360" y="62740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154577</xdr:rowOff>
    </xdr:from>
    <xdr:to>
      <xdr:col>24</xdr:col>
      <xdr:colOff>63500</xdr:colOff>
      <xdr:row>37</xdr:row>
      <xdr:rowOff>15784</xdr:rowOff>
    </xdr:to>
    <xdr:cxnSp macro="">
      <xdr:nvCxnSpPr>
        <xdr:cNvPr id="77" name="直線コネクタ 76">
          <a:extLst>
            <a:ext uri="{FF2B5EF4-FFF2-40B4-BE49-F238E27FC236}">
              <a16:creationId xmlns:a16="http://schemas.microsoft.com/office/drawing/2014/main" id="{7D5F64FD-D3D4-4831-9DCB-DA53BD56925D}"/>
            </a:ext>
          </a:extLst>
        </xdr:cNvPr>
        <xdr:cNvCxnSpPr/>
      </xdr:nvCxnSpPr>
      <xdr:spPr>
        <a:xfrm>
          <a:off x="3431540" y="6326777"/>
          <a:ext cx="742950" cy="36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71120</xdr:rowOff>
    </xdr:from>
    <xdr:to>
      <xdr:col>15</xdr:col>
      <xdr:colOff>101600</xdr:colOff>
      <xdr:row>37</xdr:row>
      <xdr:rowOff>1270</xdr:rowOff>
    </xdr:to>
    <xdr:sp macro="" textlink="">
      <xdr:nvSpPr>
        <xdr:cNvPr id="78" name="楕円 77">
          <a:extLst>
            <a:ext uri="{FF2B5EF4-FFF2-40B4-BE49-F238E27FC236}">
              <a16:creationId xmlns:a16="http://schemas.microsoft.com/office/drawing/2014/main" id="{35B9376A-5F0B-4A80-B085-56DEBCF0F513}"/>
            </a:ext>
          </a:extLst>
        </xdr:cNvPr>
        <xdr:cNvSpPr/>
      </xdr:nvSpPr>
      <xdr:spPr>
        <a:xfrm>
          <a:off x="2571750" y="624141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121920</xdr:rowOff>
    </xdr:from>
    <xdr:to>
      <xdr:col>19</xdr:col>
      <xdr:colOff>177800</xdr:colOff>
      <xdr:row>36</xdr:row>
      <xdr:rowOff>154577</xdr:rowOff>
    </xdr:to>
    <xdr:cxnSp macro="">
      <xdr:nvCxnSpPr>
        <xdr:cNvPr id="79" name="直線コネクタ 78">
          <a:extLst>
            <a:ext uri="{FF2B5EF4-FFF2-40B4-BE49-F238E27FC236}">
              <a16:creationId xmlns:a16="http://schemas.microsoft.com/office/drawing/2014/main" id="{91E2CB31-87C2-44F7-A60E-FC35B181F244}"/>
            </a:ext>
          </a:extLst>
        </xdr:cNvPr>
        <xdr:cNvCxnSpPr/>
      </xdr:nvCxnSpPr>
      <xdr:spPr>
        <a:xfrm>
          <a:off x="2626360" y="6296025"/>
          <a:ext cx="80518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38463</xdr:rowOff>
    </xdr:from>
    <xdr:to>
      <xdr:col>10</xdr:col>
      <xdr:colOff>165100</xdr:colOff>
      <xdr:row>36</xdr:row>
      <xdr:rowOff>140063</xdr:rowOff>
    </xdr:to>
    <xdr:sp macro="" textlink="">
      <xdr:nvSpPr>
        <xdr:cNvPr id="80" name="楕円 79">
          <a:extLst>
            <a:ext uri="{FF2B5EF4-FFF2-40B4-BE49-F238E27FC236}">
              <a16:creationId xmlns:a16="http://schemas.microsoft.com/office/drawing/2014/main" id="{04973040-5D2D-49B1-83C8-ED1990776BB2}"/>
            </a:ext>
          </a:extLst>
        </xdr:cNvPr>
        <xdr:cNvSpPr/>
      </xdr:nvSpPr>
      <xdr:spPr>
        <a:xfrm>
          <a:off x="1774190" y="6210663"/>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89263</xdr:rowOff>
    </xdr:from>
    <xdr:to>
      <xdr:col>15</xdr:col>
      <xdr:colOff>50800</xdr:colOff>
      <xdr:row>36</xdr:row>
      <xdr:rowOff>121920</xdr:rowOff>
    </xdr:to>
    <xdr:cxnSp macro="">
      <xdr:nvCxnSpPr>
        <xdr:cNvPr id="81" name="直線コネクタ 80">
          <a:extLst>
            <a:ext uri="{FF2B5EF4-FFF2-40B4-BE49-F238E27FC236}">
              <a16:creationId xmlns:a16="http://schemas.microsoft.com/office/drawing/2014/main" id="{2778B21F-06CF-425D-B833-10EFA5EAE7EB}"/>
            </a:ext>
          </a:extLst>
        </xdr:cNvPr>
        <xdr:cNvCxnSpPr/>
      </xdr:nvCxnSpPr>
      <xdr:spPr>
        <a:xfrm>
          <a:off x="1828800" y="6265273"/>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5806</xdr:rowOff>
    </xdr:from>
    <xdr:to>
      <xdr:col>6</xdr:col>
      <xdr:colOff>38100</xdr:colOff>
      <xdr:row>36</xdr:row>
      <xdr:rowOff>107406</xdr:rowOff>
    </xdr:to>
    <xdr:sp macro="" textlink="">
      <xdr:nvSpPr>
        <xdr:cNvPr id="82" name="楕円 81">
          <a:extLst>
            <a:ext uri="{FF2B5EF4-FFF2-40B4-BE49-F238E27FC236}">
              <a16:creationId xmlns:a16="http://schemas.microsoft.com/office/drawing/2014/main" id="{F076CB5D-97EF-4F41-A026-521D805E91F9}"/>
            </a:ext>
          </a:extLst>
        </xdr:cNvPr>
        <xdr:cNvSpPr/>
      </xdr:nvSpPr>
      <xdr:spPr>
        <a:xfrm>
          <a:off x="988060" y="61799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56606</xdr:rowOff>
    </xdr:from>
    <xdr:to>
      <xdr:col>10</xdr:col>
      <xdr:colOff>114300</xdr:colOff>
      <xdr:row>36</xdr:row>
      <xdr:rowOff>89263</xdr:rowOff>
    </xdr:to>
    <xdr:cxnSp macro="">
      <xdr:nvCxnSpPr>
        <xdr:cNvPr id="83" name="直線コネクタ 82">
          <a:extLst>
            <a:ext uri="{FF2B5EF4-FFF2-40B4-BE49-F238E27FC236}">
              <a16:creationId xmlns:a16="http://schemas.microsoft.com/office/drawing/2014/main" id="{AE6851A7-D554-4D55-AD22-DDF50DA4C311}"/>
            </a:ext>
          </a:extLst>
        </xdr:cNvPr>
        <xdr:cNvCxnSpPr/>
      </xdr:nvCxnSpPr>
      <xdr:spPr>
        <a:xfrm>
          <a:off x="1031240" y="6232616"/>
          <a:ext cx="79756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11992</xdr:rowOff>
    </xdr:from>
    <xdr:ext cx="405111" cy="259045"/>
    <xdr:sp macro="" textlink="">
      <xdr:nvSpPr>
        <xdr:cNvPr id="84" name="n_1aveValue【図書館】&#10;有形固定資産減価償却率">
          <a:extLst>
            <a:ext uri="{FF2B5EF4-FFF2-40B4-BE49-F238E27FC236}">
              <a16:creationId xmlns:a16="http://schemas.microsoft.com/office/drawing/2014/main" id="{1D8875A5-2DA8-4EE1-A110-B0B4C17AF39C}"/>
            </a:ext>
          </a:extLst>
        </xdr:cNvPr>
        <xdr:cNvSpPr txBox="1"/>
      </xdr:nvSpPr>
      <xdr:spPr>
        <a:xfrm>
          <a:off x="3239144" y="653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165480</xdr:rowOff>
    </xdr:from>
    <xdr:ext cx="405111" cy="259045"/>
    <xdr:sp macro="" textlink="">
      <xdr:nvSpPr>
        <xdr:cNvPr id="85" name="n_2aveValue【図書館】&#10;有形固定資産減価償却率">
          <a:extLst>
            <a:ext uri="{FF2B5EF4-FFF2-40B4-BE49-F238E27FC236}">
              <a16:creationId xmlns:a16="http://schemas.microsoft.com/office/drawing/2014/main" id="{CBFAD464-1205-4AD4-9A33-F3BA889F5802}"/>
            </a:ext>
          </a:extLst>
        </xdr:cNvPr>
        <xdr:cNvSpPr txBox="1"/>
      </xdr:nvSpPr>
      <xdr:spPr>
        <a:xfrm>
          <a:off x="2439044" y="65129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147518</xdr:rowOff>
    </xdr:from>
    <xdr:ext cx="405111" cy="259045"/>
    <xdr:sp macro="" textlink="">
      <xdr:nvSpPr>
        <xdr:cNvPr id="86" name="n_3aveValue【図書館】&#10;有形固定資産減価償却率">
          <a:extLst>
            <a:ext uri="{FF2B5EF4-FFF2-40B4-BE49-F238E27FC236}">
              <a16:creationId xmlns:a16="http://schemas.microsoft.com/office/drawing/2014/main" id="{58094454-82C6-4149-B8EA-F83711987931}"/>
            </a:ext>
          </a:extLst>
        </xdr:cNvPr>
        <xdr:cNvSpPr txBox="1"/>
      </xdr:nvSpPr>
      <xdr:spPr>
        <a:xfrm>
          <a:off x="1641484" y="6489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119760</xdr:rowOff>
    </xdr:from>
    <xdr:ext cx="405111" cy="259045"/>
    <xdr:sp macro="" textlink="">
      <xdr:nvSpPr>
        <xdr:cNvPr id="87" name="n_4aveValue【図書館】&#10;有形固定資産減価償却率">
          <a:extLst>
            <a:ext uri="{FF2B5EF4-FFF2-40B4-BE49-F238E27FC236}">
              <a16:creationId xmlns:a16="http://schemas.microsoft.com/office/drawing/2014/main" id="{AF519DF1-F3D1-4844-B041-8A270BE5DC82}"/>
            </a:ext>
          </a:extLst>
        </xdr:cNvPr>
        <xdr:cNvSpPr txBox="1"/>
      </xdr:nvSpPr>
      <xdr:spPr>
        <a:xfrm>
          <a:off x="855354" y="6465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50454</xdr:rowOff>
    </xdr:from>
    <xdr:ext cx="405111" cy="259045"/>
    <xdr:sp macro="" textlink="">
      <xdr:nvSpPr>
        <xdr:cNvPr id="88" name="n_1mainValue【図書館】&#10;有形固定資産減価償却率">
          <a:extLst>
            <a:ext uri="{FF2B5EF4-FFF2-40B4-BE49-F238E27FC236}">
              <a16:creationId xmlns:a16="http://schemas.microsoft.com/office/drawing/2014/main" id="{7763D507-102C-4A9F-9652-78A3D766986E}"/>
            </a:ext>
          </a:extLst>
        </xdr:cNvPr>
        <xdr:cNvSpPr txBox="1"/>
      </xdr:nvSpPr>
      <xdr:spPr>
        <a:xfrm>
          <a:off x="3239144" y="60550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17797</xdr:rowOff>
    </xdr:from>
    <xdr:ext cx="405111" cy="259045"/>
    <xdr:sp macro="" textlink="">
      <xdr:nvSpPr>
        <xdr:cNvPr id="89" name="n_2mainValue【図書館】&#10;有形固定資産減価償却率">
          <a:extLst>
            <a:ext uri="{FF2B5EF4-FFF2-40B4-BE49-F238E27FC236}">
              <a16:creationId xmlns:a16="http://schemas.microsoft.com/office/drawing/2014/main" id="{3F4B8EF7-FAEE-4A7F-BA8B-EF20C34B780B}"/>
            </a:ext>
          </a:extLst>
        </xdr:cNvPr>
        <xdr:cNvSpPr txBox="1"/>
      </xdr:nvSpPr>
      <xdr:spPr>
        <a:xfrm>
          <a:off x="2439044" y="602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156590</xdr:rowOff>
    </xdr:from>
    <xdr:ext cx="405111" cy="259045"/>
    <xdr:sp macro="" textlink="">
      <xdr:nvSpPr>
        <xdr:cNvPr id="90" name="n_3mainValue【図書館】&#10;有形固定資産減価償却率">
          <a:extLst>
            <a:ext uri="{FF2B5EF4-FFF2-40B4-BE49-F238E27FC236}">
              <a16:creationId xmlns:a16="http://schemas.microsoft.com/office/drawing/2014/main" id="{E95D2051-5C01-4444-A96C-E633C5D249A5}"/>
            </a:ext>
          </a:extLst>
        </xdr:cNvPr>
        <xdr:cNvSpPr txBox="1"/>
      </xdr:nvSpPr>
      <xdr:spPr>
        <a:xfrm>
          <a:off x="1641484" y="5987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123933</xdr:rowOff>
    </xdr:from>
    <xdr:ext cx="405111" cy="259045"/>
    <xdr:sp macro="" textlink="">
      <xdr:nvSpPr>
        <xdr:cNvPr id="91" name="n_4mainValue【図書館】&#10;有形固定資産減価償却率">
          <a:extLst>
            <a:ext uri="{FF2B5EF4-FFF2-40B4-BE49-F238E27FC236}">
              <a16:creationId xmlns:a16="http://schemas.microsoft.com/office/drawing/2014/main" id="{13C672C5-7DC3-407D-81E5-F52D98480070}"/>
            </a:ext>
          </a:extLst>
        </xdr:cNvPr>
        <xdr:cNvSpPr txBox="1"/>
      </xdr:nvSpPr>
      <xdr:spPr>
        <a:xfrm>
          <a:off x="855354" y="5955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350F183-8C4A-4267-A50F-C56F98EBAB27}"/>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5980D0F-52D3-453A-86A5-C6FE8A085166}"/>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630D70D8-9DE2-4590-B948-59FADF97AF3A}"/>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8DB4DC1C-0751-4024-AC2A-625E719F1D6E}"/>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63727BA6-ECCE-4026-9277-404954F95499}"/>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23681A4C-6A99-45F6-A918-F63615D95778}"/>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39FF0FD6-990C-4C45-AAAD-5A2449E76E57}"/>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A5347DD-5459-47A7-A5E4-E7BA19427CB2}"/>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EFB6E5FA-D15A-416A-B1D0-BBA1D9D2CA02}"/>
            </a:ext>
          </a:extLst>
        </xdr:cNvPr>
        <xdr:cNvSpPr txBox="1"/>
      </xdr:nvSpPr>
      <xdr:spPr>
        <a:xfrm>
          <a:off x="592201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E899C7E4-9264-46C9-9FDB-2DB2F6187F75}"/>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8591936F-761E-47F4-ABAF-7D2CE270A921}"/>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95E750B5-D98A-4E9B-9916-1DD4C9668B2C}"/>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AE7E481C-B620-42C7-8AE7-ADE5DCE2A22E}"/>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D9216B93-BD7F-4498-A1FB-CB7FF0E0806D}"/>
            </a:ext>
          </a:extLst>
        </xdr:cNvPr>
        <xdr:cNvSpPr txBox="1"/>
      </xdr:nvSpPr>
      <xdr:spPr>
        <a:xfrm>
          <a:off x="5527221"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86E6E66B-DF54-41B3-A5E9-832C4E63719B}"/>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278A1560-8689-441E-989A-3BCA5A193798}"/>
            </a:ext>
          </a:extLst>
        </xdr:cNvPr>
        <xdr:cNvSpPr txBox="1"/>
      </xdr:nvSpPr>
      <xdr:spPr>
        <a:xfrm>
          <a:off x="5527221"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9AA28C0A-7795-4582-8DDF-BDE111F48925}"/>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AE4EF118-1EA7-4FF2-B56E-E4ADEE91DB44}"/>
            </a:ext>
          </a:extLst>
        </xdr:cNvPr>
        <xdr:cNvSpPr txBox="1"/>
      </xdr:nvSpPr>
      <xdr:spPr>
        <a:xfrm>
          <a:off x="5527221"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D1170907-FD02-4FC1-B0D7-B5B5B455E4D8}"/>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A63E6385-6FA8-40F6-8AEA-21E1437D0288}"/>
            </a:ext>
          </a:extLst>
        </xdr:cNvPr>
        <xdr:cNvSpPr txBox="1"/>
      </xdr:nvSpPr>
      <xdr:spPr>
        <a:xfrm>
          <a:off x="5527221"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B59808F3-CEB4-4676-94C9-B98E747562B7}"/>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2C2F6A4F-2B42-4475-9177-DA68A4257907}"/>
            </a:ext>
          </a:extLst>
        </xdr:cNvPr>
        <xdr:cNvSpPr txBox="1"/>
      </xdr:nvSpPr>
      <xdr:spPr>
        <a:xfrm>
          <a:off x="5527221"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291E8B46-77D2-4680-837C-5E43A3CE5239}"/>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31750</xdr:rowOff>
    </xdr:from>
    <xdr:to>
      <xdr:col>54</xdr:col>
      <xdr:colOff>189865</xdr:colOff>
      <xdr:row>42</xdr:row>
      <xdr:rowOff>12700</xdr:rowOff>
    </xdr:to>
    <xdr:cxnSp macro="">
      <xdr:nvCxnSpPr>
        <xdr:cNvPr id="115" name="直線コネクタ 114">
          <a:extLst>
            <a:ext uri="{FF2B5EF4-FFF2-40B4-BE49-F238E27FC236}">
              <a16:creationId xmlns:a16="http://schemas.microsoft.com/office/drawing/2014/main" id="{F430F680-0E42-4FBE-990F-BE88F9DD90A7}"/>
            </a:ext>
          </a:extLst>
        </xdr:cNvPr>
        <xdr:cNvCxnSpPr/>
      </xdr:nvCxnSpPr>
      <xdr:spPr>
        <a:xfrm flipV="1">
          <a:off x="9429115" y="568769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16527</xdr:rowOff>
    </xdr:from>
    <xdr:ext cx="469744" cy="259045"/>
    <xdr:sp macro="" textlink="">
      <xdr:nvSpPr>
        <xdr:cNvPr id="116" name="【図書館】&#10;一人当たり面積最小値テキスト">
          <a:extLst>
            <a:ext uri="{FF2B5EF4-FFF2-40B4-BE49-F238E27FC236}">
              <a16:creationId xmlns:a16="http://schemas.microsoft.com/office/drawing/2014/main" id="{B2D04408-B835-4971-9852-102BC6198C10}"/>
            </a:ext>
          </a:extLst>
        </xdr:cNvPr>
        <xdr:cNvSpPr txBox="1"/>
      </xdr:nvSpPr>
      <xdr:spPr>
        <a:xfrm>
          <a:off x="9467850" y="7221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12700</xdr:rowOff>
    </xdr:from>
    <xdr:to>
      <xdr:col>55</xdr:col>
      <xdr:colOff>88900</xdr:colOff>
      <xdr:row>42</xdr:row>
      <xdr:rowOff>12700</xdr:rowOff>
    </xdr:to>
    <xdr:cxnSp macro="">
      <xdr:nvCxnSpPr>
        <xdr:cNvPr id="117" name="直線コネクタ 116">
          <a:extLst>
            <a:ext uri="{FF2B5EF4-FFF2-40B4-BE49-F238E27FC236}">
              <a16:creationId xmlns:a16="http://schemas.microsoft.com/office/drawing/2014/main" id="{DFAC3758-3121-4DE2-9F51-970FE98A2A6F}"/>
            </a:ext>
          </a:extLst>
        </xdr:cNvPr>
        <xdr:cNvCxnSpPr/>
      </xdr:nvCxnSpPr>
      <xdr:spPr>
        <a:xfrm>
          <a:off x="9356090" y="721741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149877</xdr:rowOff>
    </xdr:from>
    <xdr:ext cx="469744" cy="259045"/>
    <xdr:sp macro="" textlink="">
      <xdr:nvSpPr>
        <xdr:cNvPr id="118" name="【図書館】&#10;一人当たり面積最大値テキスト">
          <a:extLst>
            <a:ext uri="{FF2B5EF4-FFF2-40B4-BE49-F238E27FC236}">
              <a16:creationId xmlns:a16="http://schemas.microsoft.com/office/drawing/2014/main" id="{00636565-CC86-4688-B280-7FB7736FA3C5}"/>
            </a:ext>
          </a:extLst>
        </xdr:cNvPr>
        <xdr:cNvSpPr txBox="1"/>
      </xdr:nvSpPr>
      <xdr:spPr>
        <a:xfrm>
          <a:off x="9467850" y="546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31750</xdr:rowOff>
    </xdr:from>
    <xdr:to>
      <xdr:col>55</xdr:col>
      <xdr:colOff>88900</xdr:colOff>
      <xdr:row>33</xdr:row>
      <xdr:rowOff>31750</xdr:rowOff>
    </xdr:to>
    <xdr:cxnSp macro="">
      <xdr:nvCxnSpPr>
        <xdr:cNvPr id="119" name="直線コネクタ 118">
          <a:extLst>
            <a:ext uri="{FF2B5EF4-FFF2-40B4-BE49-F238E27FC236}">
              <a16:creationId xmlns:a16="http://schemas.microsoft.com/office/drawing/2014/main" id="{C8AFE5B8-9372-4BE5-80A0-78F892B470D6}"/>
            </a:ext>
          </a:extLst>
        </xdr:cNvPr>
        <xdr:cNvCxnSpPr/>
      </xdr:nvCxnSpPr>
      <xdr:spPr>
        <a:xfrm>
          <a:off x="9356090" y="568769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105427</xdr:rowOff>
    </xdr:from>
    <xdr:ext cx="469744" cy="259045"/>
    <xdr:sp macro="" textlink="">
      <xdr:nvSpPr>
        <xdr:cNvPr id="120" name="【図書館】&#10;一人当たり面積平均値テキスト">
          <a:extLst>
            <a:ext uri="{FF2B5EF4-FFF2-40B4-BE49-F238E27FC236}">
              <a16:creationId xmlns:a16="http://schemas.microsoft.com/office/drawing/2014/main" id="{B3847D30-AD9D-4354-A32B-8398D161F474}"/>
            </a:ext>
          </a:extLst>
        </xdr:cNvPr>
        <xdr:cNvSpPr txBox="1"/>
      </xdr:nvSpPr>
      <xdr:spPr>
        <a:xfrm>
          <a:off x="9467850" y="66186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127000</xdr:rowOff>
    </xdr:from>
    <xdr:to>
      <xdr:col>55</xdr:col>
      <xdr:colOff>50800</xdr:colOff>
      <xdr:row>39</xdr:row>
      <xdr:rowOff>57150</xdr:rowOff>
    </xdr:to>
    <xdr:sp macro="" textlink="">
      <xdr:nvSpPr>
        <xdr:cNvPr id="121" name="フローチャート: 判断 120">
          <a:extLst>
            <a:ext uri="{FF2B5EF4-FFF2-40B4-BE49-F238E27FC236}">
              <a16:creationId xmlns:a16="http://schemas.microsoft.com/office/drawing/2014/main" id="{450292C6-6DE8-40BC-BDD8-F7B60D400F4F}"/>
            </a:ext>
          </a:extLst>
        </xdr:cNvPr>
        <xdr:cNvSpPr/>
      </xdr:nvSpPr>
      <xdr:spPr>
        <a:xfrm>
          <a:off x="9394190" y="6645910"/>
          <a:ext cx="9017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139700</xdr:rowOff>
    </xdr:from>
    <xdr:to>
      <xdr:col>50</xdr:col>
      <xdr:colOff>165100</xdr:colOff>
      <xdr:row>39</xdr:row>
      <xdr:rowOff>69850</xdr:rowOff>
    </xdr:to>
    <xdr:sp macro="" textlink="">
      <xdr:nvSpPr>
        <xdr:cNvPr id="122" name="フローチャート: 判断 121">
          <a:extLst>
            <a:ext uri="{FF2B5EF4-FFF2-40B4-BE49-F238E27FC236}">
              <a16:creationId xmlns:a16="http://schemas.microsoft.com/office/drawing/2014/main" id="{3CE3572E-F7B5-4288-AC3E-1E220992499E}"/>
            </a:ext>
          </a:extLst>
        </xdr:cNvPr>
        <xdr:cNvSpPr/>
      </xdr:nvSpPr>
      <xdr:spPr>
        <a:xfrm>
          <a:off x="8632190" y="665099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139700</xdr:rowOff>
    </xdr:from>
    <xdr:to>
      <xdr:col>46</xdr:col>
      <xdr:colOff>38100</xdr:colOff>
      <xdr:row>39</xdr:row>
      <xdr:rowOff>69850</xdr:rowOff>
    </xdr:to>
    <xdr:sp macro="" textlink="">
      <xdr:nvSpPr>
        <xdr:cNvPr id="123" name="フローチャート: 判断 122">
          <a:extLst>
            <a:ext uri="{FF2B5EF4-FFF2-40B4-BE49-F238E27FC236}">
              <a16:creationId xmlns:a16="http://schemas.microsoft.com/office/drawing/2014/main" id="{0DFB951A-BF6F-443D-8373-8CBC2D47A03B}"/>
            </a:ext>
          </a:extLst>
        </xdr:cNvPr>
        <xdr:cNvSpPr/>
      </xdr:nvSpPr>
      <xdr:spPr>
        <a:xfrm>
          <a:off x="7846060" y="665099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152400</xdr:rowOff>
    </xdr:from>
    <xdr:to>
      <xdr:col>41</xdr:col>
      <xdr:colOff>101600</xdr:colOff>
      <xdr:row>39</xdr:row>
      <xdr:rowOff>82550</xdr:rowOff>
    </xdr:to>
    <xdr:sp macro="" textlink="">
      <xdr:nvSpPr>
        <xdr:cNvPr id="124" name="フローチャート: 判断 123">
          <a:extLst>
            <a:ext uri="{FF2B5EF4-FFF2-40B4-BE49-F238E27FC236}">
              <a16:creationId xmlns:a16="http://schemas.microsoft.com/office/drawing/2014/main" id="{BB58FBE5-882D-42C3-83B7-EE5EC408583A}"/>
            </a:ext>
          </a:extLst>
        </xdr:cNvPr>
        <xdr:cNvSpPr/>
      </xdr:nvSpPr>
      <xdr:spPr>
        <a:xfrm>
          <a:off x="7029450" y="666750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165100</xdr:rowOff>
    </xdr:from>
    <xdr:to>
      <xdr:col>36</xdr:col>
      <xdr:colOff>165100</xdr:colOff>
      <xdr:row>39</xdr:row>
      <xdr:rowOff>95250</xdr:rowOff>
    </xdr:to>
    <xdr:sp macro="" textlink="">
      <xdr:nvSpPr>
        <xdr:cNvPr id="125" name="フローチャート: 判断 124">
          <a:extLst>
            <a:ext uri="{FF2B5EF4-FFF2-40B4-BE49-F238E27FC236}">
              <a16:creationId xmlns:a16="http://schemas.microsoft.com/office/drawing/2014/main" id="{601F3C12-8F9B-4464-917F-AF39A52FCD36}"/>
            </a:ext>
          </a:extLst>
        </xdr:cNvPr>
        <xdr:cNvSpPr/>
      </xdr:nvSpPr>
      <xdr:spPr>
        <a:xfrm>
          <a:off x="6231890" y="668401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7C0B2993-177B-486E-92AF-B4BAC06FFDDA}"/>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52887995-289D-4E2B-AD9A-028310E5EBFA}"/>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55BE68C1-C92B-4652-89B3-85C73730901F}"/>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47FFAF1C-0CB9-4406-A0A4-CDCD0FF28B6D}"/>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4396C259-8295-406A-B502-A8D1175793ED}"/>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0</xdr:rowOff>
    </xdr:from>
    <xdr:to>
      <xdr:col>55</xdr:col>
      <xdr:colOff>50800</xdr:colOff>
      <xdr:row>38</xdr:row>
      <xdr:rowOff>101600</xdr:rowOff>
    </xdr:to>
    <xdr:sp macro="" textlink="">
      <xdr:nvSpPr>
        <xdr:cNvPr id="131" name="楕円 130">
          <a:extLst>
            <a:ext uri="{FF2B5EF4-FFF2-40B4-BE49-F238E27FC236}">
              <a16:creationId xmlns:a16="http://schemas.microsoft.com/office/drawing/2014/main" id="{B8BA44CA-41DC-4BEB-96B8-61E84BC9BA86}"/>
            </a:ext>
          </a:extLst>
        </xdr:cNvPr>
        <xdr:cNvSpPr/>
      </xdr:nvSpPr>
      <xdr:spPr>
        <a:xfrm>
          <a:off x="9394190" y="6515100"/>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22877</xdr:rowOff>
    </xdr:from>
    <xdr:ext cx="469744" cy="259045"/>
    <xdr:sp macro="" textlink="">
      <xdr:nvSpPr>
        <xdr:cNvPr id="132" name="【図書館】&#10;一人当たり面積該当値テキスト">
          <a:extLst>
            <a:ext uri="{FF2B5EF4-FFF2-40B4-BE49-F238E27FC236}">
              <a16:creationId xmlns:a16="http://schemas.microsoft.com/office/drawing/2014/main" id="{3ACBE9FC-BCD8-4BD1-8967-4B008ABCC85D}"/>
            </a:ext>
          </a:extLst>
        </xdr:cNvPr>
        <xdr:cNvSpPr txBox="1"/>
      </xdr:nvSpPr>
      <xdr:spPr>
        <a:xfrm>
          <a:off x="9467850" y="636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12700</xdr:rowOff>
    </xdr:from>
    <xdr:to>
      <xdr:col>50</xdr:col>
      <xdr:colOff>165100</xdr:colOff>
      <xdr:row>38</xdr:row>
      <xdr:rowOff>114300</xdr:rowOff>
    </xdr:to>
    <xdr:sp macro="" textlink="">
      <xdr:nvSpPr>
        <xdr:cNvPr id="133" name="楕円 132">
          <a:extLst>
            <a:ext uri="{FF2B5EF4-FFF2-40B4-BE49-F238E27FC236}">
              <a16:creationId xmlns:a16="http://schemas.microsoft.com/office/drawing/2014/main" id="{953050AC-278A-4F96-A1F9-9155645A89BB}"/>
            </a:ext>
          </a:extLst>
        </xdr:cNvPr>
        <xdr:cNvSpPr/>
      </xdr:nvSpPr>
      <xdr:spPr>
        <a:xfrm>
          <a:off x="8632190" y="65316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50800</xdr:rowOff>
    </xdr:from>
    <xdr:to>
      <xdr:col>55</xdr:col>
      <xdr:colOff>0</xdr:colOff>
      <xdr:row>38</xdr:row>
      <xdr:rowOff>63500</xdr:rowOff>
    </xdr:to>
    <xdr:cxnSp macro="">
      <xdr:nvCxnSpPr>
        <xdr:cNvPr id="134" name="直線コネクタ 133">
          <a:extLst>
            <a:ext uri="{FF2B5EF4-FFF2-40B4-BE49-F238E27FC236}">
              <a16:creationId xmlns:a16="http://schemas.microsoft.com/office/drawing/2014/main" id="{01F689A8-17FD-485A-AC93-4EF033F7DD00}"/>
            </a:ext>
          </a:extLst>
        </xdr:cNvPr>
        <xdr:cNvCxnSpPr/>
      </xdr:nvCxnSpPr>
      <xdr:spPr>
        <a:xfrm flipV="1">
          <a:off x="8686800" y="6569710"/>
          <a:ext cx="742950" cy="5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12700</xdr:rowOff>
    </xdr:from>
    <xdr:to>
      <xdr:col>46</xdr:col>
      <xdr:colOff>38100</xdr:colOff>
      <xdr:row>38</xdr:row>
      <xdr:rowOff>114300</xdr:rowOff>
    </xdr:to>
    <xdr:sp macro="" textlink="">
      <xdr:nvSpPr>
        <xdr:cNvPr id="135" name="楕円 134">
          <a:extLst>
            <a:ext uri="{FF2B5EF4-FFF2-40B4-BE49-F238E27FC236}">
              <a16:creationId xmlns:a16="http://schemas.microsoft.com/office/drawing/2014/main" id="{9905C2FC-662A-4E92-8546-7D2FEDEC17B8}"/>
            </a:ext>
          </a:extLst>
        </xdr:cNvPr>
        <xdr:cNvSpPr/>
      </xdr:nvSpPr>
      <xdr:spPr>
        <a:xfrm>
          <a:off x="7846060" y="65316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63500</xdr:rowOff>
    </xdr:from>
    <xdr:to>
      <xdr:col>50</xdr:col>
      <xdr:colOff>114300</xdr:colOff>
      <xdr:row>38</xdr:row>
      <xdr:rowOff>63500</xdr:rowOff>
    </xdr:to>
    <xdr:cxnSp macro="">
      <xdr:nvCxnSpPr>
        <xdr:cNvPr id="136" name="直線コネクタ 135">
          <a:extLst>
            <a:ext uri="{FF2B5EF4-FFF2-40B4-BE49-F238E27FC236}">
              <a16:creationId xmlns:a16="http://schemas.microsoft.com/office/drawing/2014/main" id="{33491690-653E-4A9F-864A-26F2F30FD64C}"/>
            </a:ext>
          </a:extLst>
        </xdr:cNvPr>
        <xdr:cNvCxnSpPr/>
      </xdr:nvCxnSpPr>
      <xdr:spPr>
        <a:xfrm>
          <a:off x="7889240" y="6574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12700</xdr:rowOff>
    </xdr:from>
    <xdr:to>
      <xdr:col>41</xdr:col>
      <xdr:colOff>101600</xdr:colOff>
      <xdr:row>38</xdr:row>
      <xdr:rowOff>114300</xdr:rowOff>
    </xdr:to>
    <xdr:sp macro="" textlink="">
      <xdr:nvSpPr>
        <xdr:cNvPr id="137" name="楕円 136">
          <a:extLst>
            <a:ext uri="{FF2B5EF4-FFF2-40B4-BE49-F238E27FC236}">
              <a16:creationId xmlns:a16="http://schemas.microsoft.com/office/drawing/2014/main" id="{68F8F70A-EE20-41F9-B438-7CA542073F45}"/>
            </a:ext>
          </a:extLst>
        </xdr:cNvPr>
        <xdr:cNvSpPr/>
      </xdr:nvSpPr>
      <xdr:spPr>
        <a:xfrm>
          <a:off x="7029450" y="653161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63500</xdr:rowOff>
    </xdr:from>
    <xdr:to>
      <xdr:col>45</xdr:col>
      <xdr:colOff>177800</xdr:colOff>
      <xdr:row>38</xdr:row>
      <xdr:rowOff>63500</xdr:rowOff>
    </xdr:to>
    <xdr:cxnSp macro="">
      <xdr:nvCxnSpPr>
        <xdr:cNvPr id="138" name="直線コネクタ 137">
          <a:extLst>
            <a:ext uri="{FF2B5EF4-FFF2-40B4-BE49-F238E27FC236}">
              <a16:creationId xmlns:a16="http://schemas.microsoft.com/office/drawing/2014/main" id="{42684B34-7EA0-4747-8E2A-33021870A6DE}"/>
            </a:ext>
          </a:extLst>
        </xdr:cNvPr>
        <xdr:cNvCxnSpPr/>
      </xdr:nvCxnSpPr>
      <xdr:spPr>
        <a:xfrm>
          <a:off x="7084060" y="657479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12700</xdr:rowOff>
    </xdr:from>
    <xdr:to>
      <xdr:col>36</xdr:col>
      <xdr:colOff>165100</xdr:colOff>
      <xdr:row>38</xdr:row>
      <xdr:rowOff>114300</xdr:rowOff>
    </xdr:to>
    <xdr:sp macro="" textlink="">
      <xdr:nvSpPr>
        <xdr:cNvPr id="139" name="楕円 138">
          <a:extLst>
            <a:ext uri="{FF2B5EF4-FFF2-40B4-BE49-F238E27FC236}">
              <a16:creationId xmlns:a16="http://schemas.microsoft.com/office/drawing/2014/main" id="{1C6017FA-8F09-416C-8593-FA902AA596B1}"/>
            </a:ext>
          </a:extLst>
        </xdr:cNvPr>
        <xdr:cNvSpPr/>
      </xdr:nvSpPr>
      <xdr:spPr>
        <a:xfrm>
          <a:off x="6231890" y="653161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63500</xdr:rowOff>
    </xdr:from>
    <xdr:to>
      <xdr:col>41</xdr:col>
      <xdr:colOff>50800</xdr:colOff>
      <xdr:row>38</xdr:row>
      <xdr:rowOff>63500</xdr:rowOff>
    </xdr:to>
    <xdr:cxnSp macro="">
      <xdr:nvCxnSpPr>
        <xdr:cNvPr id="140" name="直線コネクタ 139">
          <a:extLst>
            <a:ext uri="{FF2B5EF4-FFF2-40B4-BE49-F238E27FC236}">
              <a16:creationId xmlns:a16="http://schemas.microsoft.com/office/drawing/2014/main" id="{72C0D45C-D148-42B2-9757-2BAED9310C0B}"/>
            </a:ext>
          </a:extLst>
        </xdr:cNvPr>
        <xdr:cNvCxnSpPr/>
      </xdr:nvCxnSpPr>
      <xdr:spPr>
        <a:xfrm>
          <a:off x="6286500" y="657479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60977</xdr:rowOff>
    </xdr:from>
    <xdr:ext cx="469744" cy="259045"/>
    <xdr:sp macro="" textlink="">
      <xdr:nvSpPr>
        <xdr:cNvPr id="141" name="n_1aveValue【図書館】&#10;一人当たり面積">
          <a:extLst>
            <a:ext uri="{FF2B5EF4-FFF2-40B4-BE49-F238E27FC236}">
              <a16:creationId xmlns:a16="http://schemas.microsoft.com/office/drawing/2014/main" id="{5F8A05C5-3757-417C-9EFE-E914F5E37DAF}"/>
            </a:ext>
          </a:extLst>
        </xdr:cNvPr>
        <xdr:cNvSpPr txBox="1"/>
      </xdr:nvSpPr>
      <xdr:spPr>
        <a:xfrm>
          <a:off x="845446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60977</xdr:rowOff>
    </xdr:from>
    <xdr:ext cx="469744" cy="259045"/>
    <xdr:sp macro="" textlink="">
      <xdr:nvSpPr>
        <xdr:cNvPr id="142" name="n_2aveValue【図書館】&#10;一人当たり面積">
          <a:extLst>
            <a:ext uri="{FF2B5EF4-FFF2-40B4-BE49-F238E27FC236}">
              <a16:creationId xmlns:a16="http://schemas.microsoft.com/office/drawing/2014/main" id="{DD27CA53-607D-4F02-9938-8775F55F88A8}"/>
            </a:ext>
          </a:extLst>
        </xdr:cNvPr>
        <xdr:cNvSpPr txBox="1"/>
      </xdr:nvSpPr>
      <xdr:spPr>
        <a:xfrm>
          <a:off x="7673417" y="674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73677</xdr:rowOff>
    </xdr:from>
    <xdr:ext cx="469744" cy="259045"/>
    <xdr:sp macro="" textlink="">
      <xdr:nvSpPr>
        <xdr:cNvPr id="143" name="n_3aveValue【図書館】&#10;一人当たり面積">
          <a:extLst>
            <a:ext uri="{FF2B5EF4-FFF2-40B4-BE49-F238E27FC236}">
              <a16:creationId xmlns:a16="http://schemas.microsoft.com/office/drawing/2014/main" id="{DAC024A8-DCCD-4527-82F1-B65A118DA073}"/>
            </a:ext>
          </a:extLst>
        </xdr:cNvPr>
        <xdr:cNvSpPr txBox="1"/>
      </xdr:nvSpPr>
      <xdr:spPr>
        <a:xfrm>
          <a:off x="6866332" y="676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86377</xdr:rowOff>
    </xdr:from>
    <xdr:ext cx="469744" cy="259045"/>
    <xdr:sp macro="" textlink="">
      <xdr:nvSpPr>
        <xdr:cNvPr id="144" name="n_4aveValue【図書館】&#10;一人当たり面積">
          <a:extLst>
            <a:ext uri="{FF2B5EF4-FFF2-40B4-BE49-F238E27FC236}">
              <a16:creationId xmlns:a16="http://schemas.microsoft.com/office/drawing/2014/main" id="{DA1E7427-18FE-429B-BCC7-B97956E0359A}"/>
            </a:ext>
          </a:extLst>
        </xdr:cNvPr>
        <xdr:cNvSpPr txBox="1"/>
      </xdr:nvSpPr>
      <xdr:spPr>
        <a:xfrm>
          <a:off x="6068772" y="6774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130827</xdr:rowOff>
    </xdr:from>
    <xdr:ext cx="469744" cy="259045"/>
    <xdr:sp macro="" textlink="">
      <xdr:nvSpPr>
        <xdr:cNvPr id="145" name="n_1mainValue【図書館】&#10;一人当たり面積">
          <a:extLst>
            <a:ext uri="{FF2B5EF4-FFF2-40B4-BE49-F238E27FC236}">
              <a16:creationId xmlns:a16="http://schemas.microsoft.com/office/drawing/2014/main" id="{D356C40A-C149-47B4-84D7-9259B3B56194}"/>
            </a:ext>
          </a:extLst>
        </xdr:cNvPr>
        <xdr:cNvSpPr txBox="1"/>
      </xdr:nvSpPr>
      <xdr:spPr>
        <a:xfrm>
          <a:off x="8454467" y="63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130827</xdr:rowOff>
    </xdr:from>
    <xdr:ext cx="469744" cy="259045"/>
    <xdr:sp macro="" textlink="">
      <xdr:nvSpPr>
        <xdr:cNvPr id="146" name="n_2mainValue【図書館】&#10;一人当たり面積">
          <a:extLst>
            <a:ext uri="{FF2B5EF4-FFF2-40B4-BE49-F238E27FC236}">
              <a16:creationId xmlns:a16="http://schemas.microsoft.com/office/drawing/2014/main" id="{56A43ADE-7E96-45CD-B94F-88445A64E022}"/>
            </a:ext>
          </a:extLst>
        </xdr:cNvPr>
        <xdr:cNvSpPr txBox="1"/>
      </xdr:nvSpPr>
      <xdr:spPr>
        <a:xfrm>
          <a:off x="7673417" y="63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130827</xdr:rowOff>
    </xdr:from>
    <xdr:ext cx="469744" cy="259045"/>
    <xdr:sp macro="" textlink="">
      <xdr:nvSpPr>
        <xdr:cNvPr id="147" name="n_3mainValue【図書館】&#10;一人当たり面積">
          <a:extLst>
            <a:ext uri="{FF2B5EF4-FFF2-40B4-BE49-F238E27FC236}">
              <a16:creationId xmlns:a16="http://schemas.microsoft.com/office/drawing/2014/main" id="{40BD2AB2-22CD-4439-8D77-796B6D5D85A7}"/>
            </a:ext>
          </a:extLst>
        </xdr:cNvPr>
        <xdr:cNvSpPr txBox="1"/>
      </xdr:nvSpPr>
      <xdr:spPr>
        <a:xfrm>
          <a:off x="6866332" y="63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130827</xdr:rowOff>
    </xdr:from>
    <xdr:ext cx="469744" cy="259045"/>
    <xdr:sp macro="" textlink="">
      <xdr:nvSpPr>
        <xdr:cNvPr id="148" name="n_4mainValue【図書館】&#10;一人当たり面積">
          <a:extLst>
            <a:ext uri="{FF2B5EF4-FFF2-40B4-BE49-F238E27FC236}">
              <a16:creationId xmlns:a16="http://schemas.microsoft.com/office/drawing/2014/main" id="{8BFDF137-338F-4667-A588-918306473DAD}"/>
            </a:ext>
          </a:extLst>
        </xdr:cNvPr>
        <xdr:cNvSpPr txBox="1"/>
      </xdr:nvSpPr>
      <xdr:spPr>
        <a:xfrm>
          <a:off x="6068772" y="6306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B545208F-A17B-41E2-89B1-3536A331909C}"/>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958947D2-8E8C-4766-8298-400F2FE78CAF}"/>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5B877E03-3D72-41E0-B589-14D129866223}"/>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7CC549BA-1C63-4566-B0F0-B245F5100ED7}"/>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12406C94-89E1-4449-AFA0-A3680E054A54}"/>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EF2DF30B-3BAF-45EA-9BBE-B9346B9963F6}"/>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5D17C233-B2B3-45D8-9C0F-02770C93A22C}"/>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C59A069D-A177-4712-8AFF-034A4B78E6EA}"/>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E055B8A9-DE3C-4415-84C9-BC76E82482D4}"/>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1735D431-90DA-414F-BB11-51C1FB091D71}"/>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911C0973-1388-4294-BB0B-021DB0DB02FC}"/>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60" name="直線コネクタ 159">
          <a:extLst>
            <a:ext uri="{FF2B5EF4-FFF2-40B4-BE49-F238E27FC236}">
              <a16:creationId xmlns:a16="http://schemas.microsoft.com/office/drawing/2014/main" id="{A8156EA0-ED1D-4033-AF9F-68A3E38F4372}"/>
            </a:ext>
          </a:extLst>
        </xdr:cNvPr>
        <xdr:cNvCxnSpPr/>
      </xdr:nvCxnSpPr>
      <xdr:spPr>
        <a:xfrm>
          <a:off x="6858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1" name="テキスト ボックス 160">
          <a:extLst>
            <a:ext uri="{FF2B5EF4-FFF2-40B4-BE49-F238E27FC236}">
              <a16:creationId xmlns:a16="http://schemas.microsoft.com/office/drawing/2014/main" id="{74E14312-B52E-4B45-8421-3AF15EF8EFC2}"/>
            </a:ext>
          </a:extLst>
        </xdr:cNvPr>
        <xdr:cNvSpPr txBox="1"/>
      </xdr:nvSpPr>
      <xdr:spPr>
        <a:xfrm>
          <a:off x="2738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2" name="直線コネクタ 161">
          <a:extLst>
            <a:ext uri="{FF2B5EF4-FFF2-40B4-BE49-F238E27FC236}">
              <a16:creationId xmlns:a16="http://schemas.microsoft.com/office/drawing/2014/main" id="{6E1D1E47-CF49-43D0-AA24-9D5134D1B140}"/>
            </a:ext>
          </a:extLst>
        </xdr:cNvPr>
        <xdr:cNvCxnSpPr/>
      </xdr:nvCxnSpPr>
      <xdr:spPr>
        <a:xfrm>
          <a:off x="6858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3" name="テキスト ボックス 162">
          <a:extLst>
            <a:ext uri="{FF2B5EF4-FFF2-40B4-BE49-F238E27FC236}">
              <a16:creationId xmlns:a16="http://schemas.microsoft.com/office/drawing/2014/main" id="{6CC63BCD-A517-4EFE-B323-E14D71FFC0EC}"/>
            </a:ext>
          </a:extLst>
        </xdr:cNvPr>
        <xdr:cNvSpPr txBox="1"/>
      </xdr:nvSpPr>
      <xdr:spPr>
        <a:xfrm>
          <a:off x="34370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4" name="直線コネクタ 163">
          <a:extLst>
            <a:ext uri="{FF2B5EF4-FFF2-40B4-BE49-F238E27FC236}">
              <a16:creationId xmlns:a16="http://schemas.microsoft.com/office/drawing/2014/main" id="{CADAE4E2-312B-49B6-8DD3-267BA056555D}"/>
            </a:ext>
          </a:extLst>
        </xdr:cNvPr>
        <xdr:cNvCxnSpPr/>
      </xdr:nvCxnSpPr>
      <xdr:spPr>
        <a:xfrm>
          <a:off x="6858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5" name="テキスト ボックス 164">
          <a:extLst>
            <a:ext uri="{FF2B5EF4-FFF2-40B4-BE49-F238E27FC236}">
              <a16:creationId xmlns:a16="http://schemas.microsoft.com/office/drawing/2014/main" id="{5A8FBD0C-2284-4A64-ADCB-BF335468CDD7}"/>
            </a:ext>
          </a:extLst>
        </xdr:cNvPr>
        <xdr:cNvSpPr txBox="1"/>
      </xdr:nvSpPr>
      <xdr:spPr>
        <a:xfrm>
          <a:off x="34370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6" name="直線コネクタ 165">
          <a:extLst>
            <a:ext uri="{FF2B5EF4-FFF2-40B4-BE49-F238E27FC236}">
              <a16:creationId xmlns:a16="http://schemas.microsoft.com/office/drawing/2014/main" id="{C99FA70E-D5EA-4D94-BAD1-79C13AAD06A4}"/>
            </a:ext>
          </a:extLst>
        </xdr:cNvPr>
        <xdr:cNvCxnSpPr/>
      </xdr:nvCxnSpPr>
      <xdr:spPr>
        <a:xfrm>
          <a:off x="6858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7" name="テキスト ボックス 166">
          <a:extLst>
            <a:ext uri="{FF2B5EF4-FFF2-40B4-BE49-F238E27FC236}">
              <a16:creationId xmlns:a16="http://schemas.microsoft.com/office/drawing/2014/main" id="{814B6636-DB97-4753-9119-CCE78D5FDA2C}"/>
            </a:ext>
          </a:extLst>
        </xdr:cNvPr>
        <xdr:cNvSpPr txBox="1"/>
      </xdr:nvSpPr>
      <xdr:spPr>
        <a:xfrm>
          <a:off x="34370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8" name="直線コネクタ 167">
          <a:extLst>
            <a:ext uri="{FF2B5EF4-FFF2-40B4-BE49-F238E27FC236}">
              <a16:creationId xmlns:a16="http://schemas.microsoft.com/office/drawing/2014/main" id="{028BB384-89B1-43C4-8966-0917EE598F5B}"/>
            </a:ext>
          </a:extLst>
        </xdr:cNvPr>
        <xdr:cNvCxnSpPr/>
      </xdr:nvCxnSpPr>
      <xdr:spPr>
        <a:xfrm>
          <a:off x="6858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9" name="テキスト ボックス 168">
          <a:extLst>
            <a:ext uri="{FF2B5EF4-FFF2-40B4-BE49-F238E27FC236}">
              <a16:creationId xmlns:a16="http://schemas.microsoft.com/office/drawing/2014/main" id="{C10FF130-2B24-4EC5-B01F-45107D54B0EF}"/>
            </a:ext>
          </a:extLst>
        </xdr:cNvPr>
        <xdr:cNvSpPr txBox="1"/>
      </xdr:nvSpPr>
      <xdr:spPr>
        <a:xfrm>
          <a:off x="34370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29B6A9B9-6A7D-46C3-84F3-66914F7D1C83}"/>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1" name="テキスト ボックス 170">
          <a:extLst>
            <a:ext uri="{FF2B5EF4-FFF2-40B4-BE49-F238E27FC236}">
              <a16:creationId xmlns:a16="http://schemas.microsoft.com/office/drawing/2014/main" id="{BE4F1EFE-CBCD-44B3-A40C-E83DC148BA1A}"/>
            </a:ext>
          </a:extLst>
        </xdr:cNvPr>
        <xdr:cNvSpPr txBox="1"/>
      </xdr:nvSpPr>
      <xdr:spPr>
        <a:xfrm>
          <a:off x="38686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2" name="【体育館・プール】&#10;有形固定資産減価償却率グラフ枠">
          <a:extLst>
            <a:ext uri="{FF2B5EF4-FFF2-40B4-BE49-F238E27FC236}">
              <a16:creationId xmlns:a16="http://schemas.microsoft.com/office/drawing/2014/main" id="{6140CB1D-A5C9-47B2-B0F1-39D4D5D72A45}"/>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68580</xdr:rowOff>
    </xdr:from>
    <xdr:to>
      <xdr:col>24</xdr:col>
      <xdr:colOff>62865</xdr:colOff>
      <xdr:row>64</xdr:row>
      <xdr:rowOff>76200</xdr:rowOff>
    </xdr:to>
    <xdr:cxnSp macro="">
      <xdr:nvCxnSpPr>
        <xdr:cNvPr id="173" name="直線コネクタ 172">
          <a:extLst>
            <a:ext uri="{FF2B5EF4-FFF2-40B4-BE49-F238E27FC236}">
              <a16:creationId xmlns:a16="http://schemas.microsoft.com/office/drawing/2014/main" id="{D24CF8D6-BA69-4537-8139-46BA043DA6FF}"/>
            </a:ext>
          </a:extLst>
        </xdr:cNvPr>
        <xdr:cNvCxnSpPr/>
      </xdr:nvCxnSpPr>
      <xdr:spPr>
        <a:xfrm flipV="1">
          <a:off x="4173855" y="9667875"/>
          <a:ext cx="0" cy="1381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4" name="【体育館・プール】&#10;有形固定資産減価償却率最小値テキスト">
          <a:extLst>
            <a:ext uri="{FF2B5EF4-FFF2-40B4-BE49-F238E27FC236}">
              <a16:creationId xmlns:a16="http://schemas.microsoft.com/office/drawing/2014/main" id="{E4C56EC0-C7D7-4E49-BEDD-15053CA9F2A9}"/>
            </a:ext>
          </a:extLst>
        </xdr:cNvPr>
        <xdr:cNvSpPr txBox="1"/>
      </xdr:nvSpPr>
      <xdr:spPr>
        <a:xfrm>
          <a:off x="4212590" y="1105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5" name="直線コネクタ 174">
          <a:extLst>
            <a:ext uri="{FF2B5EF4-FFF2-40B4-BE49-F238E27FC236}">
              <a16:creationId xmlns:a16="http://schemas.microsoft.com/office/drawing/2014/main" id="{5E6A4B17-2736-461A-8EE2-FA0761E3BE7D}"/>
            </a:ext>
          </a:extLst>
        </xdr:cNvPr>
        <xdr:cNvCxnSpPr/>
      </xdr:nvCxnSpPr>
      <xdr:spPr>
        <a:xfrm>
          <a:off x="4112260" y="1104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15257</xdr:rowOff>
    </xdr:from>
    <xdr:ext cx="405111" cy="259045"/>
    <xdr:sp macro="" textlink="">
      <xdr:nvSpPr>
        <xdr:cNvPr id="176" name="【体育館・プール】&#10;有形固定資産減価償却率最大値テキスト">
          <a:extLst>
            <a:ext uri="{FF2B5EF4-FFF2-40B4-BE49-F238E27FC236}">
              <a16:creationId xmlns:a16="http://schemas.microsoft.com/office/drawing/2014/main" id="{3FBE0632-A1C4-498A-8B63-B798ADE7AC15}"/>
            </a:ext>
          </a:extLst>
        </xdr:cNvPr>
        <xdr:cNvSpPr txBox="1"/>
      </xdr:nvSpPr>
      <xdr:spPr>
        <a:xfrm>
          <a:off x="4212590" y="9448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68580</xdr:rowOff>
    </xdr:from>
    <xdr:to>
      <xdr:col>24</xdr:col>
      <xdr:colOff>152400</xdr:colOff>
      <xdr:row>56</xdr:row>
      <xdr:rowOff>68580</xdr:rowOff>
    </xdr:to>
    <xdr:cxnSp macro="">
      <xdr:nvCxnSpPr>
        <xdr:cNvPr id="177" name="直線コネクタ 176">
          <a:extLst>
            <a:ext uri="{FF2B5EF4-FFF2-40B4-BE49-F238E27FC236}">
              <a16:creationId xmlns:a16="http://schemas.microsoft.com/office/drawing/2014/main" id="{AFB9B80E-26E4-4E6A-89CD-C8DD0ADAA079}"/>
            </a:ext>
          </a:extLst>
        </xdr:cNvPr>
        <xdr:cNvCxnSpPr/>
      </xdr:nvCxnSpPr>
      <xdr:spPr>
        <a:xfrm>
          <a:off x="4112260" y="96678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24782</xdr:rowOff>
    </xdr:from>
    <xdr:ext cx="405111" cy="259045"/>
    <xdr:sp macro="" textlink="">
      <xdr:nvSpPr>
        <xdr:cNvPr id="178" name="【体育館・プール】&#10;有形固定資産減価償却率平均値テキスト">
          <a:extLst>
            <a:ext uri="{FF2B5EF4-FFF2-40B4-BE49-F238E27FC236}">
              <a16:creationId xmlns:a16="http://schemas.microsoft.com/office/drawing/2014/main" id="{3B2FD6A3-C003-483C-BBEC-4A9DCB6E071B}"/>
            </a:ext>
          </a:extLst>
        </xdr:cNvPr>
        <xdr:cNvSpPr txBox="1"/>
      </xdr:nvSpPr>
      <xdr:spPr>
        <a:xfrm>
          <a:off x="4212590" y="10307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46355</xdr:rowOff>
    </xdr:from>
    <xdr:to>
      <xdr:col>24</xdr:col>
      <xdr:colOff>114300</xdr:colOff>
      <xdr:row>60</xdr:row>
      <xdr:rowOff>147955</xdr:rowOff>
    </xdr:to>
    <xdr:sp macro="" textlink="">
      <xdr:nvSpPr>
        <xdr:cNvPr id="179" name="フローチャート: 判断 178">
          <a:extLst>
            <a:ext uri="{FF2B5EF4-FFF2-40B4-BE49-F238E27FC236}">
              <a16:creationId xmlns:a16="http://schemas.microsoft.com/office/drawing/2014/main" id="{6BD0D982-7985-47A4-BAD8-48296EC47949}"/>
            </a:ext>
          </a:extLst>
        </xdr:cNvPr>
        <xdr:cNvSpPr/>
      </xdr:nvSpPr>
      <xdr:spPr>
        <a:xfrm>
          <a:off x="4131310" y="103352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21590</xdr:rowOff>
    </xdr:from>
    <xdr:to>
      <xdr:col>20</xdr:col>
      <xdr:colOff>38100</xdr:colOff>
      <xdr:row>60</xdr:row>
      <xdr:rowOff>123190</xdr:rowOff>
    </xdr:to>
    <xdr:sp macro="" textlink="">
      <xdr:nvSpPr>
        <xdr:cNvPr id="180" name="フローチャート: 判断 179">
          <a:extLst>
            <a:ext uri="{FF2B5EF4-FFF2-40B4-BE49-F238E27FC236}">
              <a16:creationId xmlns:a16="http://schemas.microsoft.com/office/drawing/2014/main" id="{2B690AA4-29DF-48F2-A7DC-EFC4CD862D7B}"/>
            </a:ext>
          </a:extLst>
        </xdr:cNvPr>
        <xdr:cNvSpPr/>
      </xdr:nvSpPr>
      <xdr:spPr>
        <a:xfrm>
          <a:off x="3388360" y="1030478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170180</xdr:rowOff>
    </xdr:from>
    <xdr:to>
      <xdr:col>15</xdr:col>
      <xdr:colOff>101600</xdr:colOff>
      <xdr:row>60</xdr:row>
      <xdr:rowOff>100330</xdr:rowOff>
    </xdr:to>
    <xdr:sp macro="" textlink="">
      <xdr:nvSpPr>
        <xdr:cNvPr id="181" name="フローチャート: 判断 180">
          <a:extLst>
            <a:ext uri="{FF2B5EF4-FFF2-40B4-BE49-F238E27FC236}">
              <a16:creationId xmlns:a16="http://schemas.microsoft.com/office/drawing/2014/main" id="{115E1CC7-86F8-40BA-BF55-2D1F37EDECE7}"/>
            </a:ext>
          </a:extLst>
        </xdr:cNvPr>
        <xdr:cNvSpPr/>
      </xdr:nvSpPr>
      <xdr:spPr>
        <a:xfrm>
          <a:off x="2571750" y="1028954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4445</xdr:rowOff>
    </xdr:from>
    <xdr:to>
      <xdr:col>10</xdr:col>
      <xdr:colOff>165100</xdr:colOff>
      <xdr:row>60</xdr:row>
      <xdr:rowOff>106045</xdr:rowOff>
    </xdr:to>
    <xdr:sp macro="" textlink="">
      <xdr:nvSpPr>
        <xdr:cNvPr id="182" name="フローチャート: 判断 181">
          <a:extLst>
            <a:ext uri="{FF2B5EF4-FFF2-40B4-BE49-F238E27FC236}">
              <a16:creationId xmlns:a16="http://schemas.microsoft.com/office/drawing/2014/main" id="{78D84C17-0752-434E-A8F7-213A9CB03614}"/>
            </a:ext>
          </a:extLst>
        </xdr:cNvPr>
        <xdr:cNvSpPr/>
      </xdr:nvSpPr>
      <xdr:spPr>
        <a:xfrm>
          <a:off x="1774190" y="1029335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164465</xdr:rowOff>
    </xdr:from>
    <xdr:to>
      <xdr:col>6</xdr:col>
      <xdr:colOff>38100</xdr:colOff>
      <xdr:row>60</xdr:row>
      <xdr:rowOff>94615</xdr:rowOff>
    </xdr:to>
    <xdr:sp macro="" textlink="">
      <xdr:nvSpPr>
        <xdr:cNvPr id="183" name="フローチャート: 判断 182">
          <a:extLst>
            <a:ext uri="{FF2B5EF4-FFF2-40B4-BE49-F238E27FC236}">
              <a16:creationId xmlns:a16="http://schemas.microsoft.com/office/drawing/2014/main" id="{4DF4DE58-228A-4459-83D5-E1DF6AF69AA1}"/>
            </a:ext>
          </a:extLst>
        </xdr:cNvPr>
        <xdr:cNvSpPr/>
      </xdr:nvSpPr>
      <xdr:spPr>
        <a:xfrm>
          <a:off x="988060" y="102838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9199F75A-56A5-4514-A2B0-0E8B6A4B0A65}"/>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F403B7AD-36C6-41BC-BCFF-74D7201C8451}"/>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1330BE5B-B2C1-423D-818F-A120D4C6C141}"/>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9B4487DD-B313-4C35-BD7A-DE7378ECF41E}"/>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7AD8AF41-27F9-424B-8F81-21A444B2F39B}"/>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139700</xdr:rowOff>
    </xdr:from>
    <xdr:to>
      <xdr:col>24</xdr:col>
      <xdr:colOff>114300</xdr:colOff>
      <xdr:row>57</xdr:row>
      <xdr:rowOff>69850</xdr:rowOff>
    </xdr:to>
    <xdr:sp macro="" textlink="">
      <xdr:nvSpPr>
        <xdr:cNvPr id="189" name="楕円 188">
          <a:extLst>
            <a:ext uri="{FF2B5EF4-FFF2-40B4-BE49-F238E27FC236}">
              <a16:creationId xmlns:a16="http://schemas.microsoft.com/office/drawing/2014/main" id="{E8F85A84-229A-42EE-8CB2-CDF238505F39}"/>
            </a:ext>
          </a:extLst>
        </xdr:cNvPr>
        <xdr:cNvSpPr/>
      </xdr:nvSpPr>
      <xdr:spPr>
        <a:xfrm>
          <a:off x="4131310" y="97370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56</xdr:row>
      <xdr:rowOff>54627</xdr:rowOff>
    </xdr:from>
    <xdr:ext cx="405111" cy="259045"/>
    <xdr:sp macro="" textlink="">
      <xdr:nvSpPr>
        <xdr:cNvPr id="190" name="【体育館・プール】&#10;有形固定資産減価償却率該当値テキスト">
          <a:extLst>
            <a:ext uri="{FF2B5EF4-FFF2-40B4-BE49-F238E27FC236}">
              <a16:creationId xmlns:a16="http://schemas.microsoft.com/office/drawing/2014/main" id="{E376F95F-A7D9-4D7B-8E61-0A4028748136}"/>
            </a:ext>
          </a:extLst>
        </xdr:cNvPr>
        <xdr:cNvSpPr txBox="1"/>
      </xdr:nvSpPr>
      <xdr:spPr>
        <a:xfrm>
          <a:off x="4212590" y="9659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76835</xdr:rowOff>
    </xdr:from>
    <xdr:to>
      <xdr:col>20</xdr:col>
      <xdr:colOff>38100</xdr:colOff>
      <xdr:row>57</xdr:row>
      <xdr:rowOff>6985</xdr:rowOff>
    </xdr:to>
    <xdr:sp macro="" textlink="">
      <xdr:nvSpPr>
        <xdr:cNvPr id="191" name="楕円 190">
          <a:extLst>
            <a:ext uri="{FF2B5EF4-FFF2-40B4-BE49-F238E27FC236}">
              <a16:creationId xmlns:a16="http://schemas.microsoft.com/office/drawing/2014/main" id="{FF4ED63A-4EAB-4C07-A4C7-065DD075D2CC}"/>
            </a:ext>
          </a:extLst>
        </xdr:cNvPr>
        <xdr:cNvSpPr/>
      </xdr:nvSpPr>
      <xdr:spPr>
        <a:xfrm>
          <a:off x="3388360" y="967803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56</xdr:row>
      <xdr:rowOff>127635</xdr:rowOff>
    </xdr:from>
    <xdr:to>
      <xdr:col>24</xdr:col>
      <xdr:colOff>63500</xdr:colOff>
      <xdr:row>57</xdr:row>
      <xdr:rowOff>19050</xdr:rowOff>
    </xdr:to>
    <xdr:cxnSp macro="">
      <xdr:nvCxnSpPr>
        <xdr:cNvPr id="192" name="直線コネクタ 191">
          <a:extLst>
            <a:ext uri="{FF2B5EF4-FFF2-40B4-BE49-F238E27FC236}">
              <a16:creationId xmlns:a16="http://schemas.microsoft.com/office/drawing/2014/main" id="{57540A62-DDB9-48AB-8A22-9538AFE5252B}"/>
            </a:ext>
          </a:extLst>
        </xdr:cNvPr>
        <xdr:cNvCxnSpPr/>
      </xdr:nvCxnSpPr>
      <xdr:spPr>
        <a:xfrm>
          <a:off x="3431540" y="9732645"/>
          <a:ext cx="74295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13970</xdr:rowOff>
    </xdr:from>
    <xdr:to>
      <xdr:col>15</xdr:col>
      <xdr:colOff>101600</xdr:colOff>
      <xdr:row>56</xdr:row>
      <xdr:rowOff>115570</xdr:rowOff>
    </xdr:to>
    <xdr:sp macro="" textlink="">
      <xdr:nvSpPr>
        <xdr:cNvPr id="193" name="楕円 192">
          <a:extLst>
            <a:ext uri="{FF2B5EF4-FFF2-40B4-BE49-F238E27FC236}">
              <a16:creationId xmlns:a16="http://schemas.microsoft.com/office/drawing/2014/main" id="{30191E81-57BC-48E3-98E6-80E9FF5289C7}"/>
            </a:ext>
          </a:extLst>
        </xdr:cNvPr>
        <xdr:cNvSpPr/>
      </xdr:nvSpPr>
      <xdr:spPr>
        <a:xfrm>
          <a:off x="2571750" y="961898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64770</xdr:rowOff>
    </xdr:from>
    <xdr:to>
      <xdr:col>19</xdr:col>
      <xdr:colOff>177800</xdr:colOff>
      <xdr:row>56</xdr:row>
      <xdr:rowOff>127635</xdr:rowOff>
    </xdr:to>
    <xdr:cxnSp macro="">
      <xdr:nvCxnSpPr>
        <xdr:cNvPr id="194" name="直線コネクタ 193">
          <a:extLst>
            <a:ext uri="{FF2B5EF4-FFF2-40B4-BE49-F238E27FC236}">
              <a16:creationId xmlns:a16="http://schemas.microsoft.com/office/drawing/2014/main" id="{A05CEA14-02DD-4CC8-8DC7-4C209A35E65E}"/>
            </a:ext>
          </a:extLst>
        </xdr:cNvPr>
        <xdr:cNvCxnSpPr/>
      </xdr:nvCxnSpPr>
      <xdr:spPr>
        <a:xfrm>
          <a:off x="2626360" y="9664065"/>
          <a:ext cx="80518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122555</xdr:rowOff>
    </xdr:from>
    <xdr:to>
      <xdr:col>10</xdr:col>
      <xdr:colOff>165100</xdr:colOff>
      <xdr:row>56</xdr:row>
      <xdr:rowOff>52705</xdr:rowOff>
    </xdr:to>
    <xdr:sp macro="" textlink="">
      <xdr:nvSpPr>
        <xdr:cNvPr id="195" name="楕円 194">
          <a:extLst>
            <a:ext uri="{FF2B5EF4-FFF2-40B4-BE49-F238E27FC236}">
              <a16:creationId xmlns:a16="http://schemas.microsoft.com/office/drawing/2014/main" id="{6319AEA4-B7FA-4ED6-A841-52DD252A7766}"/>
            </a:ext>
          </a:extLst>
        </xdr:cNvPr>
        <xdr:cNvSpPr/>
      </xdr:nvSpPr>
      <xdr:spPr>
        <a:xfrm>
          <a:off x="1774190" y="955421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56</xdr:row>
      <xdr:rowOff>1905</xdr:rowOff>
    </xdr:from>
    <xdr:to>
      <xdr:col>15</xdr:col>
      <xdr:colOff>50800</xdr:colOff>
      <xdr:row>56</xdr:row>
      <xdr:rowOff>64770</xdr:rowOff>
    </xdr:to>
    <xdr:cxnSp macro="">
      <xdr:nvCxnSpPr>
        <xdr:cNvPr id="196" name="直線コネクタ 195">
          <a:extLst>
            <a:ext uri="{FF2B5EF4-FFF2-40B4-BE49-F238E27FC236}">
              <a16:creationId xmlns:a16="http://schemas.microsoft.com/office/drawing/2014/main" id="{0E887BA4-EE63-4B40-B28B-D698F08A9F4E}"/>
            </a:ext>
          </a:extLst>
        </xdr:cNvPr>
        <xdr:cNvCxnSpPr/>
      </xdr:nvCxnSpPr>
      <xdr:spPr>
        <a:xfrm>
          <a:off x="1828800" y="9603105"/>
          <a:ext cx="79756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55880</xdr:rowOff>
    </xdr:from>
    <xdr:to>
      <xdr:col>6</xdr:col>
      <xdr:colOff>38100</xdr:colOff>
      <xdr:row>55</xdr:row>
      <xdr:rowOff>157480</xdr:rowOff>
    </xdr:to>
    <xdr:sp macro="" textlink="">
      <xdr:nvSpPr>
        <xdr:cNvPr id="197" name="楕円 196">
          <a:extLst>
            <a:ext uri="{FF2B5EF4-FFF2-40B4-BE49-F238E27FC236}">
              <a16:creationId xmlns:a16="http://schemas.microsoft.com/office/drawing/2014/main" id="{805DFFB2-2A27-413F-95E5-76415C73ED41}"/>
            </a:ext>
          </a:extLst>
        </xdr:cNvPr>
        <xdr:cNvSpPr/>
      </xdr:nvSpPr>
      <xdr:spPr>
        <a:xfrm>
          <a:off x="988060" y="94894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106680</xdr:rowOff>
    </xdr:from>
    <xdr:to>
      <xdr:col>10</xdr:col>
      <xdr:colOff>114300</xdr:colOff>
      <xdr:row>56</xdr:row>
      <xdr:rowOff>1905</xdr:rowOff>
    </xdr:to>
    <xdr:cxnSp macro="">
      <xdr:nvCxnSpPr>
        <xdr:cNvPr id="198" name="直線コネクタ 197">
          <a:extLst>
            <a:ext uri="{FF2B5EF4-FFF2-40B4-BE49-F238E27FC236}">
              <a16:creationId xmlns:a16="http://schemas.microsoft.com/office/drawing/2014/main" id="{FB2F72E3-D93D-4B5F-A55A-0E8CD06C9040}"/>
            </a:ext>
          </a:extLst>
        </xdr:cNvPr>
        <xdr:cNvCxnSpPr/>
      </xdr:nvCxnSpPr>
      <xdr:spPr>
        <a:xfrm>
          <a:off x="1031240" y="9534525"/>
          <a:ext cx="79756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114317</xdr:rowOff>
    </xdr:from>
    <xdr:ext cx="405111" cy="259045"/>
    <xdr:sp macro="" textlink="">
      <xdr:nvSpPr>
        <xdr:cNvPr id="199" name="n_1aveValue【体育館・プール】&#10;有形固定資産減価償却率">
          <a:extLst>
            <a:ext uri="{FF2B5EF4-FFF2-40B4-BE49-F238E27FC236}">
              <a16:creationId xmlns:a16="http://schemas.microsoft.com/office/drawing/2014/main" id="{3D2E256B-7D64-4EBC-957B-73788E28A35F}"/>
            </a:ext>
          </a:extLst>
        </xdr:cNvPr>
        <xdr:cNvSpPr txBox="1"/>
      </xdr:nvSpPr>
      <xdr:spPr>
        <a:xfrm>
          <a:off x="32391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91457</xdr:rowOff>
    </xdr:from>
    <xdr:ext cx="405111" cy="259045"/>
    <xdr:sp macro="" textlink="">
      <xdr:nvSpPr>
        <xdr:cNvPr id="200" name="n_2aveValue【体育館・プール】&#10;有形固定資産減価償却率">
          <a:extLst>
            <a:ext uri="{FF2B5EF4-FFF2-40B4-BE49-F238E27FC236}">
              <a16:creationId xmlns:a16="http://schemas.microsoft.com/office/drawing/2014/main" id="{38CEEB9E-4D1F-4378-AD9A-A85B17B98C55}"/>
            </a:ext>
          </a:extLst>
        </xdr:cNvPr>
        <xdr:cNvSpPr txBox="1"/>
      </xdr:nvSpPr>
      <xdr:spPr>
        <a:xfrm>
          <a:off x="2439044" y="10382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97172</xdr:rowOff>
    </xdr:from>
    <xdr:ext cx="405111" cy="259045"/>
    <xdr:sp macro="" textlink="">
      <xdr:nvSpPr>
        <xdr:cNvPr id="201" name="n_3aveValue【体育館・プール】&#10;有形固定資産減価償却率">
          <a:extLst>
            <a:ext uri="{FF2B5EF4-FFF2-40B4-BE49-F238E27FC236}">
              <a16:creationId xmlns:a16="http://schemas.microsoft.com/office/drawing/2014/main" id="{DF9F859D-584F-4029-9EFF-024A09ADFA9C}"/>
            </a:ext>
          </a:extLst>
        </xdr:cNvPr>
        <xdr:cNvSpPr txBox="1"/>
      </xdr:nvSpPr>
      <xdr:spPr>
        <a:xfrm>
          <a:off x="164148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85742</xdr:rowOff>
    </xdr:from>
    <xdr:ext cx="405111" cy="259045"/>
    <xdr:sp macro="" textlink="">
      <xdr:nvSpPr>
        <xdr:cNvPr id="202" name="n_4aveValue【体育館・プール】&#10;有形固定資産減価償却率">
          <a:extLst>
            <a:ext uri="{FF2B5EF4-FFF2-40B4-BE49-F238E27FC236}">
              <a16:creationId xmlns:a16="http://schemas.microsoft.com/office/drawing/2014/main" id="{A4452BA4-CC7F-43DC-8828-35E5B9AD9CDC}"/>
            </a:ext>
          </a:extLst>
        </xdr:cNvPr>
        <xdr:cNvSpPr txBox="1"/>
      </xdr:nvSpPr>
      <xdr:spPr>
        <a:xfrm>
          <a:off x="855354" y="10374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55</xdr:row>
      <xdr:rowOff>23512</xdr:rowOff>
    </xdr:from>
    <xdr:ext cx="405111" cy="259045"/>
    <xdr:sp macro="" textlink="">
      <xdr:nvSpPr>
        <xdr:cNvPr id="203" name="n_1mainValue【体育館・プール】&#10;有形固定資産減価償却率">
          <a:extLst>
            <a:ext uri="{FF2B5EF4-FFF2-40B4-BE49-F238E27FC236}">
              <a16:creationId xmlns:a16="http://schemas.microsoft.com/office/drawing/2014/main" id="{5EFD7384-ED48-4188-A821-D72EB462313C}"/>
            </a:ext>
          </a:extLst>
        </xdr:cNvPr>
        <xdr:cNvSpPr txBox="1"/>
      </xdr:nvSpPr>
      <xdr:spPr>
        <a:xfrm>
          <a:off x="3239144" y="944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54</xdr:row>
      <xdr:rowOff>132097</xdr:rowOff>
    </xdr:from>
    <xdr:ext cx="405111" cy="259045"/>
    <xdr:sp macro="" textlink="">
      <xdr:nvSpPr>
        <xdr:cNvPr id="204" name="n_2mainValue【体育館・プール】&#10;有形固定資産減価償却率">
          <a:extLst>
            <a:ext uri="{FF2B5EF4-FFF2-40B4-BE49-F238E27FC236}">
              <a16:creationId xmlns:a16="http://schemas.microsoft.com/office/drawing/2014/main" id="{7A524E70-66C2-4D5F-A820-B27B205848B2}"/>
            </a:ext>
          </a:extLst>
        </xdr:cNvPr>
        <xdr:cNvSpPr txBox="1"/>
      </xdr:nvSpPr>
      <xdr:spPr>
        <a:xfrm>
          <a:off x="2439044" y="9394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54</xdr:row>
      <xdr:rowOff>69232</xdr:rowOff>
    </xdr:from>
    <xdr:ext cx="405111" cy="259045"/>
    <xdr:sp macro="" textlink="">
      <xdr:nvSpPr>
        <xdr:cNvPr id="205" name="n_3mainValue【体育館・プール】&#10;有形固定資産減価償却率">
          <a:extLst>
            <a:ext uri="{FF2B5EF4-FFF2-40B4-BE49-F238E27FC236}">
              <a16:creationId xmlns:a16="http://schemas.microsoft.com/office/drawing/2014/main" id="{1D606E87-3E04-4170-A5AA-4C565F83E322}"/>
            </a:ext>
          </a:extLst>
        </xdr:cNvPr>
        <xdr:cNvSpPr txBox="1"/>
      </xdr:nvSpPr>
      <xdr:spPr>
        <a:xfrm>
          <a:off x="1641484" y="9325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54</xdr:row>
      <xdr:rowOff>2557</xdr:rowOff>
    </xdr:from>
    <xdr:ext cx="405111" cy="259045"/>
    <xdr:sp macro="" textlink="">
      <xdr:nvSpPr>
        <xdr:cNvPr id="206" name="n_4mainValue【体育館・プール】&#10;有形固定資産減価償却率">
          <a:extLst>
            <a:ext uri="{FF2B5EF4-FFF2-40B4-BE49-F238E27FC236}">
              <a16:creationId xmlns:a16="http://schemas.microsoft.com/office/drawing/2014/main" id="{EF866F13-BA15-4CDA-A6B6-448E4F3696A6}"/>
            </a:ext>
          </a:extLst>
        </xdr:cNvPr>
        <xdr:cNvSpPr txBox="1"/>
      </xdr:nvSpPr>
      <xdr:spPr>
        <a:xfrm>
          <a:off x="855354" y="926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56CA313F-D354-416E-9566-5EADD99E11F4}"/>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0907775B-8376-4B1F-BDBE-3F84BDAA832C}"/>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AA34BA8B-AEC4-42FE-944F-B88EF88A9935}"/>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8B8B6EAB-EAEE-4D9B-A53E-9A93B579BC8C}"/>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B34CFAA1-3D52-4DEA-8B0E-374E349C05B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22B33A32-FC2B-4565-87B8-210326F0DA71}"/>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004DA0D6-CE37-4112-8D0D-CF15F2AE0125}"/>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7D6BAB06-3360-4662-A52F-9C4EA16141C7}"/>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8A08BB05-114D-4FE7-A4B2-ADC693EFFE03}"/>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7D511CF9-C0FA-45BF-9D83-B2F54A8D956D}"/>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C77F5B11-D187-41CA-BEA0-EF9BB6F87EC3}"/>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8" name="テキスト ボックス 217">
          <a:extLst>
            <a:ext uri="{FF2B5EF4-FFF2-40B4-BE49-F238E27FC236}">
              <a16:creationId xmlns:a16="http://schemas.microsoft.com/office/drawing/2014/main" id="{F3A9EE1C-40D1-4C41-A36F-EF330EECA5BD}"/>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1D5E3F0D-1286-4D84-AF25-9B118B8D180F}"/>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0" name="テキスト ボックス 219">
          <a:extLst>
            <a:ext uri="{FF2B5EF4-FFF2-40B4-BE49-F238E27FC236}">
              <a16:creationId xmlns:a16="http://schemas.microsoft.com/office/drawing/2014/main" id="{8978FEB2-7248-4F2E-A324-433252A09EBE}"/>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D6727448-753A-4FA8-9B3A-F1AD26DEA61F}"/>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2" name="テキスト ボックス 221">
          <a:extLst>
            <a:ext uri="{FF2B5EF4-FFF2-40B4-BE49-F238E27FC236}">
              <a16:creationId xmlns:a16="http://schemas.microsoft.com/office/drawing/2014/main" id="{7A1FD0C0-EB7E-44FB-8BDD-F0BE10BB7B21}"/>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BAED873E-84EB-4756-A191-FF74B7372C15}"/>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4" name="テキスト ボックス 223">
          <a:extLst>
            <a:ext uri="{FF2B5EF4-FFF2-40B4-BE49-F238E27FC236}">
              <a16:creationId xmlns:a16="http://schemas.microsoft.com/office/drawing/2014/main" id="{5332E108-7A11-43B2-AC67-09ACA999F645}"/>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68757E19-E4F5-4152-85B9-D43035458541}"/>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6" name="テキスト ボックス 225">
          <a:extLst>
            <a:ext uri="{FF2B5EF4-FFF2-40B4-BE49-F238E27FC236}">
              <a16:creationId xmlns:a16="http://schemas.microsoft.com/office/drawing/2014/main" id="{C58A69D4-B448-4480-826E-425BAC4663A7}"/>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7FD0564C-C81D-4C46-8E70-A462B4D83FED}"/>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8" name="テキスト ボックス 227">
          <a:extLst>
            <a:ext uri="{FF2B5EF4-FFF2-40B4-BE49-F238E27FC236}">
              <a16:creationId xmlns:a16="http://schemas.microsoft.com/office/drawing/2014/main" id="{2EEF7461-CCE9-4A79-94DD-81E48FDFC77E}"/>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体育館・プール】&#10;一人当たり面積グラフ枠">
          <a:extLst>
            <a:ext uri="{FF2B5EF4-FFF2-40B4-BE49-F238E27FC236}">
              <a16:creationId xmlns:a16="http://schemas.microsoft.com/office/drawing/2014/main" id="{20531033-C2E2-46DE-BE55-B4D34CEB4607}"/>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140970</xdr:rowOff>
    </xdr:from>
    <xdr:to>
      <xdr:col>54</xdr:col>
      <xdr:colOff>189865</xdr:colOff>
      <xdr:row>64</xdr:row>
      <xdr:rowOff>17145</xdr:rowOff>
    </xdr:to>
    <xdr:cxnSp macro="">
      <xdr:nvCxnSpPr>
        <xdr:cNvPr id="230" name="直線コネクタ 229">
          <a:extLst>
            <a:ext uri="{FF2B5EF4-FFF2-40B4-BE49-F238E27FC236}">
              <a16:creationId xmlns:a16="http://schemas.microsoft.com/office/drawing/2014/main" id="{2C7CF9DD-B676-49C8-9401-A1BCC2EEBEBE}"/>
            </a:ext>
          </a:extLst>
        </xdr:cNvPr>
        <xdr:cNvCxnSpPr/>
      </xdr:nvCxnSpPr>
      <xdr:spPr>
        <a:xfrm flipV="1">
          <a:off x="9429115" y="9740265"/>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20972</xdr:rowOff>
    </xdr:from>
    <xdr:ext cx="469744" cy="259045"/>
    <xdr:sp macro="" textlink="">
      <xdr:nvSpPr>
        <xdr:cNvPr id="231" name="【体育館・プール】&#10;一人当たり面積最小値テキスト">
          <a:extLst>
            <a:ext uri="{FF2B5EF4-FFF2-40B4-BE49-F238E27FC236}">
              <a16:creationId xmlns:a16="http://schemas.microsoft.com/office/drawing/2014/main" id="{81608368-6F86-4692-9D96-80F47038DAE0}"/>
            </a:ext>
          </a:extLst>
        </xdr:cNvPr>
        <xdr:cNvSpPr txBox="1"/>
      </xdr:nvSpPr>
      <xdr:spPr>
        <a:xfrm>
          <a:off x="9467850" y="10989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17145</xdr:rowOff>
    </xdr:from>
    <xdr:to>
      <xdr:col>55</xdr:col>
      <xdr:colOff>88900</xdr:colOff>
      <xdr:row>64</xdr:row>
      <xdr:rowOff>17145</xdr:rowOff>
    </xdr:to>
    <xdr:cxnSp macro="">
      <xdr:nvCxnSpPr>
        <xdr:cNvPr id="232" name="直線コネクタ 231">
          <a:extLst>
            <a:ext uri="{FF2B5EF4-FFF2-40B4-BE49-F238E27FC236}">
              <a16:creationId xmlns:a16="http://schemas.microsoft.com/office/drawing/2014/main" id="{76503469-214E-43A2-A72D-44B26AB98670}"/>
            </a:ext>
          </a:extLst>
        </xdr:cNvPr>
        <xdr:cNvCxnSpPr/>
      </xdr:nvCxnSpPr>
      <xdr:spPr>
        <a:xfrm>
          <a:off x="9356090" y="109937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87647</xdr:rowOff>
    </xdr:from>
    <xdr:ext cx="469744" cy="259045"/>
    <xdr:sp macro="" textlink="">
      <xdr:nvSpPr>
        <xdr:cNvPr id="233" name="【体育館・プール】&#10;一人当たり面積最大値テキスト">
          <a:extLst>
            <a:ext uri="{FF2B5EF4-FFF2-40B4-BE49-F238E27FC236}">
              <a16:creationId xmlns:a16="http://schemas.microsoft.com/office/drawing/2014/main" id="{E6241F80-2049-4AB3-92B0-10577E002EEA}"/>
            </a:ext>
          </a:extLst>
        </xdr:cNvPr>
        <xdr:cNvSpPr txBox="1"/>
      </xdr:nvSpPr>
      <xdr:spPr>
        <a:xfrm>
          <a:off x="9467850" y="9521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140970</xdr:rowOff>
    </xdr:from>
    <xdr:to>
      <xdr:col>55</xdr:col>
      <xdr:colOff>88900</xdr:colOff>
      <xdr:row>56</xdr:row>
      <xdr:rowOff>140970</xdr:rowOff>
    </xdr:to>
    <xdr:cxnSp macro="">
      <xdr:nvCxnSpPr>
        <xdr:cNvPr id="234" name="直線コネクタ 233">
          <a:extLst>
            <a:ext uri="{FF2B5EF4-FFF2-40B4-BE49-F238E27FC236}">
              <a16:creationId xmlns:a16="http://schemas.microsoft.com/office/drawing/2014/main" id="{0EB33C97-03A4-44C3-B3F3-11E2EC59094C}"/>
            </a:ext>
          </a:extLst>
        </xdr:cNvPr>
        <xdr:cNvCxnSpPr/>
      </xdr:nvCxnSpPr>
      <xdr:spPr>
        <a:xfrm>
          <a:off x="9356090" y="974026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105427</xdr:rowOff>
    </xdr:from>
    <xdr:ext cx="469744" cy="259045"/>
    <xdr:sp macro="" textlink="">
      <xdr:nvSpPr>
        <xdr:cNvPr id="235" name="【体育館・プール】&#10;一人当たり面積平均値テキスト">
          <a:extLst>
            <a:ext uri="{FF2B5EF4-FFF2-40B4-BE49-F238E27FC236}">
              <a16:creationId xmlns:a16="http://schemas.microsoft.com/office/drawing/2014/main" id="{21141927-80ED-43E8-848C-ABCBA96F3054}"/>
            </a:ext>
          </a:extLst>
        </xdr:cNvPr>
        <xdr:cNvSpPr txBox="1"/>
      </xdr:nvSpPr>
      <xdr:spPr>
        <a:xfrm>
          <a:off x="9467850" y="105619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82550</xdr:rowOff>
    </xdr:from>
    <xdr:to>
      <xdr:col>55</xdr:col>
      <xdr:colOff>50800</xdr:colOff>
      <xdr:row>63</xdr:row>
      <xdr:rowOff>12700</xdr:rowOff>
    </xdr:to>
    <xdr:sp macro="" textlink="">
      <xdr:nvSpPr>
        <xdr:cNvPr id="236" name="フローチャート: 判断 235">
          <a:extLst>
            <a:ext uri="{FF2B5EF4-FFF2-40B4-BE49-F238E27FC236}">
              <a16:creationId xmlns:a16="http://schemas.microsoft.com/office/drawing/2014/main" id="{1C3F132B-B6D2-4DCD-82E1-9E50BBDFE5EF}"/>
            </a:ext>
          </a:extLst>
        </xdr:cNvPr>
        <xdr:cNvSpPr/>
      </xdr:nvSpPr>
      <xdr:spPr>
        <a:xfrm>
          <a:off x="9394190" y="10714355"/>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90170</xdr:rowOff>
    </xdr:from>
    <xdr:to>
      <xdr:col>50</xdr:col>
      <xdr:colOff>165100</xdr:colOff>
      <xdr:row>63</xdr:row>
      <xdr:rowOff>20320</xdr:rowOff>
    </xdr:to>
    <xdr:sp macro="" textlink="">
      <xdr:nvSpPr>
        <xdr:cNvPr id="237" name="フローチャート: 判断 236">
          <a:extLst>
            <a:ext uri="{FF2B5EF4-FFF2-40B4-BE49-F238E27FC236}">
              <a16:creationId xmlns:a16="http://schemas.microsoft.com/office/drawing/2014/main" id="{17C9D8E5-11B4-4AB9-A968-63202D52BA43}"/>
            </a:ext>
          </a:extLst>
        </xdr:cNvPr>
        <xdr:cNvSpPr/>
      </xdr:nvSpPr>
      <xdr:spPr>
        <a:xfrm>
          <a:off x="86321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86360</xdr:rowOff>
    </xdr:from>
    <xdr:to>
      <xdr:col>46</xdr:col>
      <xdr:colOff>38100</xdr:colOff>
      <xdr:row>63</xdr:row>
      <xdr:rowOff>16510</xdr:rowOff>
    </xdr:to>
    <xdr:sp macro="" textlink="">
      <xdr:nvSpPr>
        <xdr:cNvPr id="238" name="フローチャート: 判断 237">
          <a:extLst>
            <a:ext uri="{FF2B5EF4-FFF2-40B4-BE49-F238E27FC236}">
              <a16:creationId xmlns:a16="http://schemas.microsoft.com/office/drawing/2014/main" id="{87A1E9D2-2983-47EF-87EA-A33AD3551E02}"/>
            </a:ext>
          </a:extLst>
        </xdr:cNvPr>
        <xdr:cNvSpPr/>
      </xdr:nvSpPr>
      <xdr:spPr>
        <a:xfrm>
          <a:off x="7846060" y="107181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27305</xdr:rowOff>
    </xdr:from>
    <xdr:to>
      <xdr:col>41</xdr:col>
      <xdr:colOff>101600</xdr:colOff>
      <xdr:row>62</xdr:row>
      <xdr:rowOff>128905</xdr:rowOff>
    </xdr:to>
    <xdr:sp macro="" textlink="">
      <xdr:nvSpPr>
        <xdr:cNvPr id="239" name="フローチャート: 判断 238">
          <a:extLst>
            <a:ext uri="{FF2B5EF4-FFF2-40B4-BE49-F238E27FC236}">
              <a16:creationId xmlns:a16="http://schemas.microsoft.com/office/drawing/2014/main" id="{5759F241-5456-446C-A366-AFF67B87EA6B}"/>
            </a:ext>
          </a:extLst>
        </xdr:cNvPr>
        <xdr:cNvSpPr/>
      </xdr:nvSpPr>
      <xdr:spPr>
        <a:xfrm>
          <a:off x="7029450" y="10655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90170</xdr:rowOff>
    </xdr:from>
    <xdr:to>
      <xdr:col>36</xdr:col>
      <xdr:colOff>165100</xdr:colOff>
      <xdr:row>63</xdr:row>
      <xdr:rowOff>20320</xdr:rowOff>
    </xdr:to>
    <xdr:sp macro="" textlink="">
      <xdr:nvSpPr>
        <xdr:cNvPr id="240" name="フローチャート: 判断 239">
          <a:extLst>
            <a:ext uri="{FF2B5EF4-FFF2-40B4-BE49-F238E27FC236}">
              <a16:creationId xmlns:a16="http://schemas.microsoft.com/office/drawing/2014/main" id="{842D8157-DB20-4B53-99C3-8672D27BB42B}"/>
            </a:ext>
          </a:extLst>
        </xdr:cNvPr>
        <xdr:cNvSpPr/>
      </xdr:nvSpPr>
      <xdr:spPr>
        <a:xfrm>
          <a:off x="6231890" y="10723880"/>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FFC30DF-FA6B-4723-A3B8-AABFB91DB085}"/>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31B3F29-9F2D-410E-98AD-E82B8E3C7432}"/>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A7C050C-A1A1-47BF-9CFF-7F4EF9841C34}"/>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3E90F56F-CA33-4FD7-AB9B-89D4B3A141D1}"/>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66B4F409-506A-49AD-B462-2D7F93A016A1}"/>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48260</xdr:rowOff>
    </xdr:from>
    <xdr:to>
      <xdr:col>55</xdr:col>
      <xdr:colOff>50800</xdr:colOff>
      <xdr:row>63</xdr:row>
      <xdr:rowOff>149860</xdr:rowOff>
    </xdr:to>
    <xdr:sp macro="" textlink="">
      <xdr:nvSpPr>
        <xdr:cNvPr id="246" name="楕円 245">
          <a:extLst>
            <a:ext uri="{FF2B5EF4-FFF2-40B4-BE49-F238E27FC236}">
              <a16:creationId xmlns:a16="http://schemas.microsoft.com/office/drawing/2014/main" id="{04C2EC5B-7B4D-4015-A698-DF1814F68AB4}"/>
            </a:ext>
          </a:extLst>
        </xdr:cNvPr>
        <xdr:cNvSpPr/>
      </xdr:nvSpPr>
      <xdr:spPr>
        <a:xfrm>
          <a:off x="9394190" y="10851515"/>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134637</xdr:rowOff>
    </xdr:from>
    <xdr:ext cx="469744" cy="259045"/>
    <xdr:sp macro="" textlink="">
      <xdr:nvSpPr>
        <xdr:cNvPr id="247" name="【体育館・プール】&#10;一人当たり面積該当値テキスト">
          <a:extLst>
            <a:ext uri="{FF2B5EF4-FFF2-40B4-BE49-F238E27FC236}">
              <a16:creationId xmlns:a16="http://schemas.microsoft.com/office/drawing/2014/main" id="{AE38E71D-7B3A-46BB-8B81-389838E7D535}"/>
            </a:ext>
          </a:extLst>
        </xdr:cNvPr>
        <xdr:cNvSpPr txBox="1"/>
      </xdr:nvSpPr>
      <xdr:spPr>
        <a:xfrm>
          <a:off x="9467850" y="1076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50165</xdr:rowOff>
    </xdr:from>
    <xdr:to>
      <xdr:col>50</xdr:col>
      <xdr:colOff>165100</xdr:colOff>
      <xdr:row>63</xdr:row>
      <xdr:rowOff>151765</xdr:rowOff>
    </xdr:to>
    <xdr:sp macro="" textlink="">
      <xdr:nvSpPr>
        <xdr:cNvPr id="248" name="楕円 247">
          <a:extLst>
            <a:ext uri="{FF2B5EF4-FFF2-40B4-BE49-F238E27FC236}">
              <a16:creationId xmlns:a16="http://schemas.microsoft.com/office/drawing/2014/main" id="{9A077768-E29B-479A-A2BC-382B85653E2C}"/>
            </a:ext>
          </a:extLst>
        </xdr:cNvPr>
        <xdr:cNvSpPr/>
      </xdr:nvSpPr>
      <xdr:spPr>
        <a:xfrm>
          <a:off x="8632190" y="1085532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99060</xdr:rowOff>
    </xdr:from>
    <xdr:to>
      <xdr:col>55</xdr:col>
      <xdr:colOff>0</xdr:colOff>
      <xdr:row>63</xdr:row>
      <xdr:rowOff>100965</xdr:rowOff>
    </xdr:to>
    <xdr:cxnSp macro="">
      <xdr:nvCxnSpPr>
        <xdr:cNvPr id="249" name="直線コネクタ 248">
          <a:extLst>
            <a:ext uri="{FF2B5EF4-FFF2-40B4-BE49-F238E27FC236}">
              <a16:creationId xmlns:a16="http://schemas.microsoft.com/office/drawing/2014/main" id="{D5EF6113-AC52-4D77-AC59-0A47E24E2F2D}"/>
            </a:ext>
          </a:extLst>
        </xdr:cNvPr>
        <xdr:cNvCxnSpPr/>
      </xdr:nvCxnSpPr>
      <xdr:spPr>
        <a:xfrm flipV="1">
          <a:off x="8686800" y="10896600"/>
          <a:ext cx="74295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50165</xdr:rowOff>
    </xdr:from>
    <xdr:to>
      <xdr:col>46</xdr:col>
      <xdr:colOff>38100</xdr:colOff>
      <xdr:row>63</xdr:row>
      <xdr:rowOff>151765</xdr:rowOff>
    </xdr:to>
    <xdr:sp macro="" textlink="">
      <xdr:nvSpPr>
        <xdr:cNvPr id="250" name="楕円 249">
          <a:extLst>
            <a:ext uri="{FF2B5EF4-FFF2-40B4-BE49-F238E27FC236}">
              <a16:creationId xmlns:a16="http://schemas.microsoft.com/office/drawing/2014/main" id="{2AB094C2-C4CD-4573-83E3-B1CA94943EE0}"/>
            </a:ext>
          </a:extLst>
        </xdr:cNvPr>
        <xdr:cNvSpPr/>
      </xdr:nvSpPr>
      <xdr:spPr>
        <a:xfrm>
          <a:off x="7846060" y="10855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100965</xdr:rowOff>
    </xdr:from>
    <xdr:to>
      <xdr:col>50</xdr:col>
      <xdr:colOff>114300</xdr:colOff>
      <xdr:row>63</xdr:row>
      <xdr:rowOff>100965</xdr:rowOff>
    </xdr:to>
    <xdr:cxnSp macro="">
      <xdr:nvCxnSpPr>
        <xdr:cNvPr id="251" name="直線コネクタ 250">
          <a:extLst>
            <a:ext uri="{FF2B5EF4-FFF2-40B4-BE49-F238E27FC236}">
              <a16:creationId xmlns:a16="http://schemas.microsoft.com/office/drawing/2014/main" id="{9FF78675-1B35-422A-AD6D-CCB56223EB1A}"/>
            </a:ext>
          </a:extLst>
        </xdr:cNvPr>
        <xdr:cNvCxnSpPr/>
      </xdr:nvCxnSpPr>
      <xdr:spPr>
        <a:xfrm>
          <a:off x="7889240" y="108985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50165</xdr:rowOff>
    </xdr:from>
    <xdr:to>
      <xdr:col>41</xdr:col>
      <xdr:colOff>101600</xdr:colOff>
      <xdr:row>63</xdr:row>
      <xdr:rowOff>151765</xdr:rowOff>
    </xdr:to>
    <xdr:sp macro="" textlink="">
      <xdr:nvSpPr>
        <xdr:cNvPr id="252" name="楕円 251">
          <a:extLst>
            <a:ext uri="{FF2B5EF4-FFF2-40B4-BE49-F238E27FC236}">
              <a16:creationId xmlns:a16="http://schemas.microsoft.com/office/drawing/2014/main" id="{85FE6408-2994-4BE2-903A-C8E0472FD5CE}"/>
            </a:ext>
          </a:extLst>
        </xdr:cNvPr>
        <xdr:cNvSpPr/>
      </xdr:nvSpPr>
      <xdr:spPr>
        <a:xfrm>
          <a:off x="7029450" y="1085532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100965</xdr:rowOff>
    </xdr:from>
    <xdr:to>
      <xdr:col>45</xdr:col>
      <xdr:colOff>177800</xdr:colOff>
      <xdr:row>63</xdr:row>
      <xdr:rowOff>100965</xdr:rowOff>
    </xdr:to>
    <xdr:cxnSp macro="">
      <xdr:nvCxnSpPr>
        <xdr:cNvPr id="253" name="直線コネクタ 252">
          <a:extLst>
            <a:ext uri="{FF2B5EF4-FFF2-40B4-BE49-F238E27FC236}">
              <a16:creationId xmlns:a16="http://schemas.microsoft.com/office/drawing/2014/main" id="{361F8BA3-A395-4237-8B27-FDBE9ECE620A}"/>
            </a:ext>
          </a:extLst>
        </xdr:cNvPr>
        <xdr:cNvCxnSpPr/>
      </xdr:nvCxnSpPr>
      <xdr:spPr>
        <a:xfrm>
          <a:off x="7084060" y="1089850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52070</xdr:rowOff>
    </xdr:from>
    <xdr:to>
      <xdr:col>36</xdr:col>
      <xdr:colOff>165100</xdr:colOff>
      <xdr:row>63</xdr:row>
      <xdr:rowOff>153670</xdr:rowOff>
    </xdr:to>
    <xdr:sp macro="" textlink="">
      <xdr:nvSpPr>
        <xdr:cNvPr id="254" name="楕円 253">
          <a:extLst>
            <a:ext uri="{FF2B5EF4-FFF2-40B4-BE49-F238E27FC236}">
              <a16:creationId xmlns:a16="http://schemas.microsoft.com/office/drawing/2014/main" id="{914934F6-16D9-4B5B-9EF4-54C00AC7149A}"/>
            </a:ext>
          </a:extLst>
        </xdr:cNvPr>
        <xdr:cNvSpPr/>
      </xdr:nvSpPr>
      <xdr:spPr>
        <a:xfrm>
          <a:off x="6231890" y="108572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100965</xdr:rowOff>
    </xdr:from>
    <xdr:to>
      <xdr:col>41</xdr:col>
      <xdr:colOff>50800</xdr:colOff>
      <xdr:row>63</xdr:row>
      <xdr:rowOff>102870</xdr:rowOff>
    </xdr:to>
    <xdr:cxnSp macro="">
      <xdr:nvCxnSpPr>
        <xdr:cNvPr id="255" name="直線コネクタ 254">
          <a:extLst>
            <a:ext uri="{FF2B5EF4-FFF2-40B4-BE49-F238E27FC236}">
              <a16:creationId xmlns:a16="http://schemas.microsoft.com/office/drawing/2014/main" id="{87916E2E-78C0-4068-8DDF-4228743B2FE3}"/>
            </a:ext>
          </a:extLst>
        </xdr:cNvPr>
        <xdr:cNvCxnSpPr/>
      </xdr:nvCxnSpPr>
      <xdr:spPr>
        <a:xfrm flipV="1">
          <a:off x="6286500" y="10898505"/>
          <a:ext cx="79756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36847</xdr:rowOff>
    </xdr:from>
    <xdr:ext cx="469744" cy="259045"/>
    <xdr:sp macro="" textlink="">
      <xdr:nvSpPr>
        <xdr:cNvPr id="256" name="n_1aveValue【体育館・プール】&#10;一人当たり面積">
          <a:extLst>
            <a:ext uri="{FF2B5EF4-FFF2-40B4-BE49-F238E27FC236}">
              <a16:creationId xmlns:a16="http://schemas.microsoft.com/office/drawing/2014/main" id="{6BD5A470-2F19-47B6-BAB8-1D1404F374E7}"/>
            </a:ext>
          </a:extLst>
        </xdr:cNvPr>
        <xdr:cNvSpPr txBox="1"/>
      </xdr:nvSpPr>
      <xdr:spPr>
        <a:xfrm>
          <a:off x="8454467"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33037</xdr:rowOff>
    </xdr:from>
    <xdr:ext cx="469744" cy="259045"/>
    <xdr:sp macro="" textlink="">
      <xdr:nvSpPr>
        <xdr:cNvPr id="257" name="n_2aveValue【体育館・プール】&#10;一人当たり面積">
          <a:extLst>
            <a:ext uri="{FF2B5EF4-FFF2-40B4-BE49-F238E27FC236}">
              <a16:creationId xmlns:a16="http://schemas.microsoft.com/office/drawing/2014/main" id="{32C173D8-9710-4A60-950F-333FAF7279AE}"/>
            </a:ext>
          </a:extLst>
        </xdr:cNvPr>
        <xdr:cNvSpPr txBox="1"/>
      </xdr:nvSpPr>
      <xdr:spPr>
        <a:xfrm>
          <a:off x="7673417" y="10489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145432</xdr:rowOff>
    </xdr:from>
    <xdr:ext cx="469744" cy="259045"/>
    <xdr:sp macro="" textlink="">
      <xdr:nvSpPr>
        <xdr:cNvPr id="258" name="n_3aveValue【体育館・プール】&#10;一人当たり面積">
          <a:extLst>
            <a:ext uri="{FF2B5EF4-FFF2-40B4-BE49-F238E27FC236}">
              <a16:creationId xmlns:a16="http://schemas.microsoft.com/office/drawing/2014/main" id="{BB4B4078-4339-4085-B55F-5A2D59258E87}"/>
            </a:ext>
          </a:extLst>
        </xdr:cNvPr>
        <xdr:cNvSpPr txBox="1"/>
      </xdr:nvSpPr>
      <xdr:spPr>
        <a:xfrm>
          <a:off x="6866332"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36847</xdr:rowOff>
    </xdr:from>
    <xdr:ext cx="469744" cy="259045"/>
    <xdr:sp macro="" textlink="">
      <xdr:nvSpPr>
        <xdr:cNvPr id="259" name="n_4aveValue【体育館・プール】&#10;一人当たり面積">
          <a:extLst>
            <a:ext uri="{FF2B5EF4-FFF2-40B4-BE49-F238E27FC236}">
              <a16:creationId xmlns:a16="http://schemas.microsoft.com/office/drawing/2014/main" id="{C9E81823-7A1F-45DD-9633-33F7A73E6098}"/>
            </a:ext>
          </a:extLst>
        </xdr:cNvPr>
        <xdr:cNvSpPr txBox="1"/>
      </xdr:nvSpPr>
      <xdr:spPr>
        <a:xfrm>
          <a:off x="6068772" y="10495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142892</xdr:rowOff>
    </xdr:from>
    <xdr:ext cx="469744" cy="259045"/>
    <xdr:sp macro="" textlink="">
      <xdr:nvSpPr>
        <xdr:cNvPr id="260" name="n_1mainValue【体育館・プール】&#10;一人当たり面積">
          <a:extLst>
            <a:ext uri="{FF2B5EF4-FFF2-40B4-BE49-F238E27FC236}">
              <a16:creationId xmlns:a16="http://schemas.microsoft.com/office/drawing/2014/main" id="{119D4A5B-7EDA-4B46-8359-CC572C70B450}"/>
            </a:ext>
          </a:extLst>
        </xdr:cNvPr>
        <xdr:cNvSpPr txBox="1"/>
      </xdr:nvSpPr>
      <xdr:spPr>
        <a:xfrm>
          <a:off x="845446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142892</xdr:rowOff>
    </xdr:from>
    <xdr:ext cx="469744" cy="259045"/>
    <xdr:sp macro="" textlink="">
      <xdr:nvSpPr>
        <xdr:cNvPr id="261" name="n_2mainValue【体育館・プール】&#10;一人当たり面積">
          <a:extLst>
            <a:ext uri="{FF2B5EF4-FFF2-40B4-BE49-F238E27FC236}">
              <a16:creationId xmlns:a16="http://schemas.microsoft.com/office/drawing/2014/main" id="{F8620FBF-796E-4AA5-9BC8-C96CEB8DA01A}"/>
            </a:ext>
          </a:extLst>
        </xdr:cNvPr>
        <xdr:cNvSpPr txBox="1"/>
      </xdr:nvSpPr>
      <xdr:spPr>
        <a:xfrm>
          <a:off x="7673417"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142892</xdr:rowOff>
    </xdr:from>
    <xdr:ext cx="469744" cy="259045"/>
    <xdr:sp macro="" textlink="">
      <xdr:nvSpPr>
        <xdr:cNvPr id="262" name="n_3mainValue【体育館・プール】&#10;一人当たり面積">
          <a:extLst>
            <a:ext uri="{FF2B5EF4-FFF2-40B4-BE49-F238E27FC236}">
              <a16:creationId xmlns:a16="http://schemas.microsoft.com/office/drawing/2014/main" id="{007299A9-D2A1-4D07-9AE8-B13AB4ECA812}"/>
            </a:ext>
          </a:extLst>
        </xdr:cNvPr>
        <xdr:cNvSpPr txBox="1"/>
      </xdr:nvSpPr>
      <xdr:spPr>
        <a:xfrm>
          <a:off x="6866332" y="1094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144797</xdr:rowOff>
    </xdr:from>
    <xdr:ext cx="469744" cy="259045"/>
    <xdr:sp macro="" textlink="">
      <xdr:nvSpPr>
        <xdr:cNvPr id="263" name="n_4mainValue【体育館・プール】&#10;一人当たり面積">
          <a:extLst>
            <a:ext uri="{FF2B5EF4-FFF2-40B4-BE49-F238E27FC236}">
              <a16:creationId xmlns:a16="http://schemas.microsoft.com/office/drawing/2014/main" id="{31A4FFE7-F2AE-4DA8-AC55-861EE032C356}"/>
            </a:ext>
          </a:extLst>
        </xdr:cNvPr>
        <xdr:cNvSpPr txBox="1"/>
      </xdr:nvSpPr>
      <xdr:spPr>
        <a:xfrm>
          <a:off x="6068772" y="10944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6A29494F-21CA-4FD3-B46E-BEA782B162ED}"/>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111E9EF6-1776-4C65-8FFB-3163C61EA91D}"/>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38144F0C-7FA4-4189-9512-6CFBB57CA7BB}"/>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66C5C926-4608-41A4-B43E-5B7E1F15AFB9}"/>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CB7BAC75-5B08-4272-9BF5-AAAA2C1726B7}"/>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95861FE7-99EB-4BA7-B4FA-D89ECFCD4283}"/>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B369F5A3-4AB4-4294-AA00-3C5952197B09}"/>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EBC8160B-2BDC-4A40-A612-CB36E5B7FA3C}"/>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49D41FE2-218A-4FA9-A0A7-388C0AA92AB1}"/>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07726AA9-7488-4E29-87DE-5C8C3F2F854B}"/>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5C97EBE6-7051-4B8D-8F55-629350FB0D5B}"/>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E1977821-08FC-42E8-AB3A-7D9B3061985A}"/>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D55C18CF-586E-40FD-A3F0-82CDCE055E16}"/>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4AB85A2B-88AF-4444-9662-EED72F08BB08}"/>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FB02948D-E8BE-4EDD-86EC-DA0CC7EBD968}"/>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746F5121-A3B7-4B4D-978E-7734EA8D9D42}"/>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E3280470-A2D7-4CFE-BD45-D6BD9714AD7A}"/>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033C2D0E-A983-4981-BE08-E638D0D99B68}"/>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4256E950-3273-4BF1-A958-2D6AFF9474A7}"/>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CD13A730-7EC5-4119-946A-38D9748A6F27}"/>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4" name="テキスト ボックス 283">
          <a:extLst>
            <a:ext uri="{FF2B5EF4-FFF2-40B4-BE49-F238E27FC236}">
              <a16:creationId xmlns:a16="http://schemas.microsoft.com/office/drawing/2014/main" id="{556E82BA-5DE4-4C05-8EDE-4471D74B9D38}"/>
            </a:ext>
          </a:extLst>
        </xdr:cNvPr>
        <xdr:cNvSpPr txBox="1"/>
      </xdr:nvSpPr>
      <xdr:spPr>
        <a:xfrm>
          <a:off x="386866" y="13194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348194F-62E3-46FE-99E8-66634CE0E6C6}"/>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B7F969C7-D83A-478D-9E19-A39BEE7D17F2}"/>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7" name="直線コネクタ 286">
          <a:extLst>
            <a:ext uri="{FF2B5EF4-FFF2-40B4-BE49-F238E27FC236}">
              <a16:creationId xmlns:a16="http://schemas.microsoft.com/office/drawing/2014/main" id="{F1B8718B-0FFB-4743-A502-6A85B6D82160}"/>
            </a:ext>
          </a:extLst>
        </xdr:cNvPr>
        <xdr:cNvCxnSpPr/>
      </xdr:nvCxnSpPr>
      <xdr:spPr>
        <a:xfrm flipV="1">
          <a:off x="4173855" y="13331190"/>
          <a:ext cx="0" cy="12719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852F574D-B3AC-436A-B078-D9DA9951CC95}"/>
            </a:ext>
          </a:extLst>
        </xdr:cNvPr>
        <xdr:cNvSpPr txBox="1"/>
      </xdr:nvSpPr>
      <xdr:spPr>
        <a:xfrm>
          <a:off x="421259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9" name="直線コネクタ 288">
          <a:extLst>
            <a:ext uri="{FF2B5EF4-FFF2-40B4-BE49-F238E27FC236}">
              <a16:creationId xmlns:a16="http://schemas.microsoft.com/office/drawing/2014/main" id="{F3843DAE-E8A7-4936-90C7-DB07CFF1DC46}"/>
            </a:ext>
          </a:extLst>
        </xdr:cNvPr>
        <xdr:cNvCxnSpPr/>
      </xdr:nvCxnSpPr>
      <xdr:spPr>
        <a:xfrm>
          <a:off x="4112260" y="146030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90" name="【福祉施設】&#10;有形固定資産減価償却率最大値テキスト">
          <a:extLst>
            <a:ext uri="{FF2B5EF4-FFF2-40B4-BE49-F238E27FC236}">
              <a16:creationId xmlns:a16="http://schemas.microsoft.com/office/drawing/2014/main" id="{2D012DDD-47D8-419C-99E6-2922E6DE0995}"/>
            </a:ext>
          </a:extLst>
        </xdr:cNvPr>
        <xdr:cNvSpPr txBox="1"/>
      </xdr:nvSpPr>
      <xdr:spPr>
        <a:xfrm>
          <a:off x="4212590" y="131121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91" name="直線コネクタ 290">
          <a:extLst>
            <a:ext uri="{FF2B5EF4-FFF2-40B4-BE49-F238E27FC236}">
              <a16:creationId xmlns:a16="http://schemas.microsoft.com/office/drawing/2014/main" id="{E9681F48-2442-4E0B-A902-E6820A3CFC80}"/>
            </a:ext>
          </a:extLst>
        </xdr:cNvPr>
        <xdr:cNvCxnSpPr/>
      </xdr:nvCxnSpPr>
      <xdr:spPr>
        <a:xfrm>
          <a:off x="4112260" y="133311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60977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9596FCBB-79CC-41AC-8E20-E9D61B8C47AE}"/>
            </a:ext>
          </a:extLst>
        </xdr:cNvPr>
        <xdr:cNvSpPr txBox="1"/>
      </xdr:nvSpPr>
      <xdr:spPr>
        <a:xfrm>
          <a:off x="4212590" y="13944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38100</xdr:rowOff>
    </xdr:from>
    <xdr:to>
      <xdr:col>24</xdr:col>
      <xdr:colOff>114300</xdr:colOff>
      <xdr:row>82</xdr:row>
      <xdr:rowOff>139700</xdr:rowOff>
    </xdr:to>
    <xdr:sp macro="" textlink="">
      <xdr:nvSpPr>
        <xdr:cNvPr id="293" name="フローチャート: 判断 292">
          <a:extLst>
            <a:ext uri="{FF2B5EF4-FFF2-40B4-BE49-F238E27FC236}">
              <a16:creationId xmlns:a16="http://schemas.microsoft.com/office/drawing/2014/main" id="{3E15C991-D903-4C29-8202-63AAABF8A47F}"/>
            </a:ext>
          </a:extLst>
        </xdr:cNvPr>
        <xdr:cNvSpPr/>
      </xdr:nvSpPr>
      <xdr:spPr>
        <a:xfrm>
          <a:off x="4131310" y="1409700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27939</xdr:rowOff>
    </xdr:from>
    <xdr:to>
      <xdr:col>20</xdr:col>
      <xdr:colOff>38100</xdr:colOff>
      <xdr:row>82</xdr:row>
      <xdr:rowOff>129539</xdr:rowOff>
    </xdr:to>
    <xdr:sp macro="" textlink="">
      <xdr:nvSpPr>
        <xdr:cNvPr id="294" name="フローチャート: 判断 293">
          <a:extLst>
            <a:ext uri="{FF2B5EF4-FFF2-40B4-BE49-F238E27FC236}">
              <a16:creationId xmlns:a16="http://schemas.microsoft.com/office/drawing/2014/main" id="{9A9BDA43-ED14-431A-8EB9-F00044AF8485}"/>
            </a:ext>
          </a:extLst>
        </xdr:cNvPr>
        <xdr:cNvSpPr/>
      </xdr:nvSpPr>
      <xdr:spPr>
        <a:xfrm>
          <a:off x="3388360" y="1408493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1270</xdr:rowOff>
    </xdr:from>
    <xdr:to>
      <xdr:col>15</xdr:col>
      <xdr:colOff>101600</xdr:colOff>
      <xdr:row>82</xdr:row>
      <xdr:rowOff>102870</xdr:rowOff>
    </xdr:to>
    <xdr:sp macro="" textlink="">
      <xdr:nvSpPr>
        <xdr:cNvPr id="295" name="フローチャート: 判断 294">
          <a:extLst>
            <a:ext uri="{FF2B5EF4-FFF2-40B4-BE49-F238E27FC236}">
              <a16:creationId xmlns:a16="http://schemas.microsoft.com/office/drawing/2014/main" id="{BFD3B970-DA0F-4321-86A6-51A385900C14}"/>
            </a:ext>
          </a:extLst>
        </xdr:cNvPr>
        <xdr:cNvSpPr/>
      </xdr:nvSpPr>
      <xdr:spPr>
        <a:xfrm>
          <a:off x="2571750" y="1406017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162561</xdr:rowOff>
    </xdr:from>
    <xdr:to>
      <xdr:col>10</xdr:col>
      <xdr:colOff>165100</xdr:colOff>
      <xdr:row>82</xdr:row>
      <xdr:rowOff>92711</xdr:rowOff>
    </xdr:to>
    <xdr:sp macro="" textlink="">
      <xdr:nvSpPr>
        <xdr:cNvPr id="296" name="フローチャート: 判断 295">
          <a:extLst>
            <a:ext uri="{FF2B5EF4-FFF2-40B4-BE49-F238E27FC236}">
              <a16:creationId xmlns:a16="http://schemas.microsoft.com/office/drawing/2014/main" id="{7398675C-A32D-45CF-93AE-3D97B86E678A}"/>
            </a:ext>
          </a:extLst>
        </xdr:cNvPr>
        <xdr:cNvSpPr/>
      </xdr:nvSpPr>
      <xdr:spPr>
        <a:xfrm>
          <a:off x="1774190" y="14051916"/>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132080</xdr:rowOff>
    </xdr:from>
    <xdr:to>
      <xdr:col>6</xdr:col>
      <xdr:colOff>38100</xdr:colOff>
      <xdr:row>82</xdr:row>
      <xdr:rowOff>62230</xdr:rowOff>
    </xdr:to>
    <xdr:sp macro="" textlink="">
      <xdr:nvSpPr>
        <xdr:cNvPr id="297" name="フローチャート: 判断 296">
          <a:extLst>
            <a:ext uri="{FF2B5EF4-FFF2-40B4-BE49-F238E27FC236}">
              <a16:creationId xmlns:a16="http://schemas.microsoft.com/office/drawing/2014/main" id="{2CA02E47-6757-4CF1-804C-F45F7B608D13}"/>
            </a:ext>
          </a:extLst>
        </xdr:cNvPr>
        <xdr:cNvSpPr/>
      </xdr:nvSpPr>
      <xdr:spPr>
        <a:xfrm>
          <a:off x="988060" y="14023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B012DD90-08BA-4CFD-8577-5DB60020FD0A}"/>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B713B596-C32D-4318-B66F-1CA45031F10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C65AC11B-E210-43C2-925F-FE3986256532}"/>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3EE1E141-4007-465C-BEA9-A33790EC8FE1}"/>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5487E0B7-57AB-4A95-A125-AAEE71171F1B}"/>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64770</xdr:rowOff>
    </xdr:from>
    <xdr:to>
      <xdr:col>24</xdr:col>
      <xdr:colOff>114300</xdr:colOff>
      <xdr:row>82</xdr:row>
      <xdr:rowOff>166370</xdr:rowOff>
    </xdr:to>
    <xdr:sp macro="" textlink="">
      <xdr:nvSpPr>
        <xdr:cNvPr id="303" name="楕円 302">
          <a:extLst>
            <a:ext uri="{FF2B5EF4-FFF2-40B4-BE49-F238E27FC236}">
              <a16:creationId xmlns:a16="http://schemas.microsoft.com/office/drawing/2014/main" id="{47C6C871-DACA-4386-9FBF-5F427C9E2821}"/>
            </a:ext>
          </a:extLst>
        </xdr:cNvPr>
        <xdr:cNvSpPr/>
      </xdr:nvSpPr>
      <xdr:spPr>
        <a:xfrm>
          <a:off x="4131310" y="14121765"/>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43197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D9885255-35D6-4807-94C0-FFB872F02D4E}"/>
            </a:ext>
          </a:extLst>
        </xdr:cNvPr>
        <xdr:cNvSpPr txBox="1"/>
      </xdr:nvSpPr>
      <xdr:spPr>
        <a:xfrm>
          <a:off x="4212590" y="14104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1270</xdr:rowOff>
    </xdr:from>
    <xdr:to>
      <xdr:col>20</xdr:col>
      <xdr:colOff>38100</xdr:colOff>
      <xdr:row>83</xdr:row>
      <xdr:rowOff>102870</xdr:rowOff>
    </xdr:to>
    <xdr:sp macro="" textlink="">
      <xdr:nvSpPr>
        <xdr:cNvPr id="305" name="楕円 304">
          <a:extLst>
            <a:ext uri="{FF2B5EF4-FFF2-40B4-BE49-F238E27FC236}">
              <a16:creationId xmlns:a16="http://schemas.microsoft.com/office/drawing/2014/main" id="{C92B95DB-2CD0-4945-8583-6154BE58990E}"/>
            </a:ext>
          </a:extLst>
        </xdr:cNvPr>
        <xdr:cNvSpPr/>
      </xdr:nvSpPr>
      <xdr:spPr>
        <a:xfrm>
          <a:off x="3388360" y="1423162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115570</xdr:rowOff>
    </xdr:from>
    <xdr:to>
      <xdr:col>24</xdr:col>
      <xdr:colOff>63500</xdr:colOff>
      <xdr:row>83</xdr:row>
      <xdr:rowOff>52070</xdr:rowOff>
    </xdr:to>
    <xdr:cxnSp macro="">
      <xdr:nvCxnSpPr>
        <xdr:cNvPr id="306" name="直線コネクタ 305">
          <a:extLst>
            <a:ext uri="{FF2B5EF4-FFF2-40B4-BE49-F238E27FC236}">
              <a16:creationId xmlns:a16="http://schemas.microsoft.com/office/drawing/2014/main" id="{5D9DD180-96EA-4AD6-A2CB-02AD942F366B}"/>
            </a:ext>
          </a:extLst>
        </xdr:cNvPr>
        <xdr:cNvCxnSpPr/>
      </xdr:nvCxnSpPr>
      <xdr:spPr>
        <a:xfrm flipV="1">
          <a:off x="3431540" y="14174470"/>
          <a:ext cx="742950" cy="111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146050</xdr:rowOff>
    </xdr:from>
    <xdr:to>
      <xdr:col>15</xdr:col>
      <xdr:colOff>101600</xdr:colOff>
      <xdr:row>83</xdr:row>
      <xdr:rowOff>76200</xdr:rowOff>
    </xdr:to>
    <xdr:sp macro="" textlink="">
      <xdr:nvSpPr>
        <xdr:cNvPr id="307" name="楕円 306">
          <a:extLst>
            <a:ext uri="{FF2B5EF4-FFF2-40B4-BE49-F238E27FC236}">
              <a16:creationId xmlns:a16="http://schemas.microsoft.com/office/drawing/2014/main" id="{1897E779-725A-45D1-AB1A-913DBD191944}"/>
            </a:ext>
          </a:extLst>
        </xdr:cNvPr>
        <xdr:cNvSpPr/>
      </xdr:nvSpPr>
      <xdr:spPr>
        <a:xfrm>
          <a:off x="2571750" y="1420304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25400</xdr:rowOff>
    </xdr:from>
    <xdr:to>
      <xdr:col>19</xdr:col>
      <xdr:colOff>177800</xdr:colOff>
      <xdr:row>83</xdr:row>
      <xdr:rowOff>52070</xdr:rowOff>
    </xdr:to>
    <xdr:cxnSp macro="">
      <xdr:nvCxnSpPr>
        <xdr:cNvPr id="308" name="直線コネクタ 307">
          <a:extLst>
            <a:ext uri="{FF2B5EF4-FFF2-40B4-BE49-F238E27FC236}">
              <a16:creationId xmlns:a16="http://schemas.microsoft.com/office/drawing/2014/main" id="{FDA5D2A9-7C81-4329-9A54-B43BFEF6D597}"/>
            </a:ext>
          </a:extLst>
        </xdr:cNvPr>
        <xdr:cNvCxnSpPr/>
      </xdr:nvCxnSpPr>
      <xdr:spPr>
        <a:xfrm>
          <a:off x="2626360" y="14251940"/>
          <a:ext cx="80518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127000</xdr:rowOff>
    </xdr:from>
    <xdr:to>
      <xdr:col>10</xdr:col>
      <xdr:colOff>165100</xdr:colOff>
      <xdr:row>83</xdr:row>
      <xdr:rowOff>57150</xdr:rowOff>
    </xdr:to>
    <xdr:sp macro="" textlink="">
      <xdr:nvSpPr>
        <xdr:cNvPr id="309" name="楕円 308">
          <a:extLst>
            <a:ext uri="{FF2B5EF4-FFF2-40B4-BE49-F238E27FC236}">
              <a16:creationId xmlns:a16="http://schemas.microsoft.com/office/drawing/2014/main" id="{D07271BF-09C8-4F95-8E66-50CEBE098C17}"/>
            </a:ext>
          </a:extLst>
        </xdr:cNvPr>
        <xdr:cNvSpPr/>
      </xdr:nvSpPr>
      <xdr:spPr>
        <a:xfrm>
          <a:off x="1774190" y="1418971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6350</xdr:rowOff>
    </xdr:from>
    <xdr:to>
      <xdr:col>15</xdr:col>
      <xdr:colOff>50800</xdr:colOff>
      <xdr:row>83</xdr:row>
      <xdr:rowOff>25400</xdr:rowOff>
    </xdr:to>
    <xdr:cxnSp macro="">
      <xdr:nvCxnSpPr>
        <xdr:cNvPr id="310" name="直線コネクタ 309">
          <a:extLst>
            <a:ext uri="{FF2B5EF4-FFF2-40B4-BE49-F238E27FC236}">
              <a16:creationId xmlns:a16="http://schemas.microsoft.com/office/drawing/2014/main" id="{3E2A4930-05A8-4932-8FEC-0300E87FDB10}"/>
            </a:ext>
          </a:extLst>
        </xdr:cNvPr>
        <xdr:cNvCxnSpPr/>
      </xdr:nvCxnSpPr>
      <xdr:spPr>
        <a:xfrm>
          <a:off x="1828800" y="14238605"/>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101600</xdr:rowOff>
    </xdr:from>
    <xdr:to>
      <xdr:col>6</xdr:col>
      <xdr:colOff>38100</xdr:colOff>
      <xdr:row>83</xdr:row>
      <xdr:rowOff>31750</xdr:rowOff>
    </xdr:to>
    <xdr:sp macro="" textlink="">
      <xdr:nvSpPr>
        <xdr:cNvPr id="311" name="楕円 310">
          <a:extLst>
            <a:ext uri="{FF2B5EF4-FFF2-40B4-BE49-F238E27FC236}">
              <a16:creationId xmlns:a16="http://schemas.microsoft.com/office/drawing/2014/main" id="{414DA7EB-2CA1-4888-8413-F780F17974AB}"/>
            </a:ext>
          </a:extLst>
        </xdr:cNvPr>
        <xdr:cNvSpPr/>
      </xdr:nvSpPr>
      <xdr:spPr>
        <a:xfrm>
          <a:off x="988060" y="1415669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152400</xdr:rowOff>
    </xdr:from>
    <xdr:to>
      <xdr:col>10</xdr:col>
      <xdr:colOff>114300</xdr:colOff>
      <xdr:row>83</xdr:row>
      <xdr:rowOff>6350</xdr:rowOff>
    </xdr:to>
    <xdr:cxnSp macro="">
      <xdr:nvCxnSpPr>
        <xdr:cNvPr id="312" name="直線コネクタ 311">
          <a:extLst>
            <a:ext uri="{FF2B5EF4-FFF2-40B4-BE49-F238E27FC236}">
              <a16:creationId xmlns:a16="http://schemas.microsoft.com/office/drawing/2014/main" id="{EED1033B-9349-4477-8F1E-61BBCB710D32}"/>
            </a:ext>
          </a:extLst>
        </xdr:cNvPr>
        <xdr:cNvCxnSpPr/>
      </xdr:nvCxnSpPr>
      <xdr:spPr>
        <a:xfrm>
          <a:off x="1031240" y="14211300"/>
          <a:ext cx="797560" cy="2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146066</xdr:rowOff>
    </xdr:from>
    <xdr:ext cx="405111" cy="259045"/>
    <xdr:sp macro="" textlink="">
      <xdr:nvSpPr>
        <xdr:cNvPr id="313" name="n_1aveValue【福祉施設】&#10;有形固定資産減価償却率">
          <a:extLst>
            <a:ext uri="{FF2B5EF4-FFF2-40B4-BE49-F238E27FC236}">
              <a16:creationId xmlns:a16="http://schemas.microsoft.com/office/drawing/2014/main" id="{107CE105-FA0B-498C-B9BC-896325704810}"/>
            </a:ext>
          </a:extLst>
        </xdr:cNvPr>
        <xdr:cNvSpPr txBox="1"/>
      </xdr:nvSpPr>
      <xdr:spPr>
        <a:xfrm>
          <a:off x="3239144" y="13860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119397</xdr:rowOff>
    </xdr:from>
    <xdr:ext cx="405111" cy="259045"/>
    <xdr:sp macro="" textlink="">
      <xdr:nvSpPr>
        <xdr:cNvPr id="314" name="n_2aveValue【福祉施設】&#10;有形固定資産減価償却率">
          <a:extLst>
            <a:ext uri="{FF2B5EF4-FFF2-40B4-BE49-F238E27FC236}">
              <a16:creationId xmlns:a16="http://schemas.microsoft.com/office/drawing/2014/main" id="{D8FAEAAD-1FCB-4639-8945-173FAB78E1F0}"/>
            </a:ext>
          </a:extLst>
        </xdr:cNvPr>
        <xdr:cNvSpPr txBox="1"/>
      </xdr:nvSpPr>
      <xdr:spPr>
        <a:xfrm>
          <a:off x="2439044" y="13837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109238</xdr:rowOff>
    </xdr:from>
    <xdr:ext cx="405111" cy="259045"/>
    <xdr:sp macro="" textlink="">
      <xdr:nvSpPr>
        <xdr:cNvPr id="315" name="n_3aveValue【福祉施設】&#10;有形固定資産減価償却率">
          <a:extLst>
            <a:ext uri="{FF2B5EF4-FFF2-40B4-BE49-F238E27FC236}">
              <a16:creationId xmlns:a16="http://schemas.microsoft.com/office/drawing/2014/main" id="{8B8967A3-78A3-4417-BF0B-7E4248465997}"/>
            </a:ext>
          </a:extLst>
        </xdr:cNvPr>
        <xdr:cNvSpPr txBox="1"/>
      </xdr:nvSpPr>
      <xdr:spPr>
        <a:xfrm>
          <a:off x="1641484" y="138233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78757</xdr:rowOff>
    </xdr:from>
    <xdr:ext cx="405111" cy="259045"/>
    <xdr:sp macro="" textlink="">
      <xdr:nvSpPr>
        <xdr:cNvPr id="316" name="n_4aveValue【福祉施設】&#10;有形固定資産減価償却率">
          <a:extLst>
            <a:ext uri="{FF2B5EF4-FFF2-40B4-BE49-F238E27FC236}">
              <a16:creationId xmlns:a16="http://schemas.microsoft.com/office/drawing/2014/main" id="{F0294E60-52B8-442D-B0C7-35021F74F6A5}"/>
            </a:ext>
          </a:extLst>
        </xdr:cNvPr>
        <xdr:cNvSpPr txBox="1"/>
      </xdr:nvSpPr>
      <xdr:spPr>
        <a:xfrm>
          <a:off x="855354" y="1379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93997</xdr:rowOff>
    </xdr:from>
    <xdr:ext cx="405111" cy="259045"/>
    <xdr:sp macro="" textlink="">
      <xdr:nvSpPr>
        <xdr:cNvPr id="317" name="n_1mainValue【福祉施設】&#10;有形固定資産減価償却率">
          <a:extLst>
            <a:ext uri="{FF2B5EF4-FFF2-40B4-BE49-F238E27FC236}">
              <a16:creationId xmlns:a16="http://schemas.microsoft.com/office/drawing/2014/main" id="{BDB77C09-D9BF-4BEF-8E45-4397AC735F38}"/>
            </a:ext>
          </a:extLst>
        </xdr:cNvPr>
        <xdr:cNvSpPr txBox="1"/>
      </xdr:nvSpPr>
      <xdr:spPr>
        <a:xfrm>
          <a:off x="3239144" y="14328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67327</xdr:rowOff>
    </xdr:from>
    <xdr:ext cx="405111" cy="259045"/>
    <xdr:sp macro="" textlink="">
      <xdr:nvSpPr>
        <xdr:cNvPr id="318" name="n_2mainValue【福祉施設】&#10;有形固定資産減価償却率">
          <a:extLst>
            <a:ext uri="{FF2B5EF4-FFF2-40B4-BE49-F238E27FC236}">
              <a16:creationId xmlns:a16="http://schemas.microsoft.com/office/drawing/2014/main" id="{A187012E-4E2D-48BE-A741-16C8CBD74E14}"/>
            </a:ext>
          </a:extLst>
        </xdr:cNvPr>
        <xdr:cNvSpPr txBox="1"/>
      </xdr:nvSpPr>
      <xdr:spPr>
        <a:xfrm>
          <a:off x="2439044" y="14295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48277</xdr:rowOff>
    </xdr:from>
    <xdr:ext cx="405111" cy="259045"/>
    <xdr:sp macro="" textlink="">
      <xdr:nvSpPr>
        <xdr:cNvPr id="319" name="n_3mainValue【福祉施設】&#10;有形固定資産減価償却率">
          <a:extLst>
            <a:ext uri="{FF2B5EF4-FFF2-40B4-BE49-F238E27FC236}">
              <a16:creationId xmlns:a16="http://schemas.microsoft.com/office/drawing/2014/main" id="{992F6DC2-BD92-47EB-8281-A1C35350D338}"/>
            </a:ext>
          </a:extLst>
        </xdr:cNvPr>
        <xdr:cNvSpPr txBox="1"/>
      </xdr:nvSpPr>
      <xdr:spPr>
        <a:xfrm>
          <a:off x="1641484" y="14280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22877</xdr:rowOff>
    </xdr:from>
    <xdr:ext cx="405111" cy="259045"/>
    <xdr:sp macro="" textlink="">
      <xdr:nvSpPr>
        <xdr:cNvPr id="320" name="n_4mainValue【福祉施設】&#10;有形固定資産減価償却率">
          <a:extLst>
            <a:ext uri="{FF2B5EF4-FFF2-40B4-BE49-F238E27FC236}">
              <a16:creationId xmlns:a16="http://schemas.microsoft.com/office/drawing/2014/main" id="{CCA7B111-1B25-4976-9895-646D0EE9B427}"/>
            </a:ext>
          </a:extLst>
        </xdr:cNvPr>
        <xdr:cNvSpPr txBox="1"/>
      </xdr:nvSpPr>
      <xdr:spPr>
        <a:xfrm>
          <a:off x="855354" y="1424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892D39F9-2EBE-4342-BE6A-3F7F817B4826}"/>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9F27A5A1-0EBC-46B9-8E6E-410E5D891BFE}"/>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5D88229D-B259-405D-86DF-1F593C4E371F}"/>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601A6F29-AB37-47B0-B24D-B827DEC3323E}"/>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841F031A-30E0-4EF3-B895-8380E6B932FD}"/>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825E13A0-8446-4AEE-BDFF-5788265FE892}"/>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28D0731F-7E59-43A9-8BE1-BA44DC2E7A0E}"/>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C23B12CD-6BFF-4B6F-8BEB-73896FB916A6}"/>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1D67CB9E-FBDE-4659-9CE6-D4F2AC13DAB5}"/>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7A9EDF9A-FFCE-4BF8-ACC0-38F6D2EACF1A}"/>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0D1C982A-FD1C-4899-89D6-A578FD6498AE}"/>
            </a:ext>
          </a:extLst>
        </xdr:cNvPr>
        <xdr:cNvCxnSpPr/>
      </xdr:nvCxnSpPr>
      <xdr:spPr>
        <a:xfrm>
          <a:off x="5960110" y="146646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09E547C6-FA7E-4B2D-A79C-F972BD1FDC8F}"/>
            </a:ext>
          </a:extLst>
        </xdr:cNvPr>
        <xdr:cNvSpPr txBox="1"/>
      </xdr:nvSpPr>
      <xdr:spPr>
        <a:xfrm>
          <a:off x="5527221" y="14528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BC3C73B3-AAF1-4D8A-BDB6-17BE2663FB2C}"/>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ECF817FF-4DB3-4D2D-B47F-068DC17B0449}"/>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BD604F53-FD01-426E-AB13-46DD82285B31}"/>
            </a:ext>
          </a:extLst>
        </xdr:cNvPr>
        <xdr:cNvCxnSpPr/>
      </xdr:nvCxnSpPr>
      <xdr:spPr>
        <a:xfrm>
          <a:off x="5960110" y="135255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88A7DD33-7E10-457A-A4E4-B4168A94CC17}"/>
            </a:ext>
          </a:extLst>
        </xdr:cNvPr>
        <xdr:cNvSpPr txBox="1"/>
      </xdr:nvSpPr>
      <xdr:spPr>
        <a:xfrm>
          <a:off x="5527221" y="133851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A9B791EF-8007-4F75-BB82-798FD6A0F4B7}"/>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B2443658-8737-4E82-BE7C-2BE82BBE6028}"/>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0DBEB09B-3BF9-4795-8FF9-866B39DE7781}"/>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152400</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E03A1955-1EA9-4EC0-B07B-DBA591271DD1}"/>
            </a:ext>
          </a:extLst>
        </xdr:cNvPr>
        <xdr:cNvCxnSpPr/>
      </xdr:nvCxnSpPr>
      <xdr:spPr>
        <a:xfrm flipV="1">
          <a:off x="9429115" y="13354050"/>
          <a:ext cx="0" cy="1297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62BC8DCC-859C-45D3-A2CB-360FEDA5023B}"/>
            </a:ext>
          </a:extLst>
        </xdr:cNvPr>
        <xdr:cNvSpPr txBox="1"/>
      </xdr:nvSpPr>
      <xdr:spPr>
        <a:xfrm>
          <a:off x="9467850" y="1465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1C7A3FD0-AD91-4C43-980B-5026CB8D85FF}"/>
            </a:ext>
          </a:extLst>
        </xdr:cNvPr>
        <xdr:cNvCxnSpPr/>
      </xdr:nvCxnSpPr>
      <xdr:spPr>
        <a:xfrm>
          <a:off x="9356090" y="14651355"/>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99077</xdr:rowOff>
    </xdr:from>
    <xdr:ext cx="469744" cy="259045"/>
    <xdr:sp macro="" textlink="">
      <xdr:nvSpPr>
        <xdr:cNvPr id="343" name="【福祉施設】&#10;一人当たり面積最大値テキスト">
          <a:extLst>
            <a:ext uri="{FF2B5EF4-FFF2-40B4-BE49-F238E27FC236}">
              <a16:creationId xmlns:a16="http://schemas.microsoft.com/office/drawing/2014/main" id="{DD4C97C0-EE87-421C-B414-4A0F56130F81}"/>
            </a:ext>
          </a:extLst>
        </xdr:cNvPr>
        <xdr:cNvSpPr txBox="1"/>
      </xdr:nvSpPr>
      <xdr:spPr>
        <a:xfrm>
          <a:off x="9467850" y="13125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152400</xdr:rowOff>
    </xdr:from>
    <xdr:to>
      <xdr:col>55</xdr:col>
      <xdr:colOff>88900</xdr:colOff>
      <xdr:row>77</xdr:row>
      <xdr:rowOff>152400</xdr:rowOff>
    </xdr:to>
    <xdr:cxnSp macro="">
      <xdr:nvCxnSpPr>
        <xdr:cNvPr id="344" name="直線コネクタ 343">
          <a:extLst>
            <a:ext uri="{FF2B5EF4-FFF2-40B4-BE49-F238E27FC236}">
              <a16:creationId xmlns:a16="http://schemas.microsoft.com/office/drawing/2014/main" id="{15ACA798-DA3D-4267-BA7F-1E66750C396C}"/>
            </a:ext>
          </a:extLst>
        </xdr:cNvPr>
        <xdr:cNvCxnSpPr/>
      </xdr:nvCxnSpPr>
      <xdr:spPr>
        <a:xfrm>
          <a:off x="9356090" y="1335405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160038</xdr:rowOff>
    </xdr:from>
    <xdr:ext cx="469744" cy="259045"/>
    <xdr:sp macro="" textlink="">
      <xdr:nvSpPr>
        <xdr:cNvPr id="345" name="【福祉施設】&#10;一人当たり面積平均値テキスト">
          <a:extLst>
            <a:ext uri="{FF2B5EF4-FFF2-40B4-BE49-F238E27FC236}">
              <a16:creationId xmlns:a16="http://schemas.microsoft.com/office/drawing/2014/main" id="{B65E79BA-4EA4-4638-B566-2A9118241600}"/>
            </a:ext>
          </a:extLst>
        </xdr:cNvPr>
        <xdr:cNvSpPr txBox="1"/>
      </xdr:nvSpPr>
      <xdr:spPr>
        <a:xfrm>
          <a:off x="9467850" y="142208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A2AA8FF6-8B5D-40AD-AA29-7F3AE2FDC98A}"/>
            </a:ext>
          </a:extLst>
        </xdr:cNvPr>
        <xdr:cNvSpPr/>
      </xdr:nvSpPr>
      <xdr:spPr>
        <a:xfrm>
          <a:off x="9394190" y="14242416"/>
          <a:ext cx="9017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15875</xdr:rowOff>
    </xdr:from>
    <xdr:to>
      <xdr:col>50</xdr:col>
      <xdr:colOff>165100</xdr:colOff>
      <xdr:row>83</xdr:row>
      <xdr:rowOff>117475</xdr:rowOff>
    </xdr:to>
    <xdr:sp macro="" textlink="">
      <xdr:nvSpPr>
        <xdr:cNvPr id="347" name="フローチャート: 判断 346">
          <a:extLst>
            <a:ext uri="{FF2B5EF4-FFF2-40B4-BE49-F238E27FC236}">
              <a16:creationId xmlns:a16="http://schemas.microsoft.com/office/drawing/2014/main" id="{E37BC935-351F-4022-A4B8-16C64268678C}"/>
            </a:ext>
          </a:extLst>
        </xdr:cNvPr>
        <xdr:cNvSpPr/>
      </xdr:nvSpPr>
      <xdr:spPr>
        <a:xfrm>
          <a:off x="8632190" y="1425003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4445</xdr:rowOff>
    </xdr:from>
    <xdr:to>
      <xdr:col>46</xdr:col>
      <xdr:colOff>38100</xdr:colOff>
      <xdr:row>83</xdr:row>
      <xdr:rowOff>106045</xdr:rowOff>
    </xdr:to>
    <xdr:sp macro="" textlink="">
      <xdr:nvSpPr>
        <xdr:cNvPr id="348" name="フローチャート: 判断 347">
          <a:extLst>
            <a:ext uri="{FF2B5EF4-FFF2-40B4-BE49-F238E27FC236}">
              <a16:creationId xmlns:a16="http://schemas.microsoft.com/office/drawing/2014/main" id="{12A9B9BE-6EC0-4B4A-913B-BFF6F21EDFB2}"/>
            </a:ext>
          </a:extLst>
        </xdr:cNvPr>
        <xdr:cNvSpPr/>
      </xdr:nvSpPr>
      <xdr:spPr>
        <a:xfrm>
          <a:off x="7846060" y="14236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44450</xdr:rowOff>
    </xdr:from>
    <xdr:to>
      <xdr:col>41</xdr:col>
      <xdr:colOff>101600</xdr:colOff>
      <xdr:row>83</xdr:row>
      <xdr:rowOff>146050</xdr:rowOff>
    </xdr:to>
    <xdr:sp macro="" textlink="">
      <xdr:nvSpPr>
        <xdr:cNvPr id="349" name="フローチャート: 判断 348">
          <a:extLst>
            <a:ext uri="{FF2B5EF4-FFF2-40B4-BE49-F238E27FC236}">
              <a16:creationId xmlns:a16="http://schemas.microsoft.com/office/drawing/2014/main" id="{E377C280-D1A5-4CAF-8728-0DA8EC0EADD4}"/>
            </a:ext>
          </a:extLst>
        </xdr:cNvPr>
        <xdr:cNvSpPr/>
      </xdr:nvSpPr>
      <xdr:spPr>
        <a:xfrm>
          <a:off x="7029450" y="142767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55880</xdr:rowOff>
    </xdr:from>
    <xdr:to>
      <xdr:col>36</xdr:col>
      <xdr:colOff>165100</xdr:colOff>
      <xdr:row>83</xdr:row>
      <xdr:rowOff>157480</xdr:rowOff>
    </xdr:to>
    <xdr:sp macro="" textlink="">
      <xdr:nvSpPr>
        <xdr:cNvPr id="350" name="フローチャート: 判断 349">
          <a:extLst>
            <a:ext uri="{FF2B5EF4-FFF2-40B4-BE49-F238E27FC236}">
              <a16:creationId xmlns:a16="http://schemas.microsoft.com/office/drawing/2014/main" id="{54112591-9302-44B9-A618-4CBDCB32C647}"/>
            </a:ext>
          </a:extLst>
        </xdr:cNvPr>
        <xdr:cNvSpPr/>
      </xdr:nvSpPr>
      <xdr:spPr>
        <a:xfrm>
          <a:off x="6231890" y="142900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1FDFF73-5516-46E3-A6F0-0657504363B5}"/>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80365139-63E1-4B75-B70C-911969EAE473}"/>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8B2D859B-10EA-4B2D-8BCE-E00255C847EB}"/>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303F4AEF-3F72-4500-B8E7-6DC21E4F6A17}"/>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8E7B37C4-A141-4F97-B8E5-42B23FDF5517}"/>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124461</xdr:rowOff>
    </xdr:from>
    <xdr:to>
      <xdr:col>55</xdr:col>
      <xdr:colOff>50800</xdr:colOff>
      <xdr:row>81</xdr:row>
      <xdr:rowOff>54611</xdr:rowOff>
    </xdr:to>
    <xdr:sp macro="" textlink="">
      <xdr:nvSpPr>
        <xdr:cNvPr id="356" name="楕円 355">
          <a:extLst>
            <a:ext uri="{FF2B5EF4-FFF2-40B4-BE49-F238E27FC236}">
              <a16:creationId xmlns:a16="http://schemas.microsoft.com/office/drawing/2014/main" id="{29B0662A-A17D-4E1F-8A89-5D621A32B4F0}"/>
            </a:ext>
          </a:extLst>
        </xdr:cNvPr>
        <xdr:cNvSpPr/>
      </xdr:nvSpPr>
      <xdr:spPr>
        <a:xfrm>
          <a:off x="9394190" y="1384236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147338</xdr:rowOff>
    </xdr:from>
    <xdr:ext cx="469744" cy="259045"/>
    <xdr:sp macro="" textlink="">
      <xdr:nvSpPr>
        <xdr:cNvPr id="357" name="【福祉施設】&#10;一人当たり面積該当値テキスト">
          <a:extLst>
            <a:ext uri="{FF2B5EF4-FFF2-40B4-BE49-F238E27FC236}">
              <a16:creationId xmlns:a16="http://schemas.microsoft.com/office/drawing/2014/main" id="{944C4FB7-E465-47E1-AADB-5CD31A094C74}"/>
            </a:ext>
          </a:extLst>
        </xdr:cNvPr>
        <xdr:cNvSpPr txBox="1"/>
      </xdr:nvSpPr>
      <xdr:spPr>
        <a:xfrm>
          <a:off x="9467850" y="13689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164464</xdr:rowOff>
    </xdr:from>
    <xdr:to>
      <xdr:col>50</xdr:col>
      <xdr:colOff>165100</xdr:colOff>
      <xdr:row>81</xdr:row>
      <xdr:rowOff>94614</xdr:rowOff>
    </xdr:to>
    <xdr:sp macro="" textlink="">
      <xdr:nvSpPr>
        <xdr:cNvPr id="358" name="楕円 357">
          <a:extLst>
            <a:ext uri="{FF2B5EF4-FFF2-40B4-BE49-F238E27FC236}">
              <a16:creationId xmlns:a16="http://schemas.microsoft.com/office/drawing/2014/main" id="{89BDA50D-E309-45A1-880C-BAD9CE80CF3B}"/>
            </a:ext>
          </a:extLst>
        </xdr:cNvPr>
        <xdr:cNvSpPr/>
      </xdr:nvSpPr>
      <xdr:spPr>
        <a:xfrm>
          <a:off x="8632190" y="13884274"/>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81</xdr:row>
      <xdr:rowOff>3811</xdr:rowOff>
    </xdr:from>
    <xdr:to>
      <xdr:col>55</xdr:col>
      <xdr:colOff>0</xdr:colOff>
      <xdr:row>81</xdr:row>
      <xdr:rowOff>43814</xdr:rowOff>
    </xdr:to>
    <xdr:cxnSp macro="">
      <xdr:nvCxnSpPr>
        <xdr:cNvPr id="359" name="直線コネクタ 358">
          <a:extLst>
            <a:ext uri="{FF2B5EF4-FFF2-40B4-BE49-F238E27FC236}">
              <a16:creationId xmlns:a16="http://schemas.microsoft.com/office/drawing/2014/main" id="{05E3741B-4BA2-46D3-837E-D7CDBB5823F3}"/>
            </a:ext>
          </a:extLst>
        </xdr:cNvPr>
        <xdr:cNvCxnSpPr/>
      </xdr:nvCxnSpPr>
      <xdr:spPr>
        <a:xfrm flipV="1">
          <a:off x="8686800" y="13893166"/>
          <a:ext cx="74295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170180</xdr:rowOff>
    </xdr:from>
    <xdr:to>
      <xdr:col>46</xdr:col>
      <xdr:colOff>38100</xdr:colOff>
      <xdr:row>81</xdr:row>
      <xdr:rowOff>100330</xdr:rowOff>
    </xdr:to>
    <xdr:sp macro="" textlink="">
      <xdr:nvSpPr>
        <xdr:cNvPr id="360" name="楕円 359">
          <a:extLst>
            <a:ext uri="{FF2B5EF4-FFF2-40B4-BE49-F238E27FC236}">
              <a16:creationId xmlns:a16="http://schemas.microsoft.com/office/drawing/2014/main" id="{E7673D6D-A4A8-46BB-9F3F-47B4DE373C40}"/>
            </a:ext>
          </a:extLst>
        </xdr:cNvPr>
        <xdr:cNvSpPr/>
      </xdr:nvSpPr>
      <xdr:spPr>
        <a:xfrm>
          <a:off x="7846060" y="1388999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81</xdr:row>
      <xdr:rowOff>43814</xdr:rowOff>
    </xdr:from>
    <xdr:to>
      <xdr:col>50</xdr:col>
      <xdr:colOff>114300</xdr:colOff>
      <xdr:row>81</xdr:row>
      <xdr:rowOff>49530</xdr:rowOff>
    </xdr:to>
    <xdr:cxnSp macro="">
      <xdr:nvCxnSpPr>
        <xdr:cNvPr id="361" name="直線コネクタ 360">
          <a:extLst>
            <a:ext uri="{FF2B5EF4-FFF2-40B4-BE49-F238E27FC236}">
              <a16:creationId xmlns:a16="http://schemas.microsoft.com/office/drawing/2014/main" id="{17412943-3090-4076-9358-0D0A603660E4}"/>
            </a:ext>
          </a:extLst>
        </xdr:cNvPr>
        <xdr:cNvCxnSpPr/>
      </xdr:nvCxnSpPr>
      <xdr:spPr>
        <a:xfrm flipV="1">
          <a:off x="7889240" y="13933169"/>
          <a:ext cx="797560" cy="7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81</xdr:row>
      <xdr:rowOff>4445</xdr:rowOff>
    </xdr:from>
    <xdr:to>
      <xdr:col>41</xdr:col>
      <xdr:colOff>101600</xdr:colOff>
      <xdr:row>81</xdr:row>
      <xdr:rowOff>106045</xdr:rowOff>
    </xdr:to>
    <xdr:sp macro="" textlink="">
      <xdr:nvSpPr>
        <xdr:cNvPr id="362" name="楕円 361">
          <a:extLst>
            <a:ext uri="{FF2B5EF4-FFF2-40B4-BE49-F238E27FC236}">
              <a16:creationId xmlns:a16="http://schemas.microsoft.com/office/drawing/2014/main" id="{E4D3DE01-9FBB-491A-9853-EB8A4DC88CB3}"/>
            </a:ext>
          </a:extLst>
        </xdr:cNvPr>
        <xdr:cNvSpPr/>
      </xdr:nvSpPr>
      <xdr:spPr>
        <a:xfrm>
          <a:off x="7029450" y="138938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81</xdr:row>
      <xdr:rowOff>49530</xdr:rowOff>
    </xdr:from>
    <xdr:to>
      <xdr:col>45</xdr:col>
      <xdr:colOff>177800</xdr:colOff>
      <xdr:row>81</xdr:row>
      <xdr:rowOff>55245</xdr:rowOff>
    </xdr:to>
    <xdr:cxnSp macro="">
      <xdr:nvCxnSpPr>
        <xdr:cNvPr id="363" name="直線コネクタ 362">
          <a:extLst>
            <a:ext uri="{FF2B5EF4-FFF2-40B4-BE49-F238E27FC236}">
              <a16:creationId xmlns:a16="http://schemas.microsoft.com/office/drawing/2014/main" id="{6C14D6E0-9811-457E-B449-996C94553149}"/>
            </a:ext>
          </a:extLst>
        </xdr:cNvPr>
        <xdr:cNvCxnSpPr/>
      </xdr:nvCxnSpPr>
      <xdr:spPr>
        <a:xfrm flipV="1">
          <a:off x="7084060" y="13940790"/>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81</xdr:row>
      <xdr:rowOff>4445</xdr:rowOff>
    </xdr:from>
    <xdr:to>
      <xdr:col>36</xdr:col>
      <xdr:colOff>165100</xdr:colOff>
      <xdr:row>81</xdr:row>
      <xdr:rowOff>106045</xdr:rowOff>
    </xdr:to>
    <xdr:sp macro="" textlink="">
      <xdr:nvSpPr>
        <xdr:cNvPr id="364" name="楕円 363">
          <a:extLst>
            <a:ext uri="{FF2B5EF4-FFF2-40B4-BE49-F238E27FC236}">
              <a16:creationId xmlns:a16="http://schemas.microsoft.com/office/drawing/2014/main" id="{0ABB349B-3BD7-409C-8229-9B44F9B59860}"/>
            </a:ext>
          </a:extLst>
        </xdr:cNvPr>
        <xdr:cNvSpPr/>
      </xdr:nvSpPr>
      <xdr:spPr>
        <a:xfrm>
          <a:off x="6231890" y="1389380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81</xdr:row>
      <xdr:rowOff>55245</xdr:rowOff>
    </xdr:from>
    <xdr:to>
      <xdr:col>41</xdr:col>
      <xdr:colOff>50800</xdr:colOff>
      <xdr:row>81</xdr:row>
      <xdr:rowOff>55245</xdr:rowOff>
    </xdr:to>
    <xdr:cxnSp macro="">
      <xdr:nvCxnSpPr>
        <xdr:cNvPr id="365" name="直線コネクタ 364">
          <a:extLst>
            <a:ext uri="{FF2B5EF4-FFF2-40B4-BE49-F238E27FC236}">
              <a16:creationId xmlns:a16="http://schemas.microsoft.com/office/drawing/2014/main" id="{A4FDF3D7-1E63-4702-9011-17DDEFEDA2B6}"/>
            </a:ext>
          </a:extLst>
        </xdr:cNvPr>
        <xdr:cNvCxnSpPr/>
      </xdr:nvCxnSpPr>
      <xdr:spPr>
        <a:xfrm>
          <a:off x="6286500" y="139465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108602</xdr:rowOff>
    </xdr:from>
    <xdr:ext cx="469744" cy="259045"/>
    <xdr:sp macro="" textlink="">
      <xdr:nvSpPr>
        <xdr:cNvPr id="366" name="n_1aveValue【福祉施設】&#10;一人当たり面積">
          <a:extLst>
            <a:ext uri="{FF2B5EF4-FFF2-40B4-BE49-F238E27FC236}">
              <a16:creationId xmlns:a16="http://schemas.microsoft.com/office/drawing/2014/main" id="{841B358F-F553-48A5-9F8C-20EF210785CB}"/>
            </a:ext>
          </a:extLst>
        </xdr:cNvPr>
        <xdr:cNvSpPr txBox="1"/>
      </xdr:nvSpPr>
      <xdr:spPr>
        <a:xfrm>
          <a:off x="8454467" y="1433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97172</xdr:rowOff>
    </xdr:from>
    <xdr:ext cx="469744" cy="259045"/>
    <xdr:sp macro="" textlink="">
      <xdr:nvSpPr>
        <xdr:cNvPr id="367" name="n_2aveValue【福祉施設】&#10;一人当たり面積">
          <a:extLst>
            <a:ext uri="{FF2B5EF4-FFF2-40B4-BE49-F238E27FC236}">
              <a16:creationId xmlns:a16="http://schemas.microsoft.com/office/drawing/2014/main" id="{FE8160E6-484B-4D97-9A2D-C27E83704D5B}"/>
            </a:ext>
          </a:extLst>
        </xdr:cNvPr>
        <xdr:cNvSpPr txBox="1"/>
      </xdr:nvSpPr>
      <xdr:spPr>
        <a:xfrm>
          <a:off x="7673417" y="14323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137177</xdr:rowOff>
    </xdr:from>
    <xdr:ext cx="469744" cy="259045"/>
    <xdr:sp macro="" textlink="">
      <xdr:nvSpPr>
        <xdr:cNvPr id="368" name="n_3aveValue【福祉施設】&#10;一人当たり面積">
          <a:extLst>
            <a:ext uri="{FF2B5EF4-FFF2-40B4-BE49-F238E27FC236}">
              <a16:creationId xmlns:a16="http://schemas.microsoft.com/office/drawing/2014/main" id="{0C9B0F0A-DCAA-4A7E-8DEE-72836A81BCCF}"/>
            </a:ext>
          </a:extLst>
        </xdr:cNvPr>
        <xdr:cNvSpPr txBox="1"/>
      </xdr:nvSpPr>
      <xdr:spPr>
        <a:xfrm>
          <a:off x="6866332" y="14363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148607</xdr:rowOff>
    </xdr:from>
    <xdr:ext cx="469744" cy="259045"/>
    <xdr:sp macro="" textlink="">
      <xdr:nvSpPr>
        <xdr:cNvPr id="369" name="n_4aveValue【福祉施設】&#10;一人当たり面積">
          <a:extLst>
            <a:ext uri="{FF2B5EF4-FFF2-40B4-BE49-F238E27FC236}">
              <a16:creationId xmlns:a16="http://schemas.microsoft.com/office/drawing/2014/main" id="{D4AC64CE-8802-40E8-B308-3661658B536B}"/>
            </a:ext>
          </a:extLst>
        </xdr:cNvPr>
        <xdr:cNvSpPr txBox="1"/>
      </xdr:nvSpPr>
      <xdr:spPr>
        <a:xfrm>
          <a:off x="6068772" y="1437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111141</xdr:rowOff>
    </xdr:from>
    <xdr:ext cx="469744" cy="259045"/>
    <xdr:sp macro="" textlink="">
      <xdr:nvSpPr>
        <xdr:cNvPr id="370" name="n_1mainValue【福祉施設】&#10;一人当たり面積">
          <a:extLst>
            <a:ext uri="{FF2B5EF4-FFF2-40B4-BE49-F238E27FC236}">
              <a16:creationId xmlns:a16="http://schemas.microsoft.com/office/drawing/2014/main" id="{DFC63F91-0BE8-4F4B-88FA-8AC8BEFA4585}"/>
            </a:ext>
          </a:extLst>
        </xdr:cNvPr>
        <xdr:cNvSpPr txBox="1"/>
      </xdr:nvSpPr>
      <xdr:spPr>
        <a:xfrm>
          <a:off x="8454467" y="136556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116857</xdr:rowOff>
    </xdr:from>
    <xdr:ext cx="469744" cy="259045"/>
    <xdr:sp macro="" textlink="">
      <xdr:nvSpPr>
        <xdr:cNvPr id="371" name="n_2mainValue【福祉施設】&#10;一人当たり面積">
          <a:extLst>
            <a:ext uri="{FF2B5EF4-FFF2-40B4-BE49-F238E27FC236}">
              <a16:creationId xmlns:a16="http://schemas.microsoft.com/office/drawing/2014/main" id="{B9ABE207-41F4-4E27-A4C1-71B9DE76057B}"/>
            </a:ext>
          </a:extLst>
        </xdr:cNvPr>
        <xdr:cNvSpPr txBox="1"/>
      </xdr:nvSpPr>
      <xdr:spPr>
        <a:xfrm>
          <a:off x="7673417" y="1366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122572</xdr:rowOff>
    </xdr:from>
    <xdr:ext cx="469744" cy="259045"/>
    <xdr:sp macro="" textlink="">
      <xdr:nvSpPr>
        <xdr:cNvPr id="372" name="n_3mainValue【福祉施設】&#10;一人当たり面積">
          <a:extLst>
            <a:ext uri="{FF2B5EF4-FFF2-40B4-BE49-F238E27FC236}">
              <a16:creationId xmlns:a16="http://schemas.microsoft.com/office/drawing/2014/main" id="{B3604820-7DE3-4D0F-A003-3DA1A71A97E1}"/>
            </a:ext>
          </a:extLst>
        </xdr:cNvPr>
        <xdr:cNvSpPr txBox="1"/>
      </xdr:nvSpPr>
      <xdr:spPr>
        <a:xfrm>
          <a:off x="6866332"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122572</xdr:rowOff>
    </xdr:from>
    <xdr:ext cx="469744" cy="259045"/>
    <xdr:sp macro="" textlink="">
      <xdr:nvSpPr>
        <xdr:cNvPr id="373" name="n_4mainValue【福祉施設】&#10;一人当たり面積">
          <a:extLst>
            <a:ext uri="{FF2B5EF4-FFF2-40B4-BE49-F238E27FC236}">
              <a16:creationId xmlns:a16="http://schemas.microsoft.com/office/drawing/2014/main" id="{71925C21-7119-4691-B265-FEEA079F24D4}"/>
            </a:ext>
          </a:extLst>
        </xdr:cNvPr>
        <xdr:cNvSpPr txBox="1"/>
      </xdr:nvSpPr>
      <xdr:spPr>
        <a:xfrm>
          <a:off x="6068772" y="1366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5EFCE3ED-314E-4F1D-B093-305BCDE0116A}"/>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3FB70350-4AE7-4483-A902-D996A1CCDA17}"/>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14016144-980D-4E66-B38B-BA5EED664A23}"/>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D501DF9F-80D0-477A-91C2-929CAD02117B}"/>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D7181861-634D-4173-B31D-2915669956BB}"/>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D9CB10D2-BED0-4302-BC34-E74D15DC6063}"/>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8540835C-2B75-4D56-97E1-4434B643DA5F}"/>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E61C6CEC-B611-4C81-B25E-1A8414B17D16}"/>
            </a:ext>
          </a:extLst>
        </xdr:cNvPr>
        <xdr:cNvSpPr/>
      </xdr:nvSpPr>
      <xdr:spPr>
        <a:xfrm>
          <a:off x="6858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1A5FC725-2CC9-47D3-BF95-E62F68D73014}"/>
            </a:ext>
          </a:extLst>
        </xdr:cNvPr>
        <xdr:cNvSpPr txBox="1"/>
      </xdr:nvSpPr>
      <xdr:spPr>
        <a:xfrm>
          <a:off x="66675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7C6EDF1C-9B74-4E4F-A44D-A2A7E3ACCA8D}"/>
            </a:ext>
          </a:extLst>
        </xdr:cNvPr>
        <xdr:cNvCxnSpPr/>
      </xdr:nvCxnSpPr>
      <xdr:spPr>
        <a:xfrm>
          <a:off x="6858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6B138A39-C25F-4F60-9AE3-AB759681D6F0}"/>
            </a:ext>
          </a:extLst>
        </xdr:cNvPr>
        <xdr:cNvSpPr txBox="1"/>
      </xdr:nvSpPr>
      <xdr:spPr>
        <a:xfrm>
          <a:off x="2738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5" name="直線コネクタ 384">
          <a:extLst>
            <a:ext uri="{FF2B5EF4-FFF2-40B4-BE49-F238E27FC236}">
              <a16:creationId xmlns:a16="http://schemas.microsoft.com/office/drawing/2014/main" id="{25961F8E-420C-4520-95B2-AD5FC931D7F2}"/>
            </a:ext>
          </a:extLst>
        </xdr:cNvPr>
        <xdr:cNvCxnSpPr/>
      </xdr:nvCxnSpPr>
      <xdr:spPr>
        <a:xfrm>
          <a:off x="6858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6" name="テキスト ボックス 385">
          <a:extLst>
            <a:ext uri="{FF2B5EF4-FFF2-40B4-BE49-F238E27FC236}">
              <a16:creationId xmlns:a16="http://schemas.microsoft.com/office/drawing/2014/main" id="{943F7E10-724C-46E5-8995-3E8977BF107F}"/>
            </a:ext>
          </a:extLst>
        </xdr:cNvPr>
        <xdr:cNvSpPr txBox="1"/>
      </xdr:nvSpPr>
      <xdr:spPr>
        <a:xfrm>
          <a:off x="2738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87" name="直線コネクタ 386">
          <a:extLst>
            <a:ext uri="{FF2B5EF4-FFF2-40B4-BE49-F238E27FC236}">
              <a16:creationId xmlns:a16="http://schemas.microsoft.com/office/drawing/2014/main" id="{8E13DEE2-EA9B-49C8-944B-14EFB64DC315}"/>
            </a:ext>
          </a:extLst>
        </xdr:cNvPr>
        <xdr:cNvCxnSpPr/>
      </xdr:nvCxnSpPr>
      <xdr:spPr>
        <a:xfrm>
          <a:off x="6858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88" name="テキスト ボックス 387">
          <a:extLst>
            <a:ext uri="{FF2B5EF4-FFF2-40B4-BE49-F238E27FC236}">
              <a16:creationId xmlns:a16="http://schemas.microsoft.com/office/drawing/2014/main" id="{D692B6D3-330C-48FC-850D-C666F545AA43}"/>
            </a:ext>
          </a:extLst>
        </xdr:cNvPr>
        <xdr:cNvSpPr txBox="1"/>
      </xdr:nvSpPr>
      <xdr:spPr>
        <a:xfrm>
          <a:off x="34370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89" name="直線コネクタ 388">
          <a:extLst>
            <a:ext uri="{FF2B5EF4-FFF2-40B4-BE49-F238E27FC236}">
              <a16:creationId xmlns:a16="http://schemas.microsoft.com/office/drawing/2014/main" id="{35C44261-4DEC-4277-B918-332C4C470F51}"/>
            </a:ext>
          </a:extLst>
        </xdr:cNvPr>
        <xdr:cNvCxnSpPr/>
      </xdr:nvCxnSpPr>
      <xdr:spPr>
        <a:xfrm>
          <a:off x="6858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0" name="テキスト ボックス 389">
          <a:extLst>
            <a:ext uri="{FF2B5EF4-FFF2-40B4-BE49-F238E27FC236}">
              <a16:creationId xmlns:a16="http://schemas.microsoft.com/office/drawing/2014/main" id="{CA71896D-78F5-49F2-A184-67089A9D59CB}"/>
            </a:ext>
          </a:extLst>
        </xdr:cNvPr>
        <xdr:cNvSpPr txBox="1"/>
      </xdr:nvSpPr>
      <xdr:spPr>
        <a:xfrm>
          <a:off x="34370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1" name="直線コネクタ 390">
          <a:extLst>
            <a:ext uri="{FF2B5EF4-FFF2-40B4-BE49-F238E27FC236}">
              <a16:creationId xmlns:a16="http://schemas.microsoft.com/office/drawing/2014/main" id="{8C7386D9-7435-4F19-93E6-10C21E53D240}"/>
            </a:ext>
          </a:extLst>
        </xdr:cNvPr>
        <xdr:cNvCxnSpPr/>
      </xdr:nvCxnSpPr>
      <xdr:spPr>
        <a:xfrm>
          <a:off x="6858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2" name="テキスト ボックス 391">
          <a:extLst>
            <a:ext uri="{FF2B5EF4-FFF2-40B4-BE49-F238E27FC236}">
              <a16:creationId xmlns:a16="http://schemas.microsoft.com/office/drawing/2014/main" id="{8DF021BC-5E45-47A2-9D9E-286312FE6DAF}"/>
            </a:ext>
          </a:extLst>
        </xdr:cNvPr>
        <xdr:cNvSpPr txBox="1"/>
      </xdr:nvSpPr>
      <xdr:spPr>
        <a:xfrm>
          <a:off x="34370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3" name="直線コネクタ 392">
          <a:extLst>
            <a:ext uri="{FF2B5EF4-FFF2-40B4-BE49-F238E27FC236}">
              <a16:creationId xmlns:a16="http://schemas.microsoft.com/office/drawing/2014/main" id="{599D1B96-E5B6-43A2-87F2-669828697859}"/>
            </a:ext>
          </a:extLst>
        </xdr:cNvPr>
        <xdr:cNvCxnSpPr/>
      </xdr:nvCxnSpPr>
      <xdr:spPr>
        <a:xfrm>
          <a:off x="6858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4" name="テキスト ボックス 393">
          <a:extLst>
            <a:ext uri="{FF2B5EF4-FFF2-40B4-BE49-F238E27FC236}">
              <a16:creationId xmlns:a16="http://schemas.microsoft.com/office/drawing/2014/main" id="{74DCDB1B-99DA-400E-9C6D-9D463E500274}"/>
            </a:ext>
          </a:extLst>
        </xdr:cNvPr>
        <xdr:cNvSpPr txBox="1"/>
      </xdr:nvSpPr>
      <xdr:spPr>
        <a:xfrm>
          <a:off x="34370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5" name="直線コネクタ 394">
          <a:extLst>
            <a:ext uri="{FF2B5EF4-FFF2-40B4-BE49-F238E27FC236}">
              <a16:creationId xmlns:a16="http://schemas.microsoft.com/office/drawing/2014/main" id="{2AD39446-59FA-4DDD-8663-2500B305E21B}"/>
            </a:ext>
          </a:extLst>
        </xdr:cNvPr>
        <xdr:cNvCxnSpPr/>
      </xdr:nvCxnSpPr>
      <xdr:spPr>
        <a:xfrm>
          <a:off x="6858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6" name="テキスト ボックス 395">
          <a:extLst>
            <a:ext uri="{FF2B5EF4-FFF2-40B4-BE49-F238E27FC236}">
              <a16:creationId xmlns:a16="http://schemas.microsoft.com/office/drawing/2014/main" id="{88AD5659-B90A-4BE5-8F16-9A04B4C7A099}"/>
            </a:ext>
          </a:extLst>
        </xdr:cNvPr>
        <xdr:cNvSpPr txBox="1"/>
      </xdr:nvSpPr>
      <xdr:spPr>
        <a:xfrm>
          <a:off x="38686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7" name="直線コネクタ 396">
          <a:extLst>
            <a:ext uri="{FF2B5EF4-FFF2-40B4-BE49-F238E27FC236}">
              <a16:creationId xmlns:a16="http://schemas.microsoft.com/office/drawing/2014/main" id="{48FDC6F1-25E0-42DF-BA1F-F3E40A69FC1B}"/>
            </a:ext>
          </a:extLst>
        </xdr:cNvPr>
        <xdr:cNvCxnSpPr/>
      </xdr:nvCxnSpPr>
      <xdr:spPr>
        <a:xfrm>
          <a:off x="6858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242C028D-8845-4E82-9EE3-06823F5311B5}"/>
            </a:ext>
          </a:extLst>
        </xdr:cNvPr>
        <xdr:cNvSpPr/>
      </xdr:nvSpPr>
      <xdr:spPr>
        <a:xfrm>
          <a:off x="6858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2721</xdr:rowOff>
    </xdr:from>
    <xdr:to>
      <xdr:col>24</xdr:col>
      <xdr:colOff>62865</xdr:colOff>
      <xdr:row>109</xdr:row>
      <xdr:rowOff>35379</xdr:rowOff>
    </xdr:to>
    <xdr:cxnSp macro="">
      <xdr:nvCxnSpPr>
        <xdr:cNvPr id="399" name="直線コネクタ 398">
          <a:extLst>
            <a:ext uri="{FF2B5EF4-FFF2-40B4-BE49-F238E27FC236}">
              <a16:creationId xmlns:a16="http://schemas.microsoft.com/office/drawing/2014/main" id="{3DB70311-CBE2-42FD-8CD1-DFA2385B5A20}"/>
            </a:ext>
          </a:extLst>
        </xdr:cNvPr>
        <xdr:cNvCxnSpPr/>
      </xdr:nvCxnSpPr>
      <xdr:spPr>
        <a:xfrm flipV="1">
          <a:off x="4173855" y="17147721"/>
          <a:ext cx="0" cy="15757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400" name="【市民会館】&#10;有形固定資産減価償却率最小値テキスト">
          <a:extLst>
            <a:ext uri="{FF2B5EF4-FFF2-40B4-BE49-F238E27FC236}">
              <a16:creationId xmlns:a16="http://schemas.microsoft.com/office/drawing/2014/main" id="{F8597F42-C175-4A55-A404-20CF72919DAB}"/>
            </a:ext>
          </a:extLst>
        </xdr:cNvPr>
        <xdr:cNvSpPr txBox="1"/>
      </xdr:nvSpPr>
      <xdr:spPr>
        <a:xfrm>
          <a:off x="421259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401" name="直線コネクタ 400">
          <a:extLst>
            <a:ext uri="{FF2B5EF4-FFF2-40B4-BE49-F238E27FC236}">
              <a16:creationId xmlns:a16="http://schemas.microsoft.com/office/drawing/2014/main" id="{9737BAB8-873B-4048-A014-9A53DA7AE2E6}"/>
            </a:ext>
          </a:extLst>
        </xdr:cNvPr>
        <xdr:cNvCxnSpPr/>
      </xdr:nvCxnSpPr>
      <xdr:spPr>
        <a:xfrm>
          <a:off x="4112260" y="187234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120848</xdr:rowOff>
    </xdr:from>
    <xdr:ext cx="340478" cy="259045"/>
    <xdr:sp macro="" textlink="">
      <xdr:nvSpPr>
        <xdr:cNvPr id="402" name="【市民会館】&#10;有形固定資産減価償却率最大値テキスト">
          <a:extLst>
            <a:ext uri="{FF2B5EF4-FFF2-40B4-BE49-F238E27FC236}">
              <a16:creationId xmlns:a16="http://schemas.microsoft.com/office/drawing/2014/main" id="{722BAD2B-CD42-4D6E-AD6C-0806129534A1}"/>
            </a:ext>
          </a:extLst>
        </xdr:cNvPr>
        <xdr:cNvSpPr txBox="1"/>
      </xdr:nvSpPr>
      <xdr:spPr>
        <a:xfrm>
          <a:off x="4212590" y="169248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2721</xdr:rowOff>
    </xdr:from>
    <xdr:to>
      <xdr:col>24</xdr:col>
      <xdr:colOff>152400</xdr:colOff>
      <xdr:row>100</xdr:row>
      <xdr:rowOff>2721</xdr:rowOff>
    </xdr:to>
    <xdr:cxnSp macro="">
      <xdr:nvCxnSpPr>
        <xdr:cNvPr id="403" name="直線コネクタ 402">
          <a:extLst>
            <a:ext uri="{FF2B5EF4-FFF2-40B4-BE49-F238E27FC236}">
              <a16:creationId xmlns:a16="http://schemas.microsoft.com/office/drawing/2014/main" id="{FF2DB43B-B96A-4A2C-A4CB-975648151A65}"/>
            </a:ext>
          </a:extLst>
        </xdr:cNvPr>
        <xdr:cNvCxnSpPr/>
      </xdr:nvCxnSpPr>
      <xdr:spPr>
        <a:xfrm>
          <a:off x="4112260" y="171477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105</xdr:row>
      <xdr:rowOff>18522</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84807846-A91E-422E-A2CA-D9C99B1FDC7D}"/>
            </a:ext>
          </a:extLst>
        </xdr:cNvPr>
        <xdr:cNvSpPr txBox="1"/>
      </xdr:nvSpPr>
      <xdr:spPr>
        <a:xfrm>
          <a:off x="4212590" y="180245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40095</xdr:rowOff>
    </xdr:from>
    <xdr:to>
      <xdr:col>24</xdr:col>
      <xdr:colOff>114300</xdr:colOff>
      <xdr:row>105</xdr:row>
      <xdr:rowOff>141695</xdr:rowOff>
    </xdr:to>
    <xdr:sp macro="" textlink="">
      <xdr:nvSpPr>
        <xdr:cNvPr id="405" name="フローチャート: 判断 404">
          <a:extLst>
            <a:ext uri="{FF2B5EF4-FFF2-40B4-BE49-F238E27FC236}">
              <a16:creationId xmlns:a16="http://schemas.microsoft.com/office/drawing/2014/main" id="{63223D39-553A-473E-9894-820CE28FD1D8}"/>
            </a:ext>
          </a:extLst>
        </xdr:cNvPr>
        <xdr:cNvSpPr/>
      </xdr:nvSpPr>
      <xdr:spPr>
        <a:xfrm>
          <a:off x="4131310" y="180423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105</xdr:row>
      <xdr:rowOff>15602</xdr:rowOff>
    </xdr:from>
    <xdr:to>
      <xdr:col>20</xdr:col>
      <xdr:colOff>38100</xdr:colOff>
      <xdr:row>105</xdr:row>
      <xdr:rowOff>117202</xdr:rowOff>
    </xdr:to>
    <xdr:sp macro="" textlink="">
      <xdr:nvSpPr>
        <xdr:cNvPr id="406" name="フローチャート: 判断 405">
          <a:extLst>
            <a:ext uri="{FF2B5EF4-FFF2-40B4-BE49-F238E27FC236}">
              <a16:creationId xmlns:a16="http://schemas.microsoft.com/office/drawing/2014/main" id="{A31FC022-6F97-4C66-9960-CFC3F9D53EFF}"/>
            </a:ext>
          </a:extLst>
        </xdr:cNvPr>
        <xdr:cNvSpPr/>
      </xdr:nvSpPr>
      <xdr:spPr>
        <a:xfrm>
          <a:off x="3388360" y="180216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169092</xdr:rowOff>
    </xdr:from>
    <xdr:to>
      <xdr:col>15</xdr:col>
      <xdr:colOff>101600</xdr:colOff>
      <xdr:row>105</xdr:row>
      <xdr:rowOff>99242</xdr:rowOff>
    </xdr:to>
    <xdr:sp macro="" textlink="">
      <xdr:nvSpPr>
        <xdr:cNvPr id="407" name="フローチャート: 判断 406">
          <a:extLst>
            <a:ext uri="{FF2B5EF4-FFF2-40B4-BE49-F238E27FC236}">
              <a16:creationId xmlns:a16="http://schemas.microsoft.com/office/drawing/2014/main" id="{7E01B80E-AFEE-40BC-9AA5-26064CD050E9}"/>
            </a:ext>
          </a:extLst>
        </xdr:cNvPr>
        <xdr:cNvSpPr/>
      </xdr:nvSpPr>
      <xdr:spPr>
        <a:xfrm>
          <a:off x="2571750" y="18003702"/>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151130</xdr:rowOff>
    </xdr:from>
    <xdr:to>
      <xdr:col>10</xdr:col>
      <xdr:colOff>165100</xdr:colOff>
      <xdr:row>105</xdr:row>
      <xdr:rowOff>81280</xdr:rowOff>
    </xdr:to>
    <xdr:sp macro="" textlink="">
      <xdr:nvSpPr>
        <xdr:cNvPr id="408" name="フローチャート: 判断 407">
          <a:extLst>
            <a:ext uri="{FF2B5EF4-FFF2-40B4-BE49-F238E27FC236}">
              <a16:creationId xmlns:a16="http://schemas.microsoft.com/office/drawing/2014/main" id="{8C93D614-6E45-4D5D-B8BF-216CADC1828B}"/>
            </a:ext>
          </a:extLst>
        </xdr:cNvPr>
        <xdr:cNvSpPr/>
      </xdr:nvSpPr>
      <xdr:spPr>
        <a:xfrm>
          <a:off x="1774190" y="1798193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160927</xdr:rowOff>
    </xdr:from>
    <xdr:to>
      <xdr:col>6</xdr:col>
      <xdr:colOff>38100</xdr:colOff>
      <xdr:row>105</xdr:row>
      <xdr:rowOff>91077</xdr:rowOff>
    </xdr:to>
    <xdr:sp macro="" textlink="">
      <xdr:nvSpPr>
        <xdr:cNvPr id="409" name="フローチャート: 判断 408">
          <a:extLst>
            <a:ext uri="{FF2B5EF4-FFF2-40B4-BE49-F238E27FC236}">
              <a16:creationId xmlns:a16="http://schemas.microsoft.com/office/drawing/2014/main" id="{7767EDCE-541E-4B05-98CD-1922504533D2}"/>
            </a:ext>
          </a:extLst>
        </xdr:cNvPr>
        <xdr:cNvSpPr/>
      </xdr:nvSpPr>
      <xdr:spPr>
        <a:xfrm>
          <a:off x="988060" y="1799363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1452DFF8-47C3-4205-908F-22DE4D0947A5}"/>
            </a:ext>
          </a:extLst>
        </xdr:cNvPr>
        <xdr:cNvSpPr txBox="1"/>
      </xdr:nvSpPr>
      <xdr:spPr>
        <a:xfrm>
          <a:off x="40030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50296BC-FB05-4C64-AF08-708BB5784CC9}"/>
            </a:ext>
          </a:extLst>
        </xdr:cNvPr>
        <xdr:cNvSpPr txBox="1"/>
      </xdr:nvSpPr>
      <xdr:spPr>
        <a:xfrm>
          <a:off x="32600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CF3AD1E2-16E4-4C19-8162-DAE9C1E5A6D9}"/>
            </a:ext>
          </a:extLst>
        </xdr:cNvPr>
        <xdr:cNvSpPr txBox="1"/>
      </xdr:nvSpPr>
      <xdr:spPr>
        <a:xfrm>
          <a:off x="24549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295746A7-B95D-4A61-A67F-B1A392CDCB00}"/>
            </a:ext>
          </a:extLst>
        </xdr:cNvPr>
        <xdr:cNvSpPr txBox="1"/>
      </xdr:nvSpPr>
      <xdr:spPr>
        <a:xfrm>
          <a:off x="1657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49E929F7-4B6D-4CF9-8472-C8A1980B5396}"/>
            </a:ext>
          </a:extLst>
        </xdr:cNvPr>
        <xdr:cNvSpPr txBox="1"/>
      </xdr:nvSpPr>
      <xdr:spPr>
        <a:xfrm>
          <a:off x="859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79284</xdr:rowOff>
    </xdr:from>
    <xdr:to>
      <xdr:col>24</xdr:col>
      <xdr:colOff>114300</xdr:colOff>
      <xdr:row>104</xdr:row>
      <xdr:rowOff>9434</xdr:rowOff>
    </xdr:to>
    <xdr:sp macro="" textlink="">
      <xdr:nvSpPr>
        <xdr:cNvPr id="415" name="楕円 414">
          <a:extLst>
            <a:ext uri="{FF2B5EF4-FFF2-40B4-BE49-F238E27FC236}">
              <a16:creationId xmlns:a16="http://schemas.microsoft.com/office/drawing/2014/main" id="{E9B24D83-D4F2-483C-83CB-6C695B7A2CEE}"/>
            </a:ext>
          </a:extLst>
        </xdr:cNvPr>
        <xdr:cNvSpPr/>
      </xdr:nvSpPr>
      <xdr:spPr>
        <a:xfrm>
          <a:off x="4131310" y="1773863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102161</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558D5BA4-1E57-4E25-85C7-8B5852AE63E7}"/>
            </a:ext>
          </a:extLst>
        </xdr:cNvPr>
        <xdr:cNvSpPr txBox="1"/>
      </xdr:nvSpPr>
      <xdr:spPr>
        <a:xfrm>
          <a:off x="4212590" y="17586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41729</xdr:rowOff>
    </xdr:from>
    <xdr:to>
      <xdr:col>20</xdr:col>
      <xdr:colOff>38100</xdr:colOff>
      <xdr:row>103</xdr:row>
      <xdr:rowOff>143329</xdr:rowOff>
    </xdr:to>
    <xdr:sp macro="" textlink="">
      <xdr:nvSpPr>
        <xdr:cNvPr id="417" name="楕円 416">
          <a:extLst>
            <a:ext uri="{FF2B5EF4-FFF2-40B4-BE49-F238E27FC236}">
              <a16:creationId xmlns:a16="http://schemas.microsoft.com/office/drawing/2014/main" id="{2466E6F2-0AD3-4559-9E29-970417B89B1C}"/>
            </a:ext>
          </a:extLst>
        </xdr:cNvPr>
        <xdr:cNvSpPr/>
      </xdr:nvSpPr>
      <xdr:spPr>
        <a:xfrm>
          <a:off x="3388360" y="17701079"/>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92529</xdr:rowOff>
    </xdr:from>
    <xdr:to>
      <xdr:col>24</xdr:col>
      <xdr:colOff>63500</xdr:colOff>
      <xdr:row>103</xdr:row>
      <xdr:rowOff>130084</xdr:rowOff>
    </xdr:to>
    <xdr:cxnSp macro="">
      <xdr:nvCxnSpPr>
        <xdr:cNvPr id="418" name="直線コネクタ 417">
          <a:extLst>
            <a:ext uri="{FF2B5EF4-FFF2-40B4-BE49-F238E27FC236}">
              <a16:creationId xmlns:a16="http://schemas.microsoft.com/office/drawing/2014/main" id="{751261D4-2D55-4A84-952E-DBAF563C9B74}"/>
            </a:ext>
          </a:extLst>
        </xdr:cNvPr>
        <xdr:cNvCxnSpPr/>
      </xdr:nvCxnSpPr>
      <xdr:spPr>
        <a:xfrm>
          <a:off x="3431540" y="17755689"/>
          <a:ext cx="74295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9071</xdr:rowOff>
    </xdr:from>
    <xdr:to>
      <xdr:col>15</xdr:col>
      <xdr:colOff>101600</xdr:colOff>
      <xdr:row>103</xdr:row>
      <xdr:rowOff>110671</xdr:rowOff>
    </xdr:to>
    <xdr:sp macro="" textlink="">
      <xdr:nvSpPr>
        <xdr:cNvPr id="419" name="楕円 418">
          <a:extLst>
            <a:ext uri="{FF2B5EF4-FFF2-40B4-BE49-F238E27FC236}">
              <a16:creationId xmlns:a16="http://schemas.microsoft.com/office/drawing/2014/main" id="{AF864711-E6C0-4AEA-8DB6-F0D95B9C2363}"/>
            </a:ext>
          </a:extLst>
        </xdr:cNvPr>
        <xdr:cNvSpPr/>
      </xdr:nvSpPr>
      <xdr:spPr>
        <a:xfrm>
          <a:off x="2571750" y="1767032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59871</xdr:rowOff>
    </xdr:from>
    <xdr:to>
      <xdr:col>19</xdr:col>
      <xdr:colOff>177800</xdr:colOff>
      <xdr:row>103</xdr:row>
      <xdr:rowOff>92529</xdr:rowOff>
    </xdr:to>
    <xdr:cxnSp macro="">
      <xdr:nvCxnSpPr>
        <xdr:cNvPr id="420" name="直線コネクタ 419">
          <a:extLst>
            <a:ext uri="{FF2B5EF4-FFF2-40B4-BE49-F238E27FC236}">
              <a16:creationId xmlns:a16="http://schemas.microsoft.com/office/drawing/2014/main" id="{EBF86EDF-DB17-47E2-A581-3DC1B3DC5B81}"/>
            </a:ext>
          </a:extLst>
        </xdr:cNvPr>
        <xdr:cNvCxnSpPr/>
      </xdr:nvCxnSpPr>
      <xdr:spPr>
        <a:xfrm>
          <a:off x="2626360" y="17715411"/>
          <a:ext cx="805180" cy="40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147864</xdr:rowOff>
    </xdr:from>
    <xdr:to>
      <xdr:col>10</xdr:col>
      <xdr:colOff>165100</xdr:colOff>
      <xdr:row>103</xdr:row>
      <xdr:rowOff>78014</xdr:rowOff>
    </xdr:to>
    <xdr:sp macro="" textlink="">
      <xdr:nvSpPr>
        <xdr:cNvPr id="421" name="楕円 420">
          <a:extLst>
            <a:ext uri="{FF2B5EF4-FFF2-40B4-BE49-F238E27FC236}">
              <a16:creationId xmlns:a16="http://schemas.microsoft.com/office/drawing/2014/main" id="{4CE0C95C-157A-4791-9F2F-959F5D378223}"/>
            </a:ext>
          </a:extLst>
        </xdr:cNvPr>
        <xdr:cNvSpPr/>
      </xdr:nvSpPr>
      <xdr:spPr>
        <a:xfrm>
          <a:off x="1774190" y="1763385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27214</xdr:rowOff>
    </xdr:from>
    <xdr:to>
      <xdr:col>15</xdr:col>
      <xdr:colOff>50800</xdr:colOff>
      <xdr:row>103</xdr:row>
      <xdr:rowOff>59871</xdr:rowOff>
    </xdr:to>
    <xdr:cxnSp macro="">
      <xdr:nvCxnSpPr>
        <xdr:cNvPr id="422" name="直線コネクタ 421">
          <a:extLst>
            <a:ext uri="{FF2B5EF4-FFF2-40B4-BE49-F238E27FC236}">
              <a16:creationId xmlns:a16="http://schemas.microsoft.com/office/drawing/2014/main" id="{BA6E9305-5510-4B62-9B0E-EB36D5ABF871}"/>
            </a:ext>
          </a:extLst>
        </xdr:cNvPr>
        <xdr:cNvCxnSpPr/>
      </xdr:nvCxnSpPr>
      <xdr:spPr>
        <a:xfrm>
          <a:off x="1828800" y="17684659"/>
          <a:ext cx="79756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115207</xdr:rowOff>
    </xdr:from>
    <xdr:to>
      <xdr:col>6</xdr:col>
      <xdr:colOff>38100</xdr:colOff>
      <xdr:row>103</xdr:row>
      <xdr:rowOff>45357</xdr:rowOff>
    </xdr:to>
    <xdr:sp macro="" textlink="">
      <xdr:nvSpPr>
        <xdr:cNvPr id="423" name="楕円 422">
          <a:extLst>
            <a:ext uri="{FF2B5EF4-FFF2-40B4-BE49-F238E27FC236}">
              <a16:creationId xmlns:a16="http://schemas.microsoft.com/office/drawing/2014/main" id="{23595FA7-88C1-4B74-9258-961AAA7A02CB}"/>
            </a:ext>
          </a:extLst>
        </xdr:cNvPr>
        <xdr:cNvSpPr/>
      </xdr:nvSpPr>
      <xdr:spPr>
        <a:xfrm>
          <a:off x="988060" y="17603107"/>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166007</xdr:rowOff>
    </xdr:from>
    <xdr:to>
      <xdr:col>10</xdr:col>
      <xdr:colOff>114300</xdr:colOff>
      <xdr:row>103</xdr:row>
      <xdr:rowOff>27214</xdr:rowOff>
    </xdr:to>
    <xdr:cxnSp macro="">
      <xdr:nvCxnSpPr>
        <xdr:cNvPr id="424" name="直線コネクタ 423">
          <a:extLst>
            <a:ext uri="{FF2B5EF4-FFF2-40B4-BE49-F238E27FC236}">
              <a16:creationId xmlns:a16="http://schemas.microsoft.com/office/drawing/2014/main" id="{40DB1D77-3165-4116-93EA-3AAB14AEA722}"/>
            </a:ext>
          </a:extLst>
        </xdr:cNvPr>
        <xdr:cNvCxnSpPr/>
      </xdr:nvCxnSpPr>
      <xdr:spPr>
        <a:xfrm>
          <a:off x="1031240" y="17657717"/>
          <a:ext cx="797560" cy="26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108329</xdr:rowOff>
    </xdr:from>
    <xdr:ext cx="405111" cy="259045"/>
    <xdr:sp macro="" textlink="">
      <xdr:nvSpPr>
        <xdr:cNvPr id="425" name="n_1aveValue【市民会館】&#10;有形固定資産減価償却率">
          <a:extLst>
            <a:ext uri="{FF2B5EF4-FFF2-40B4-BE49-F238E27FC236}">
              <a16:creationId xmlns:a16="http://schemas.microsoft.com/office/drawing/2014/main" id="{2C940DE4-C65F-4EEC-A77C-2523DDB3E12F}"/>
            </a:ext>
          </a:extLst>
        </xdr:cNvPr>
        <xdr:cNvSpPr txBox="1"/>
      </xdr:nvSpPr>
      <xdr:spPr>
        <a:xfrm>
          <a:off x="3239144" y="18108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90369</xdr:rowOff>
    </xdr:from>
    <xdr:ext cx="405111" cy="259045"/>
    <xdr:sp macro="" textlink="">
      <xdr:nvSpPr>
        <xdr:cNvPr id="426" name="n_2aveValue【市民会館】&#10;有形固定資産減価償却率">
          <a:extLst>
            <a:ext uri="{FF2B5EF4-FFF2-40B4-BE49-F238E27FC236}">
              <a16:creationId xmlns:a16="http://schemas.microsoft.com/office/drawing/2014/main" id="{8DB9FDDC-DDCD-488B-ABCA-3601A49236DD}"/>
            </a:ext>
          </a:extLst>
        </xdr:cNvPr>
        <xdr:cNvSpPr txBox="1"/>
      </xdr:nvSpPr>
      <xdr:spPr>
        <a:xfrm>
          <a:off x="2439044" y="180964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72407</xdr:rowOff>
    </xdr:from>
    <xdr:ext cx="405111" cy="259045"/>
    <xdr:sp macro="" textlink="">
      <xdr:nvSpPr>
        <xdr:cNvPr id="427" name="n_3aveValue【市民会館】&#10;有形固定資産減価償却率">
          <a:extLst>
            <a:ext uri="{FF2B5EF4-FFF2-40B4-BE49-F238E27FC236}">
              <a16:creationId xmlns:a16="http://schemas.microsoft.com/office/drawing/2014/main" id="{B0BD8943-8E0F-4840-A5AE-122557789136}"/>
            </a:ext>
          </a:extLst>
        </xdr:cNvPr>
        <xdr:cNvSpPr txBox="1"/>
      </xdr:nvSpPr>
      <xdr:spPr>
        <a:xfrm>
          <a:off x="164148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82204</xdr:rowOff>
    </xdr:from>
    <xdr:ext cx="405111" cy="259045"/>
    <xdr:sp macro="" textlink="">
      <xdr:nvSpPr>
        <xdr:cNvPr id="428" name="n_4aveValue【市民会館】&#10;有形固定資産減価償却率">
          <a:extLst>
            <a:ext uri="{FF2B5EF4-FFF2-40B4-BE49-F238E27FC236}">
              <a16:creationId xmlns:a16="http://schemas.microsoft.com/office/drawing/2014/main" id="{EA6F882E-FF77-4C57-A720-6DC467E94EAC}"/>
            </a:ext>
          </a:extLst>
        </xdr:cNvPr>
        <xdr:cNvSpPr txBox="1"/>
      </xdr:nvSpPr>
      <xdr:spPr>
        <a:xfrm>
          <a:off x="855354" y="1808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159856</xdr:rowOff>
    </xdr:from>
    <xdr:ext cx="405111" cy="259045"/>
    <xdr:sp macro="" textlink="">
      <xdr:nvSpPr>
        <xdr:cNvPr id="429" name="n_1mainValue【市民会館】&#10;有形固定資産減価償却率">
          <a:extLst>
            <a:ext uri="{FF2B5EF4-FFF2-40B4-BE49-F238E27FC236}">
              <a16:creationId xmlns:a16="http://schemas.microsoft.com/office/drawing/2014/main" id="{94A0BF7A-6E70-4988-B156-2E1654E339CF}"/>
            </a:ext>
          </a:extLst>
        </xdr:cNvPr>
        <xdr:cNvSpPr txBox="1"/>
      </xdr:nvSpPr>
      <xdr:spPr>
        <a:xfrm>
          <a:off x="3239144" y="174782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127198</xdr:rowOff>
    </xdr:from>
    <xdr:ext cx="405111" cy="259045"/>
    <xdr:sp macro="" textlink="">
      <xdr:nvSpPr>
        <xdr:cNvPr id="430" name="n_2mainValue【市民会館】&#10;有形固定資産減価償却率">
          <a:extLst>
            <a:ext uri="{FF2B5EF4-FFF2-40B4-BE49-F238E27FC236}">
              <a16:creationId xmlns:a16="http://schemas.microsoft.com/office/drawing/2014/main" id="{061969F2-5D67-47DD-860B-F9751C807A68}"/>
            </a:ext>
          </a:extLst>
        </xdr:cNvPr>
        <xdr:cNvSpPr txBox="1"/>
      </xdr:nvSpPr>
      <xdr:spPr>
        <a:xfrm>
          <a:off x="2439044" y="1744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94541</xdr:rowOff>
    </xdr:from>
    <xdr:ext cx="405111" cy="259045"/>
    <xdr:sp macro="" textlink="">
      <xdr:nvSpPr>
        <xdr:cNvPr id="431" name="n_3mainValue【市民会館】&#10;有形固定資産減価償却率">
          <a:extLst>
            <a:ext uri="{FF2B5EF4-FFF2-40B4-BE49-F238E27FC236}">
              <a16:creationId xmlns:a16="http://schemas.microsoft.com/office/drawing/2014/main" id="{CB412A2E-0C6C-459A-BA08-1C5CFE893D67}"/>
            </a:ext>
          </a:extLst>
        </xdr:cNvPr>
        <xdr:cNvSpPr txBox="1"/>
      </xdr:nvSpPr>
      <xdr:spPr>
        <a:xfrm>
          <a:off x="1641484" y="174148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61884</xdr:rowOff>
    </xdr:from>
    <xdr:ext cx="405111" cy="259045"/>
    <xdr:sp macro="" textlink="">
      <xdr:nvSpPr>
        <xdr:cNvPr id="432" name="n_4mainValue【市民会館】&#10;有形固定資産減価償却率">
          <a:extLst>
            <a:ext uri="{FF2B5EF4-FFF2-40B4-BE49-F238E27FC236}">
              <a16:creationId xmlns:a16="http://schemas.microsoft.com/office/drawing/2014/main" id="{53A57135-C36E-484C-9F96-D2FAD8923D62}"/>
            </a:ext>
          </a:extLst>
        </xdr:cNvPr>
        <xdr:cNvSpPr txBox="1"/>
      </xdr:nvSpPr>
      <xdr:spPr>
        <a:xfrm>
          <a:off x="855354" y="173745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131173B8-BD09-4A30-B96A-79B6C44A4441}"/>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20AA4910-F9F3-480F-8756-F5C67D9ED3F1}"/>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35936FEE-33CD-4017-BDE9-9974D9FFF724}"/>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D1CA6A08-B6B4-4BE1-A228-738D7DA7307A}"/>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27A0C440-C2C0-4EBF-B778-9F8D15D39825}"/>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42109EF3-8522-49B7-8934-79AD25546960}"/>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E127EF27-CC74-47EE-94DF-87F4B920E435}"/>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9550B01D-8397-4BCB-82C4-5AD37FB12261}"/>
            </a:ext>
          </a:extLst>
        </xdr:cNvPr>
        <xdr:cNvSpPr/>
      </xdr:nvSpPr>
      <xdr:spPr>
        <a:xfrm>
          <a:off x="596011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FC94C72C-946A-41C0-977F-BCF55EA3511A}"/>
            </a:ext>
          </a:extLst>
        </xdr:cNvPr>
        <xdr:cNvSpPr txBox="1"/>
      </xdr:nvSpPr>
      <xdr:spPr>
        <a:xfrm>
          <a:off x="592201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1D7D4BE1-3AC3-40C2-B18A-C8460492A3F1}"/>
            </a:ext>
          </a:extLst>
        </xdr:cNvPr>
        <xdr:cNvCxnSpPr/>
      </xdr:nvCxnSpPr>
      <xdr:spPr>
        <a:xfrm>
          <a:off x="5960110" y="19046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3" name="直線コネクタ 442">
          <a:extLst>
            <a:ext uri="{FF2B5EF4-FFF2-40B4-BE49-F238E27FC236}">
              <a16:creationId xmlns:a16="http://schemas.microsoft.com/office/drawing/2014/main" id="{00F90F15-6869-4DD3-8284-E2DE478BA4CE}"/>
            </a:ext>
          </a:extLst>
        </xdr:cNvPr>
        <xdr:cNvCxnSpPr/>
      </xdr:nvCxnSpPr>
      <xdr:spPr>
        <a:xfrm>
          <a:off x="5960110" y="185928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4" name="テキスト ボックス 443">
          <a:extLst>
            <a:ext uri="{FF2B5EF4-FFF2-40B4-BE49-F238E27FC236}">
              <a16:creationId xmlns:a16="http://schemas.microsoft.com/office/drawing/2014/main" id="{0D7ACFCE-7636-4B40-B2AC-F6E40CBA7032}"/>
            </a:ext>
          </a:extLst>
        </xdr:cNvPr>
        <xdr:cNvSpPr txBox="1"/>
      </xdr:nvSpPr>
      <xdr:spPr>
        <a:xfrm>
          <a:off x="5527221" y="1844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5" name="直線コネクタ 444">
          <a:extLst>
            <a:ext uri="{FF2B5EF4-FFF2-40B4-BE49-F238E27FC236}">
              <a16:creationId xmlns:a16="http://schemas.microsoft.com/office/drawing/2014/main" id="{999CC550-DF48-4FAA-BA14-1A0734ACD9CC}"/>
            </a:ext>
          </a:extLst>
        </xdr:cNvPr>
        <xdr:cNvCxnSpPr/>
      </xdr:nvCxnSpPr>
      <xdr:spPr>
        <a:xfrm>
          <a:off x="5960110" y="181317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6" name="テキスト ボックス 445">
          <a:extLst>
            <a:ext uri="{FF2B5EF4-FFF2-40B4-BE49-F238E27FC236}">
              <a16:creationId xmlns:a16="http://schemas.microsoft.com/office/drawing/2014/main" id="{B0D15512-C365-4072-8079-14B7C0FEBE2C}"/>
            </a:ext>
          </a:extLst>
        </xdr:cNvPr>
        <xdr:cNvSpPr txBox="1"/>
      </xdr:nvSpPr>
      <xdr:spPr>
        <a:xfrm>
          <a:off x="5527221" y="1799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7" name="直線コネクタ 446">
          <a:extLst>
            <a:ext uri="{FF2B5EF4-FFF2-40B4-BE49-F238E27FC236}">
              <a16:creationId xmlns:a16="http://schemas.microsoft.com/office/drawing/2014/main" id="{CBF1B772-F3A4-4A35-B8E3-19D49D6C74CB}"/>
            </a:ext>
          </a:extLst>
        </xdr:cNvPr>
        <xdr:cNvCxnSpPr/>
      </xdr:nvCxnSpPr>
      <xdr:spPr>
        <a:xfrm>
          <a:off x="5960110" y="176745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8" name="テキスト ボックス 447">
          <a:extLst>
            <a:ext uri="{FF2B5EF4-FFF2-40B4-BE49-F238E27FC236}">
              <a16:creationId xmlns:a16="http://schemas.microsoft.com/office/drawing/2014/main" id="{2BE8B7B4-02B6-4E64-8F71-43FBA0760DF8}"/>
            </a:ext>
          </a:extLst>
        </xdr:cNvPr>
        <xdr:cNvSpPr txBox="1"/>
      </xdr:nvSpPr>
      <xdr:spPr>
        <a:xfrm>
          <a:off x="5527221" y="1753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9" name="直線コネクタ 448">
          <a:extLst>
            <a:ext uri="{FF2B5EF4-FFF2-40B4-BE49-F238E27FC236}">
              <a16:creationId xmlns:a16="http://schemas.microsoft.com/office/drawing/2014/main" id="{A3B79A87-46CC-494B-ABCB-B7398A450868}"/>
            </a:ext>
          </a:extLst>
        </xdr:cNvPr>
        <xdr:cNvCxnSpPr/>
      </xdr:nvCxnSpPr>
      <xdr:spPr>
        <a:xfrm>
          <a:off x="5960110" y="172212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50" name="テキスト ボックス 449">
          <a:extLst>
            <a:ext uri="{FF2B5EF4-FFF2-40B4-BE49-F238E27FC236}">
              <a16:creationId xmlns:a16="http://schemas.microsoft.com/office/drawing/2014/main" id="{6A4008B6-6532-435F-A955-65D9C7DD9588}"/>
            </a:ext>
          </a:extLst>
        </xdr:cNvPr>
        <xdr:cNvSpPr txBox="1"/>
      </xdr:nvSpPr>
      <xdr:spPr>
        <a:xfrm>
          <a:off x="5527221" y="1707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1" name="直線コネクタ 450">
          <a:extLst>
            <a:ext uri="{FF2B5EF4-FFF2-40B4-BE49-F238E27FC236}">
              <a16:creationId xmlns:a16="http://schemas.microsoft.com/office/drawing/2014/main" id="{7F38DE30-8491-4791-8D8A-F1C6FC00A20A}"/>
            </a:ext>
          </a:extLst>
        </xdr:cNvPr>
        <xdr:cNvCxnSpPr/>
      </xdr:nvCxnSpPr>
      <xdr:spPr>
        <a:xfrm>
          <a:off x="5960110" y="1676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2" name="テキスト ボックス 451">
          <a:extLst>
            <a:ext uri="{FF2B5EF4-FFF2-40B4-BE49-F238E27FC236}">
              <a16:creationId xmlns:a16="http://schemas.microsoft.com/office/drawing/2014/main" id="{8E10074B-63DC-4973-9798-49F9C8D01E96}"/>
            </a:ext>
          </a:extLst>
        </xdr:cNvPr>
        <xdr:cNvSpPr txBox="1"/>
      </xdr:nvSpPr>
      <xdr:spPr>
        <a:xfrm>
          <a:off x="5527221"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3" name="【市民会館】&#10;一人当たり面積グラフ枠">
          <a:extLst>
            <a:ext uri="{FF2B5EF4-FFF2-40B4-BE49-F238E27FC236}">
              <a16:creationId xmlns:a16="http://schemas.microsoft.com/office/drawing/2014/main" id="{C5B256F4-5363-4C73-A335-D92D9AA65470}"/>
            </a:ext>
          </a:extLst>
        </xdr:cNvPr>
        <xdr:cNvSpPr/>
      </xdr:nvSpPr>
      <xdr:spPr>
        <a:xfrm>
          <a:off x="596011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69342</xdr:rowOff>
    </xdr:from>
    <xdr:to>
      <xdr:col>54</xdr:col>
      <xdr:colOff>189865</xdr:colOff>
      <xdr:row>108</xdr:row>
      <xdr:rowOff>53339</xdr:rowOff>
    </xdr:to>
    <xdr:cxnSp macro="">
      <xdr:nvCxnSpPr>
        <xdr:cNvPr id="454" name="直線コネクタ 453">
          <a:extLst>
            <a:ext uri="{FF2B5EF4-FFF2-40B4-BE49-F238E27FC236}">
              <a16:creationId xmlns:a16="http://schemas.microsoft.com/office/drawing/2014/main" id="{F6E3D156-4778-4C2D-844E-549469C6999B}"/>
            </a:ext>
          </a:extLst>
        </xdr:cNvPr>
        <xdr:cNvCxnSpPr/>
      </xdr:nvCxnSpPr>
      <xdr:spPr>
        <a:xfrm flipV="1">
          <a:off x="9429115" y="17383887"/>
          <a:ext cx="0" cy="1189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5" name="【市民会館】&#10;一人当たり面積最小値テキスト">
          <a:extLst>
            <a:ext uri="{FF2B5EF4-FFF2-40B4-BE49-F238E27FC236}">
              <a16:creationId xmlns:a16="http://schemas.microsoft.com/office/drawing/2014/main" id="{C61822D7-5965-44F0-AE98-57955B213643}"/>
            </a:ext>
          </a:extLst>
        </xdr:cNvPr>
        <xdr:cNvSpPr txBox="1"/>
      </xdr:nvSpPr>
      <xdr:spPr>
        <a:xfrm>
          <a:off x="9467850" y="1856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6" name="直線コネクタ 455">
          <a:extLst>
            <a:ext uri="{FF2B5EF4-FFF2-40B4-BE49-F238E27FC236}">
              <a16:creationId xmlns:a16="http://schemas.microsoft.com/office/drawing/2014/main" id="{4CD7EF24-1CDD-4696-A0D4-C7C2BF6A7040}"/>
            </a:ext>
          </a:extLst>
        </xdr:cNvPr>
        <xdr:cNvCxnSpPr/>
      </xdr:nvCxnSpPr>
      <xdr:spPr>
        <a:xfrm>
          <a:off x="9356090" y="1857374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16019</xdr:rowOff>
    </xdr:from>
    <xdr:ext cx="469744" cy="259045"/>
    <xdr:sp macro="" textlink="">
      <xdr:nvSpPr>
        <xdr:cNvPr id="457" name="【市民会館】&#10;一人当たり面積最大値テキスト">
          <a:extLst>
            <a:ext uri="{FF2B5EF4-FFF2-40B4-BE49-F238E27FC236}">
              <a16:creationId xmlns:a16="http://schemas.microsoft.com/office/drawing/2014/main" id="{4CEAF8A2-BAF8-42BB-A485-F5D54A78D13C}"/>
            </a:ext>
          </a:extLst>
        </xdr:cNvPr>
        <xdr:cNvSpPr txBox="1"/>
      </xdr:nvSpPr>
      <xdr:spPr>
        <a:xfrm>
          <a:off x="9467850" y="171648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69342</xdr:rowOff>
    </xdr:from>
    <xdr:to>
      <xdr:col>55</xdr:col>
      <xdr:colOff>88900</xdr:colOff>
      <xdr:row>101</xdr:row>
      <xdr:rowOff>69342</xdr:rowOff>
    </xdr:to>
    <xdr:cxnSp macro="">
      <xdr:nvCxnSpPr>
        <xdr:cNvPr id="458" name="直線コネクタ 457">
          <a:extLst>
            <a:ext uri="{FF2B5EF4-FFF2-40B4-BE49-F238E27FC236}">
              <a16:creationId xmlns:a16="http://schemas.microsoft.com/office/drawing/2014/main" id="{77B72A6E-417C-4A33-8923-A7D74971A25B}"/>
            </a:ext>
          </a:extLst>
        </xdr:cNvPr>
        <xdr:cNvCxnSpPr/>
      </xdr:nvCxnSpPr>
      <xdr:spPr>
        <a:xfrm>
          <a:off x="9356090" y="1738388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119142</xdr:rowOff>
    </xdr:from>
    <xdr:ext cx="469744" cy="259045"/>
    <xdr:sp macro="" textlink="">
      <xdr:nvSpPr>
        <xdr:cNvPr id="459" name="【市民会館】&#10;一人当たり面積平均値テキスト">
          <a:extLst>
            <a:ext uri="{FF2B5EF4-FFF2-40B4-BE49-F238E27FC236}">
              <a16:creationId xmlns:a16="http://schemas.microsoft.com/office/drawing/2014/main" id="{6E43A503-7EEA-4ADD-A3CB-09EA6256426B}"/>
            </a:ext>
          </a:extLst>
        </xdr:cNvPr>
        <xdr:cNvSpPr txBox="1"/>
      </xdr:nvSpPr>
      <xdr:spPr>
        <a:xfrm>
          <a:off x="9467850" y="181232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96265</xdr:rowOff>
    </xdr:from>
    <xdr:to>
      <xdr:col>55</xdr:col>
      <xdr:colOff>50800</xdr:colOff>
      <xdr:row>107</xdr:row>
      <xdr:rowOff>26415</xdr:rowOff>
    </xdr:to>
    <xdr:sp macro="" textlink="">
      <xdr:nvSpPr>
        <xdr:cNvPr id="460" name="フローチャート: 判断 459">
          <a:extLst>
            <a:ext uri="{FF2B5EF4-FFF2-40B4-BE49-F238E27FC236}">
              <a16:creationId xmlns:a16="http://schemas.microsoft.com/office/drawing/2014/main" id="{7867DA61-A1C7-4C12-9ABC-30DB6E124138}"/>
            </a:ext>
          </a:extLst>
        </xdr:cNvPr>
        <xdr:cNvSpPr/>
      </xdr:nvSpPr>
      <xdr:spPr>
        <a:xfrm>
          <a:off x="9394190" y="18266155"/>
          <a:ext cx="9017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103124</xdr:rowOff>
    </xdr:from>
    <xdr:to>
      <xdr:col>50</xdr:col>
      <xdr:colOff>165100</xdr:colOff>
      <xdr:row>107</xdr:row>
      <xdr:rowOff>33274</xdr:rowOff>
    </xdr:to>
    <xdr:sp macro="" textlink="">
      <xdr:nvSpPr>
        <xdr:cNvPr id="461" name="フローチャート: 判断 460">
          <a:extLst>
            <a:ext uri="{FF2B5EF4-FFF2-40B4-BE49-F238E27FC236}">
              <a16:creationId xmlns:a16="http://schemas.microsoft.com/office/drawing/2014/main" id="{70D38C01-D6B8-4BB2-A76B-5FFA423106D0}"/>
            </a:ext>
          </a:extLst>
        </xdr:cNvPr>
        <xdr:cNvSpPr/>
      </xdr:nvSpPr>
      <xdr:spPr>
        <a:xfrm>
          <a:off x="8632190" y="18274919"/>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100837</xdr:rowOff>
    </xdr:from>
    <xdr:to>
      <xdr:col>46</xdr:col>
      <xdr:colOff>38100</xdr:colOff>
      <xdr:row>107</xdr:row>
      <xdr:rowOff>30987</xdr:rowOff>
    </xdr:to>
    <xdr:sp macro="" textlink="">
      <xdr:nvSpPr>
        <xdr:cNvPr id="462" name="フローチャート: 判断 461">
          <a:extLst>
            <a:ext uri="{FF2B5EF4-FFF2-40B4-BE49-F238E27FC236}">
              <a16:creationId xmlns:a16="http://schemas.microsoft.com/office/drawing/2014/main" id="{F8F8A358-CEA4-4D63-989C-8CB70D900D90}"/>
            </a:ext>
          </a:extLst>
        </xdr:cNvPr>
        <xdr:cNvSpPr/>
      </xdr:nvSpPr>
      <xdr:spPr>
        <a:xfrm>
          <a:off x="7846060" y="18270727"/>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93980</xdr:rowOff>
    </xdr:from>
    <xdr:to>
      <xdr:col>41</xdr:col>
      <xdr:colOff>101600</xdr:colOff>
      <xdr:row>107</xdr:row>
      <xdr:rowOff>24130</xdr:rowOff>
    </xdr:to>
    <xdr:sp macro="" textlink="">
      <xdr:nvSpPr>
        <xdr:cNvPr id="463" name="フローチャート: 判断 462">
          <a:extLst>
            <a:ext uri="{FF2B5EF4-FFF2-40B4-BE49-F238E27FC236}">
              <a16:creationId xmlns:a16="http://schemas.microsoft.com/office/drawing/2014/main" id="{7CC55A80-62E9-43BD-95F3-FAE91F31F9FD}"/>
            </a:ext>
          </a:extLst>
        </xdr:cNvPr>
        <xdr:cNvSpPr/>
      </xdr:nvSpPr>
      <xdr:spPr>
        <a:xfrm>
          <a:off x="7029450" y="182714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98552</xdr:rowOff>
    </xdr:from>
    <xdr:to>
      <xdr:col>36</xdr:col>
      <xdr:colOff>165100</xdr:colOff>
      <xdr:row>107</xdr:row>
      <xdr:rowOff>28702</xdr:rowOff>
    </xdr:to>
    <xdr:sp macro="" textlink="">
      <xdr:nvSpPr>
        <xdr:cNvPr id="464" name="フローチャート: 判断 463">
          <a:extLst>
            <a:ext uri="{FF2B5EF4-FFF2-40B4-BE49-F238E27FC236}">
              <a16:creationId xmlns:a16="http://schemas.microsoft.com/office/drawing/2014/main" id="{09563EC5-478C-43D4-82B7-6344B28637E6}"/>
            </a:ext>
          </a:extLst>
        </xdr:cNvPr>
        <xdr:cNvSpPr/>
      </xdr:nvSpPr>
      <xdr:spPr>
        <a:xfrm>
          <a:off x="6231890" y="1826844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0EC7A0DE-5A7B-4597-8ADD-C06AD74A13CE}"/>
            </a:ext>
          </a:extLst>
        </xdr:cNvPr>
        <xdr:cNvSpPr txBox="1"/>
      </xdr:nvSpPr>
      <xdr:spPr>
        <a:xfrm>
          <a:off x="925830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48EE9D3B-D907-4244-B98C-CD3D1B8FA838}"/>
            </a:ext>
          </a:extLst>
        </xdr:cNvPr>
        <xdr:cNvSpPr txBox="1"/>
      </xdr:nvSpPr>
      <xdr:spPr>
        <a:xfrm>
          <a:off x="85153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DBABC32F-0B18-4A1E-906B-5E1BF8D7AE85}"/>
            </a:ext>
          </a:extLst>
        </xdr:cNvPr>
        <xdr:cNvSpPr txBox="1"/>
      </xdr:nvSpPr>
      <xdr:spPr>
        <a:xfrm>
          <a:off x="77177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C2FFCFD4-4601-4321-8141-D6074B6EC7E8}"/>
            </a:ext>
          </a:extLst>
        </xdr:cNvPr>
        <xdr:cNvSpPr txBox="1"/>
      </xdr:nvSpPr>
      <xdr:spPr>
        <a:xfrm>
          <a:off x="691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1D855EF-DE3C-46C4-9BB3-3165EE431AEA}"/>
            </a:ext>
          </a:extLst>
        </xdr:cNvPr>
        <xdr:cNvSpPr txBox="1"/>
      </xdr:nvSpPr>
      <xdr:spPr>
        <a:xfrm>
          <a:off x="6115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100837</xdr:rowOff>
    </xdr:from>
    <xdr:to>
      <xdr:col>55</xdr:col>
      <xdr:colOff>50800</xdr:colOff>
      <xdr:row>107</xdr:row>
      <xdr:rowOff>30987</xdr:rowOff>
    </xdr:to>
    <xdr:sp macro="" textlink="">
      <xdr:nvSpPr>
        <xdr:cNvPr id="470" name="楕円 469">
          <a:extLst>
            <a:ext uri="{FF2B5EF4-FFF2-40B4-BE49-F238E27FC236}">
              <a16:creationId xmlns:a16="http://schemas.microsoft.com/office/drawing/2014/main" id="{3A7F41A0-B9F8-45C5-93A2-75B1F9D726D8}"/>
            </a:ext>
          </a:extLst>
        </xdr:cNvPr>
        <xdr:cNvSpPr/>
      </xdr:nvSpPr>
      <xdr:spPr>
        <a:xfrm>
          <a:off x="9394190" y="18270727"/>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79264</xdr:rowOff>
    </xdr:from>
    <xdr:ext cx="469744" cy="259045"/>
    <xdr:sp macro="" textlink="">
      <xdr:nvSpPr>
        <xdr:cNvPr id="471" name="【市民会館】&#10;一人当たり面積該当値テキスト">
          <a:extLst>
            <a:ext uri="{FF2B5EF4-FFF2-40B4-BE49-F238E27FC236}">
              <a16:creationId xmlns:a16="http://schemas.microsoft.com/office/drawing/2014/main" id="{7192E080-A693-4DB6-ACC5-7E0A23C2E36B}"/>
            </a:ext>
          </a:extLst>
        </xdr:cNvPr>
        <xdr:cNvSpPr txBox="1"/>
      </xdr:nvSpPr>
      <xdr:spPr>
        <a:xfrm>
          <a:off x="9467850" y="18252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103124</xdr:rowOff>
    </xdr:from>
    <xdr:to>
      <xdr:col>50</xdr:col>
      <xdr:colOff>165100</xdr:colOff>
      <xdr:row>107</xdr:row>
      <xdr:rowOff>33274</xdr:rowOff>
    </xdr:to>
    <xdr:sp macro="" textlink="">
      <xdr:nvSpPr>
        <xdr:cNvPr id="472" name="楕円 471">
          <a:extLst>
            <a:ext uri="{FF2B5EF4-FFF2-40B4-BE49-F238E27FC236}">
              <a16:creationId xmlns:a16="http://schemas.microsoft.com/office/drawing/2014/main" id="{E1E621CF-93A6-47DB-956D-5D4C0471B9FD}"/>
            </a:ext>
          </a:extLst>
        </xdr:cNvPr>
        <xdr:cNvSpPr/>
      </xdr:nvSpPr>
      <xdr:spPr>
        <a:xfrm>
          <a:off x="8632190" y="18274919"/>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151637</xdr:rowOff>
    </xdr:from>
    <xdr:to>
      <xdr:col>55</xdr:col>
      <xdr:colOff>0</xdr:colOff>
      <xdr:row>106</xdr:row>
      <xdr:rowOff>153924</xdr:rowOff>
    </xdr:to>
    <xdr:cxnSp macro="">
      <xdr:nvCxnSpPr>
        <xdr:cNvPr id="473" name="直線コネクタ 472">
          <a:extLst>
            <a:ext uri="{FF2B5EF4-FFF2-40B4-BE49-F238E27FC236}">
              <a16:creationId xmlns:a16="http://schemas.microsoft.com/office/drawing/2014/main" id="{F42D53C9-7C49-4D86-BFE9-C51280D2CC84}"/>
            </a:ext>
          </a:extLst>
        </xdr:cNvPr>
        <xdr:cNvCxnSpPr/>
      </xdr:nvCxnSpPr>
      <xdr:spPr>
        <a:xfrm flipV="1">
          <a:off x="8686800" y="18325337"/>
          <a:ext cx="74295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103124</xdr:rowOff>
    </xdr:from>
    <xdr:to>
      <xdr:col>46</xdr:col>
      <xdr:colOff>38100</xdr:colOff>
      <xdr:row>107</xdr:row>
      <xdr:rowOff>33274</xdr:rowOff>
    </xdr:to>
    <xdr:sp macro="" textlink="">
      <xdr:nvSpPr>
        <xdr:cNvPr id="474" name="楕円 473">
          <a:extLst>
            <a:ext uri="{FF2B5EF4-FFF2-40B4-BE49-F238E27FC236}">
              <a16:creationId xmlns:a16="http://schemas.microsoft.com/office/drawing/2014/main" id="{BEFA7FFB-C9A3-4249-B6FA-DD3EC965AD3F}"/>
            </a:ext>
          </a:extLst>
        </xdr:cNvPr>
        <xdr:cNvSpPr/>
      </xdr:nvSpPr>
      <xdr:spPr>
        <a:xfrm>
          <a:off x="7846060" y="1827491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153924</xdr:rowOff>
    </xdr:from>
    <xdr:to>
      <xdr:col>50</xdr:col>
      <xdr:colOff>114300</xdr:colOff>
      <xdr:row>106</xdr:row>
      <xdr:rowOff>153924</xdr:rowOff>
    </xdr:to>
    <xdr:cxnSp macro="">
      <xdr:nvCxnSpPr>
        <xdr:cNvPr id="475" name="直線コネクタ 474">
          <a:extLst>
            <a:ext uri="{FF2B5EF4-FFF2-40B4-BE49-F238E27FC236}">
              <a16:creationId xmlns:a16="http://schemas.microsoft.com/office/drawing/2014/main" id="{FC3EB15D-2F46-49A7-ACA4-4AD9A20586F9}"/>
            </a:ext>
          </a:extLst>
        </xdr:cNvPr>
        <xdr:cNvCxnSpPr/>
      </xdr:nvCxnSpPr>
      <xdr:spPr>
        <a:xfrm>
          <a:off x="7889240" y="18327624"/>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105411</xdr:rowOff>
    </xdr:from>
    <xdr:to>
      <xdr:col>41</xdr:col>
      <xdr:colOff>101600</xdr:colOff>
      <xdr:row>107</xdr:row>
      <xdr:rowOff>35561</xdr:rowOff>
    </xdr:to>
    <xdr:sp macro="" textlink="">
      <xdr:nvSpPr>
        <xdr:cNvPr id="476" name="楕円 475">
          <a:extLst>
            <a:ext uri="{FF2B5EF4-FFF2-40B4-BE49-F238E27FC236}">
              <a16:creationId xmlns:a16="http://schemas.microsoft.com/office/drawing/2014/main" id="{E8A5052F-521F-481D-BC0B-EF0290F6C07C}"/>
            </a:ext>
          </a:extLst>
        </xdr:cNvPr>
        <xdr:cNvSpPr/>
      </xdr:nvSpPr>
      <xdr:spPr>
        <a:xfrm>
          <a:off x="7029450" y="182772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153924</xdr:rowOff>
    </xdr:from>
    <xdr:to>
      <xdr:col>45</xdr:col>
      <xdr:colOff>177800</xdr:colOff>
      <xdr:row>106</xdr:row>
      <xdr:rowOff>156211</xdr:rowOff>
    </xdr:to>
    <xdr:cxnSp macro="">
      <xdr:nvCxnSpPr>
        <xdr:cNvPr id="477" name="直線コネクタ 476">
          <a:extLst>
            <a:ext uri="{FF2B5EF4-FFF2-40B4-BE49-F238E27FC236}">
              <a16:creationId xmlns:a16="http://schemas.microsoft.com/office/drawing/2014/main" id="{57F7F0DD-76A2-417D-9EFC-A68E219289F3}"/>
            </a:ext>
          </a:extLst>
        </xdr:cNvPr>
        <xdr:cNvCxnSpPr/>
      </xdr:nvCxnSpPr>
      <xdr:spPr>
        <a:xfrm flipV="1">
          <a:off x="7084060" y="18327624"/>
          <a:ext cx="805180" cy="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107696</xdr:rowOff>
    </xdr:from>
    <xdr:to>
      <xdr:col>36</xdr:col>
      <xdr:colOff>165100</xdr:colOff>
      <xdr:row>107</xdr:row>
      <xdr:rowOff>37846</xdr:rowOff>
    </xdr:to>
    <xdr:sp macro="" textlink="">
      <xdr:nvSpPr>
        <xdr:cNvPr id="478" name="楕円 477">
          <a:extLst>
            <a:ext uri="{FF2B5EF4-FFF2-40B4-BE49-F238E27FC236}">
              <a16:creationId xmlns:a16="http://schemas.microsoft.com/office/drawing/2014/main" id="{C7C6EF49-3A79-4FD7-9BDD-CBE3A828C818}"/>
            </a:ext>
          </a:extLst>
        </xdr:cNvPr>
        <xdr:cNvSpPr/>
      </xdr:nvSpPr>
      <xdr:spPr>
        <a:xfrm>
          <a:off x="6231890" y="1827949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156211</xdr:rowOff>
    </xdr:from>
    <xdr:to>
      <xdr:col>41</xdr:col>
      <xdr:colOff>50800</xdr:colOff>
      <xdr:row>106</xdr:row>
      <xdr:rowOff>158496</xdr:rowOff>
    </xdr:to>
    <xdr:cxnSp macro="">
      <xdr:nvCxnSpPr>
        <xdr:cNvPr id="479" name="直線コネクタ 478">
          <a:extLst>
            <a:ext uri="{FF2B5EF4-FFF2-40B4-BE49-F238E27FC236}">
              <a16:creationId xmlns:a16="http://schemas.microsoft.com/office/drawing/2014/main" id="{CAC28880-A464-4356-AEB4-CC4A2F1EA1C3}"/>
            </a:ext>
          </a:extLst>
        </xdr:cNvPr>
        <xdr:cNvCxnSpPr/>
      </xdr:nvCxnSpPr>
      <xdr:spPr>
        <a:xfrm flipV="1">
          <a:off x="6286500" y="18331816"/>
          <a:ext cx="79756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24401</xdr:rowOff>
    </xdr:from>
    <xdr:ext cx="469744" cy="259045"/>
    <xdr:sp macro="" textlink="">
      <xdr:nvSpPr>
        <xdr:cNvPr id="480" name="n_1aveValue【市民会館】&#10;一人当たり面積">
          <a:extLst>
            <a:ext uri="{FF2B5EF4-FFF2-40B4-BE49-F238E27FC236}">
              <a16:creationId xmlns:a16="http://schemas.microsoft.com/office/drawing/2014/main" id="{0018974C-AB04-4103-9FEF-ADFF9C08AB5C}"/>
            </a:ext>
          </a:extLst>
        </xdr:cNvPr>
        <xdr:cNvSpPr txBox="1"/>
      </xdr:nvSpPr>
      <xdr:spPr>
        <a:xfrm>
          <a:off x="8454467" y="183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47514</xdr:rowOff>
    </xdr:from>
    <xdr:ext cx="469744" cy="259045"/>
    <xdr:sp macro="" textlink="">
      <xdr:nvSpPr>
        <xdr:cNvPr id="481" name="n_2aveValue【市民会館】&#10;一人当たり面積">
          <a:extLst>
            <a:ext uri="{FF2B5EF4-FFF2-40B4-BE49-F238E27FC236}">
              <a16:creationId xmlns:a16="http://schemas.microsoft.com/office/drawing/2014/main" id="{F8DACF28-B8F3-42EC-9302-74C5864CC85E}"/>
            </a:ext>
          </a:extLst>
        </xdr:cNvPr>
        <xdr:cNvSpPr txBox="1"/>
      </xdr:nvSpPr>
      <xdr:spPr>
        <a:xfrm>
          <a:off x="7673417" y="18051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40657</xdr:rowOff>
    </xdr:from>
    <xdr:ext cx="469744" cy="259045"/>
    <xdr:sp macro="" textlink="">
      <xdr:nvSpPr>
        <xdr:cNvPr id="482" name="n_3aveValue【市民会館】&#10;一人当たり面積">
          <a:extLst>
            <a:ext uri="{FF2B5EF4-FFF2-40B4-BE49-F238E27FC236}">
              <a16:creationId xmlns:a16="http://schemas.microsoft.com/office/drawing/2014/main" id="{EC50B479-8BE5-4519-88B8-95F67312CA1E}"/>
            </a:ext>
          </a:extLst>
        </xdr:cNvPr>
        <xdr:cNvSpPr txBox="1"/>
      </xdr:nvSpPr>
      <xdr:spPr>
        <a:xfrm>
          <a:off x="6866332" y="1804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45229</xdr:rowOff>
    </xdr:from>
    <xdr:ext cx="469744" cy="259045"/>
    <xdr:sp macro="" textlink="">
      <xdr:nvSpPr>
        <xdr:cNvPr id="483" name="n_4aveValue【市民会館】&#10;一人当たり面積">
          <a:extLst>
            <a:ext uri="{FF2B5EF4-FFF2-40B4-BE49-F238E27FC236}">
              <a16:creationId xmlns:a16="http://schemas.microsoft.com/office/drawing/2014/main" id="{C1EEDE57-D1CA-4E85-B647-2C0DB8CD6636}"/>
            </a:ext>
          </a:extLst>
        </xdr:cNvPr>
        <xdr:cNvSpPr txBox="1"/>
      </xdr:nvSpPr>
      <xdr:spPr>
        <a:xfrm>
          <a:off x="6068772" y="18049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49801</xdr:rowOff>
    </xdr:from>
    <xdr:ext cx="469744" cy="259045"/>
    <xdr:sp macro="" textlink="">
      <xdr:nvSpPr>
        <xdr:cNvPr id="484" name="n_1mainValue【市民会館】&#10;一人当たり面積">
          <a:extLst>
            <a:ext uri="{FF2B5EF4-FFF2-40B4-BE49-F238E27FC236}">
              <a16:creationId xmlns:a16="http://schemas.microsoft.com/office/drawing/2014/main" id="{FE23961C-28D7-42DD-A468-867FDDAB2CBC}"/>
            </a:ext>
          </a:extLst>
        </xdr:cNvPr>
        <xdr:cNvSpPr txBox="1"/>
      </xdr:nvSpPr>
      <xdr:spPr>
        <a:xfrm>
          <a:off x="8454467" y="18055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24401</xdr:rowOff>
    </xdr:from>
    <xdr:ext cx="469744" cy="259045"/>
    <xdr:sp macro="" textlink="">
      <xdr:nvSpPr>
        <xdr:cNvPr id="485" name="n_2mainValue【市民会館】&#10;一人当たり面積">
          <a:extLst>
            <a:ext uri="{FF2B5EF4-FFF2-40B4-BE49-F238E27FC236}">
              <a16:creationId xmlns:a16="http://schemas.microsoft.com/office/drawing/2014/main" id="{C46D5283-39B9-44AB-8D37-2DA8B2D9AC3D}"/>
            </a:ext>
          </a:extLst>
        </xdr:cNvPr>
        <xdr:cNvSpPr txBox="1"/>
      </xdr:nvSpPr>
      <xdr:spPr>
        <a:xfrm>
          <a:off x="7673417" y="18365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26688</xdr:rowOff>
    </xdr:from>
    <xdr:ext cx="469744" cy="259045"/>
    <xdr:sp macro="" textlink="">
      <xdr:nvSpPr>
        <xdr:cNvPr id="486" name="n_3mainValue【市民会館】&#10;一人当たり面積">
          <a:extLst>
            <a:ext uri="{FF2B5EF4-FFF2-40B4-BE49-F238E27FC236}">
              <a16:creationId xmlns:a16="http://schemas.microsoft.com/office/drawing/2014/main" id="{F05D384E-0BCD-459F-9717-AB3019BA87E1}"/>
            </a:ext>
          </a:extLst>
        </xdr:cNvPr>
        <xdr:cNvSpPr txBox="1"/>
      </xdr:nvSpPr>
      <xdr:spPr>
        <a:xfrm>
          <a:off x="6866332" y="1836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28973</xdr:rowOff>
    </xdr:from>
    <xdr:ext cx="469744" cy="259045"/>
    <xdr:sp macro="" textlink="">
      <xdr:nvSpPr>
        <xdr:cNvPr id="487" name="n_4mainValue【市民会館】&#10;一人当たり面積">
          <a:extLst>
            <a:ext uri="{FF2B5EF4-FFF2-40B4-BE49-F238E27FC236}">
              <a16:creationId xmlns:a16="http://schemas.microsoft.com/office/drawing/2014/main" id="{586801FD-30B4-4F90-8601-DBE956543F18}"/>
            </a:ext>
          </a:extLst>
        </xdr:cNvPr>
        <xdr:cNvSpPr txBox="1"/>
      </xdr:nvSpPr>
      <xdr:spPr>
        <a:xfrm>
          <a:off x="6068772" y="183722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8" name="正方形/長方形 487">
          <a:extLst>
            <a:ext uri="{FF2B5EF4-FFF2-40B4-BE49-F238E27FC236}">
              <a16:creationId xmlns:a16="http://schemas.microsoft.com/office/drawing/2014/main" id="{35EB42A6-CFCB-4AF0-A5CA-C469F2499A3F}"/>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9" name="正方形/長方形 488">
          <a:extLst>
            <a:ext uri="{FF2B5EF4-FFF2-40B4-BE49-F238E27FC236}">
              <a16:creationId xmlns:a16="http://schemas.microsoft.com/office/drawing/2014/main" id="{777313F3-7847-4377-A919-1934D21C3581}"/>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0" name="正方形/長方形 489">
          <a:extLst>
            <a:ext uri="{FF2B5EF4-FFF2-40B4-BE49-F238E27FC236}">
              <a16:creationId xmlns:a16="http://schemas.microsoft.com/office/drawing/2014/main" id="{7B4F5014-DEF9-4426-B8C3-94E38ACBF6F5}"/>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1" name="正方形/長方形 490">
          <a:extLst>
            <a:ext uri="{FF2B5EF4-FFF2-40B4-BE49-F238E27FC236}">
              <a16:creationId xmlns:a16="http://schemas.microsoft.com/office/drawing/2014/main" id="{99A33F7F-553D-4E9A-8B6A-FC92490E41DA}"/>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2" name="正方形/長方形 491">
          <a:extLst>
            <a:ext uri="{FF2B5EF4-FFF2-40B4-BE49-F238E27FC236}">
              <a16:creationId xmlns:a16="http://schemas.microsoft.com/office/drawing/2014/main" id="{C8EEE32B-CCD6-474C-B759-632F5655E1AA}"/>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3" name="正方形/長方形 492">
          <a:extLst>
            <a:ext uri="{FF2B5EF4-FFF2-40B4-BE49-F238E27FC236}">
              <a16:creationId xmlns:a16="http://schemas.microsoft.com/office/drawing/2014/main" id="{BF3E3092-2B1A-44CD-B90F-1C7C9CE67A1A}"/>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4" name="正方形/長方形 493">
          <a:extLst>
            <a:ext uri="{FF2B5EF4-FFF2-40B4-BE49-F238E27FC236}">
              <a16:creationId xmlns:a16="http://schemas.microsoft.com/office/drawing/2014/main" id="{F3586AD3-D81F-4087-B5CE-C1ED43B02A8C}"/>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5" name="正方形/長方形 494">
          <a:extLst>
            <a:ext uri="{FF2B5EF4-FFF2-40B4-BE49-F238E27FC236}">
              <a16:creationId xmlns:a16="http://schemas.microsoft.com/office/drawing/2014/main" id="{894B14A2-060C-4D4B-AFA9-5FB9E48CAF0B}"/>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6" name="テキスト ボックス 495">
          <a:extLst>
            <a:ext uri="{FF2B5EF4-FFF2-40B4-BE49-F238E27FC236}">
              <a16:creationId xmlns:a16="http://schemas.microsoft.com/office/drawing/2014/main" id="{C1972EB2-1D0F-467B-9F13-6F1893BBC7A7}"/>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7" name="直線コネクタ 496">
          <a:extLst>
            <a:ext uri="{FF2B5EF4-FFF2-40B4-BE49-F238E27FC236}">
              <a16:creationId xmlns:a16="http://schemas.microsoft.com/office/drawing/2014/main" id="{4FDBB833-8AC2-471D-981E-FFE53723CA08}"/>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8" name="テキスト ボックス 497">
          <a:extLst>
            <a:ext uri="{FF2B5EF4-FFF2-40B4-BE49-F238E27FC236}">
              <a16:creationId xmlns:a16="http://schemas.microsoft.com/office/drawing/2014/main" id="{8CE4F3E0-4488-45D9-B7A6-44BBAC1059AB}"/>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9" name="直線コネクタ 498">
          <a:extLst>
            <a:ext uri="{FF2B5EF4-FFF2-40B4-BE49-F238E27FC236}">
              <a16:creationId xmlns:a16="http://schemas.microsoft.com/office/drawing/2014/main" id="{9237CE50-EDAE-46DE-B240-CB5BEF983904}"/>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0" name="テキスト ボックス 499">
          <a:extLst>
            <a:ext uri="{FF2B5EF4-FFF2-40B4-BE49-F238E27FC236}">
              <a16:creationId xmlns:a16="http://schemas.microsoft.com/office/drawing/2014/main" id="{FB83791D-9A65-4374-971E-7DC74FE6587A}"/>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1" name="直線コネクタ 500">
          <a:extLst>
            <a:ext uri="{FF2B5EF4-FFF2-40B4-BE49-F238E27FC236}">
              <a16:creationId xmlns:a16="http://schemas.microsoft.com/office/drawing/2014/main" id="{E9AFE320-F45F-4CBB-89C4-47057C532C8C}"/>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2" name="テキスト ボックス 501">
          <a:extLst>
            <a:ext uri="{FF2B5EF4-FFF2-40B4-BE49-F238E27FC236}">
              <a16:creationId xmlns:a16="http://schemas.microsoft.com/office/drawing/2014/main" id="{7909CBF9-2F22-442D-B8D3-DFC30D729A5F}"/>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3" name="直線コネクタ 502">
          <a:extLst>
            <a:ext uri="{FF2B5EF4-FFF2-40B4-BE49-F238E27FC236}">
              <a16:creationId xmlns:a16="http://schemas.microsoft.com/office/drawing/2014/main" id="{E2D51320-C3EB-452E-B2DC-2DEBE098F1F3}"/>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4" name="テキスト ボックス 503">
          <a:extLst>
            <a:ext uri="{FF2B5EF4-FFF2-40B4-BE49-F238E27FC236}">
              <a16:creationId xmlns:a16="http://schemas.microsoft.com/office/drawing/2014/main" id="{8976D0B1-6B87-40D9-9343-CE8C8615C68E}"/>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5" name="直線コネクタ 504">
          <a:extLst>
            <a:ext uri="{FF2B5EF4-FFF2-40B4-BE49-F238E27FC236}">
              <a16:creationId xmlns:a16="http://schemas.microsoft.com/office/drawing/2014/main" id="{BD056DD7-A16A-417F-8190-2AD941F2D793}"/>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6" name="テキスト ボックス 505">
          <a:extLst>
            <a:ext uri="{FF2B5EF4-FFF2-40B4-BE49-F238E27FC236}">
              <a16:creationId xmlns:a16="http://schemas.microsoft.com/office/drawing/2014/main" id="{D5021792-6C7F-4294-ABB9-5C47E079F3B6}"/>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7" name="直線コネクタ 506">
          <a:extLst>
            <a:ext uri="{FF2B5EF4-FFF2-40B4-BE49-F238E27FC236}">
              <a16:creationId xmlns:a16="http://schemas.microsoft.com/office/drawing/2014/main" id="{572A8483-1137-4BCE-8DCD-4B0E009D1C4A}"/>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08" name="テキスト ボックス 507">
          <a:extLst>
            <a:ext uri="{FF2B5EF4-FFF2-40B4-BE49-F238E27FC236}">
              <a16:creationId xmlns:a16="http://schemas.microsoft.com/office/drawing/2014/main" id="{636C7D5B-2600-48F8-AA91-318E72BF9CEC}"/>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B8A270D3-6D87-416B-B4F3-23C8609709E0}"/>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0" name="テキスト ボックス 509">
          <a:extLst>
            <a:ext uri="{FF2B5EF4-FFF2-40B4-BE49-F238E27FC236}">
              <a16:creationId xmlns:a16="http://schemas.microsoft.com/office/drawing/2014/main" id="{31AFA35E-06F5-4247-B17A-24D721F6858F}"/>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1" name="【一般廃棄物処理施設】&#10;有形固定資産減価償却率グラフ枠">
          <a:extLst>
            <a:ext uri="{FF2B5EF4-FFF2-40B4-BE49-F238E27FC236}">
              <a16:creationId xmlns:a16="http://schemas.microsoft.com/office/drawing/2014/main" id="{12ABAF64-E93C-422E-8DF6-4F1E2A76751F}"/>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xdr:rowOff>
    </xdr:from>
    <xdr:to>
      <xdr:col>85</xdr:col>
      <xdr:colOff>126364</xdr:colOff>
      <xdr:row>41</xdr:row>
      <xdr:rowOff>139065</xdr:rowOff>
    </xdr:to>
    <xdr:cxnSp macro="">
      <xdr:nvCxnSpPr>
        <xdr:cNvPr id="512" name="直線コネクタ 511">
          <a:extLst>
            <a:ext uri="{FF2B5EF4-FFF2-40B4-BE49-F238E27FC236}">
              <a16:creationId xmlns:a16="http://schemas.microsoft.com/office/drawing/2014/main" id="{D3157ADB-92B0-4E61-8BA9-473B7BC17337}"/>
            </a:ext>
          </a:extLst>
        </xdr:cNvPr>
        <xdr:cNvCxnSpPr/>
      </xdr:nvCxnSpPr>
      <xdr:spPr>
        <a:xfrm flipV="1">
          <a:off x="14703424" y="5665470"/>
          <a:ext cx="0" cy="14992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142892</xdr:rowOff>
    </xdr:from>
    <xdr:ext cx="405111" cy="259045"/>
    <xdr:sp macro="" textlink="">
      <xdr:nvSpPr>
        <xdr:cNvPr id="513" name="【一般廃棄物処理施設】&#10;有形固定資産減価償却率最小値テキスト">
          <a:extLst>
            <a:ext uri="{FF2B5EF4-FFF2-40B4-BE49-F238E27FC236}">
              <a16:creationId xmlns:a16="http://schemas.microsoft.com/office/drawing/2014/main" id="{99AC2A44-BCBC-4CEF-99A7-A0534D11AD27}"/>
            </a:ext>
          </a:extLst>
        </xdr:cNvPr>
        <xdr:cNvSpPr txBox="1"/>
      </xdr:nvSpPr>
      <xdr:spPr>
        <a:xfrm>
          <a:off x="14742160" y="717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139065</xdr:rowOff>
    </xdr:from>
    <xdr:to>
      <xdr:col>86</xdr:col>
      <xdr:colOff>25400</xdr:colOff>
      <xdr:row>41</xdr:row>
      <xdr:rowOff>139065</xdr:rowOff>
    </xdr:to>
    <xdr:cxnSp macro="">
      <xdr:nvCxnSpPr>
        <xdr:cNvPr id="514" name="直線コネクタ 513">
          <a:extLst>
            <a:ext uri="{FF2B5EF4-FFF2-40B4-BE49-F238E27FC236}">
              <a16:creationId xmlns:a16="http://schemas.microsoft.com/office/drawing/2014/main" id="{57D5BFE2-6CBB-4239-943C-58B3CF8C15C8}"/>
            </a:ext>
          </a:extLst>
        </xdr:cNvPr>
        <xdr:cNvCxnSpPr/>
      </xdr:nvCxnSpPr>
      <xdr:spPr>
        <a:xfrm>
          <a:off x="14611350" y="71647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123842</xdr:rowOff>
    </xdr:from>
    <xdr:ext cx="405111" cy="259045"/>
    <xdr:sp macro="" textlink="">
      <xdr:nvSpPr>
        <xdr:cNvPr id="515" name="【一般廃棄物処理施設】&#10;有形固定資産減価償却率最大値テキスト">
          <a:extLst>
            <a:ext uri="{FF2B5EF4-FFF2-40B4-BE49-F238E27FC236}">
              <a16:creationId xmlns:a16="http://schemas.microsoft.com/office/drawing/2014/main" id="{77015624-A894-4C1B-B9E0-D666E6FA25B5}"/>
            </a:ext>
          </a:extLst>
        </xdr:cNvPr>
        <xdr:cNvSpPr txBox="1"/>
      </xdr:nvSpPr>
      <xdr:spPr>
        <a:xfrm>
          <a:off x="1474216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xdr:rowOff>
    </xdr:from>
    <xdr:to>
      <xdr:col>86</xdr:col>
      <xdr:colOff>25400</xdr:colOff>
      <xdr:row>33</xdr:row>
      <xdr:rowOff>5715</xdr:rowOff>
    </xdr:to>
    <xdr:cxnSp macro="">
      <xdr:nvCxnSpPr>
        <xdr:cNvPr id="516" name="直線コネクタ 515">
          <a:extLst>
            <a:ext uri="{FF2B5EF4-FFF2-40B4-BE49-F238E27FC236}">
              <a16:creationId xmlns:a16="http://schemas.microsoft.com/office/drawing/2014/main" id="{C4B6901D-A411-4911-A98A-DED1ECB7F2B3}"/>
            </a:ext>
          </a:extLst>
        </xdr:cNvPr>
        <xdr:cNvCxnSpPr/>
      </xdr:nvCxnSpPr>
      <xdr:spPr>
        <a:xfrm>
          <a:off x="14611350" y="56654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48277</xdr:rowOff>
    </xdr:from>
    <xdr:ext cx="405111" cy="259045"/>
    <xdr:sp macro="" textlink="">
      <xdr:nvSpPr>
        <xdr:cNvPr id="517" name="【一般廃棄物処理施設】&#10;有形固定資産減価償却率平均値テキスト">
          <a:extLst>
            <a:ext uri="{FF2B5EF4-FFF2-40B4-BE49-F238E27FC236}">
              <a16:creationId xmlns:a16="http://schemas.microsoft.com/office/drawing/2014/main" id="{36A1DE22-F5F6-4944-8B1C-BEDFE15539E6}"/>
            </a:ext>
          </a:extLst>
        </xdr:cNvPr>
        <xdr:cNvSpPr txBox="1"/>
      </xdr:nvSpPr>
      <xdr:spPr>
        <a:xfrm>
          <a:off x="14742160" y="63938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25400</xdr:rowOff>
    </xdr:from>
    <xdr:to>
      <xdr:col>85</xdr:col>
      <xdr:colOff>177800</xdr:colOff>
      <xdr:row>38</xdr:row>
      <xdr:rowOff>127000</xdr:rowOff>
    </xdr:to>
    <xdr:sp macro="" textlink="">
      <xdr:nvSpPr>
        <xdr:cNvPr id="518" name="フローチャート: 判断 517">
          <a:extLst>
            <a:ext uri="{FF2B5EF4-FFF2-40B4-BE49-F238E27FC236}">
              <a16:creationId xmlns:a16="http://schemas.microsoft.com/office/drawing/2014/main" id="{532E5E7E-35AB-46D4-870B-A12213C2596D}"/>
            </a:ext>
          </a:extLst>
        </xdr:cNvPr>
        <xdr:cNvSpPr/>
      </xdr:nvSpPr>
      <xdr:spPr>
        <a:xfrm>
          <a:off x="14649450" y="653669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149225</xdr:rowOff>
    </xdr:from>
    <xdr:to>
      <xdr:col>81</xdr:col>
      <xdr:colOff>101600</xdr:colOff>
      <xdr:row>38</xdr:row>
      <xdr:rowOff>79375</xdr:rowOff>
    </xdr:to>
    <xdr:sp macro="" textlink="">
      <xdr:nvSpPr>
        <xdr:cNvPr id="519" name="フローチャート: 判断 518">
          <a:extLst>
            <a:ext uri="{FF2B5EF4-FFF2-40B4-BE49-F238E27FC236}">
              <a16:creationId xmlns:a16="http://schemas.microsoft.com/office/drawing/2014/main" id="{00C43910-B999-46F4-A2A7-45AC76A5923E}"/>
            </a:ext>
          </a:extLst>
        </xdr:cNvPr>
        <xdr:cNvSpPr/>
      </xdr:nvSpPr>
      <xdr:spPr>
        <a:xfrm>
          <a:off x="13887450" y="649287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20" name="フローチャート: 判断 519">
          <a:extLst>
            <a:ext uri="{FF2B5EF4-FFF2-40B4-BE49-F238E27FC236}">
              <a16:creationId xmlns:a16="http://schemas.microsoft.com/office/drawing/2014/main" id="{598367F8-CB3B-4200-9A8F-C29310B831BC}"/>
            </a:ext>
          </a:extLst>
        </xdr:cNvPr>
        <xdr:cNvSpPr/>
      </xdr:nvSpPr>
      <xdr:spPr>
        <a:xfrm>
          <a:off x="13089890" y="647954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111125</xdr:rowOff>
    </xdr:from>
    <xdr:to>
      <xdr:col>72</xdr:col>
      <xdr:colOff>38100</xdr:colOff>
      <xdr:row>38</xdr:row>
      <xdr:rowOff>41275</xdr:rowOff>
    </xdr:to>
    <xdr:sp macro="" textlink="">
      <xdr:nvSpPr>
        <xdr:cNvPr id="521" name="フローチャート: 判断 520">
          <a:extLst>
            <a:ext uri="{FF2B5EF4-FFF2-40B4-BE49-F238E27FC236}">
              <a16:creationId xmlns:a16="http://schemas.microsoft.com/office/drawing/2014/main" id="{8EF3BA4C-3351-4669-8E3C-757854AA09B9}"/>
            </a:ext>
          </a:extLst>
        </xdr:cNvPr>
        <xdr:cNvSpPr/>
      </xdr:nvSpPr>
      <xdr:spPr>
        <a:xfrm>
          <a:off x="12303760" y="64547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63500</xdr:rowOff>
    </xdr:from>
    <xdr:to>
      <xdr:col>67</xdr:col>
      <xdr:colOff>101600</xdr:colOff>
      <xdr:row>37</xdr:row>
      <xdr:rowOff>165100</xdr:rowOff>
    </xdr:to>
    <xdr:sp macro="" textlink="">
      <xdr:nvSpPr>
        <xdr:cNvPr id="522" name="フローチャート: 判断 521">
          <a:extLst>
            <a:ext uri="{FF2B5EF4-FFF2-40B4-BE49-F238E27FC236}">
              <a16:creationId xmlns:a16="http://schemas.microsoft.com/office/drawing/2014/main" id="{45B81490-B007-494E-9F0A-70A4EF878D37}"/>
            </a:ext>
          </a:extLst>
        </xdr:cNvPr>
        <xdr:cNvSpPr/>
      </xdr:nvSpPr>
      <xdr:spPr>
        <a:xfrm>
          <a:off x="11487150" y="6403340"/>
          <a:ext cx="9779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3F0385DB-0576-4461-814F-F9A969498E13}"/>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1EC4102D-F0DE-4AF2-B27E-4B68B8675CB7}"/>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382C82E3-CBF2-490D-AFB5-327BF7A9DEB3}"/>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ECF2952F-24AE-40D3-AAE1-95F5D1ED7BC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75A07170-FD13-4849-8848-79C7D53AAA28}"/>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44450</xdr:rowOff>
    </xdr:from>
    <xdr:to>
      <xdr:col>85</xdr:col>
      <xdr:colOff>177800</xdr:colOff>
      <xdr:row>39</xdr:row>
      <xdr:rowOff>146050</xdr:rowOff>
    </xdr:to>
    <xdr:sp macro="" textlink="">
      <xdr:nvSpPr>
        <xdr:cNvPr id="528" name="楕円 527">
          <a:extLst>
            <a:ext uri="{FF2B5EF4-FFF2-40B4-BE49-F238E27FC236}">
              <a16:creationId xmlns:a16="http://schemas.microsoft.com/office/drawing/2014/main" id="{BF97A6B1-521C-43DD-B911-3B46BF1A3AE4}"/>
            </a:ext>
          </a:extLst>
        </xdr:cNvPr>
        <xdr:cNvSpPr/>
      </xdr:nvSpPr>
      <xdr:spPr>
        <a:xfrm>
          <a:off x="14649450" y="67329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22877</xdr:rowOff>
    </xdr:from>
    <xdr:ext cx="405111" cy="259045"/>
    <xdr:sp macro="" textlink="">
      <xdr:nvSpPr>
        <xdr:cNvPr id="529" name="【一般廃棄物処理施設】&#10;有形固定資産減価償却率該当値テキスト">
          <a:extLst>
            <a:ext uri="{FF2B5EF4-FFF2-40B4-BE49-F238E27FC236}">
              <a16:creationId xmlns:a16="http://schemas.microsoft.com/office/drawing/2014/main" id="{1E050A4B-FB71-448B-A448-F0D5C0E4E30B}"/>
            </a:ext>
          </a:extLst>
        </xdr:cNvPr>
        <xdr:cNvSpPr txBox="1"/>
      </xdr:nvSpPr>
      <xdr:spPr>
        <a:xfrm>
          <a:off x="14742160" y="6705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38735</xdr:rowOff>
    </xdr:from>
    <xdr:to>
      <xdr:col>81</xdr:col>
      <xdr:colOff>101600</xdr:colOff>
      <xdr:row>38</xdr:row>
      <xdr:rowOff>140335</xdr:rowOff>
    </xdr:to>
    <xdr:sp macro="" textlink="">
      <xdr:nvSpPr>
        <xdr:cNvPr id="530" name="楕円 529">
          <a:extLst>
            <a:ext uri="{FF2B5EF4-FFF2-40B4-BE49-F238E27FC236}">
              <a16:creationId xmlns:a16="http://schemas.microsoft.com/office/drawing/2014/main" id="{B0ED5E11-F99D-4D60-833F-113AC1EBA742}"/>
            </a:ext>
          </a:extLst>
        </xdr:cNvPr>
        <xdr:cNvSpPr/>
      </xdr:nvSpPr>
      <xdr:spPr>
        <a:xfrm>
          <a:off x="13887450" y="655383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89535</xdr:rowOff>
    </xdr:from>
    <xdr:to>
      <xdr:col>85</xdr:col>
      <xdr:colOff>127000</xdr:colOff>
      <xdr:row>39</xdr:row>
      <xdr:rowOff>95250</xdr:rowOff>
    </xdr:to>
    <xdr:cxnSp macro="">
      <xdr:nvCxnSpPr>
        <xdr:cNvPr id="531" name="直線コネクタ 530">
          <a:extLst>
            <a:ext uri="{FF2B5EF4-FFF2-40B4-BE49-F238E27FC236}">
              <a16:creationId xmlns:a16="http://schemas.microsoft.com/office/drawing/2014/main" id="{BD9B99BC-CA5C-4AD7-AB0D-E797DD31F133}"/>
            </a:ext>
          </a:extLst>
        </xdr:cNvPr>
        <xdr:cNvCxnSpPr/>
      </xdr:nvCxnSpPr>
      <xdr:spPr>
        <a:xfrm>
          <a:off x="13942060" y="6608445"/>
          <a:ext cx="762000" cy="169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170180</xdr:rowOff>
    </xdr:from>
    <xdr:to>
      <xdr:col>76</xdr:col>
      <xdr:colOff>165100</xdr:colOff>
      <xdr:row>38</xdr:row>
      <xdr:rowOff>100330</xdr:rowOff>
    </xdr:to>
    <xdr:sp macro="" textlink="">
      <xdr:nvSpPr>
        <xdr:cNvPr id="532" name="楕円 531">
          <a:extLst>
            <a:ext uri="{FF2B5EF4-FFF2-40B4-BE49-F238E27FC236}">
              <a16:creationId xmlns:a16="http://schemas.microsoft.com/office/drawing/2014/main" id="{6DEF0FFC-33D7-4D4A-8CB8-5204DD0447E8}"/>
            </a:ext>
          </a:extLst>
        </xdr:cNvPr>
        <xdr:cNvSpPr/>
      </xdr:nvSpPr>
      <xdr:spPr>
        <a:xfrm>
          <a:off x="13089890" y="651764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49530</xdr:rowOff>
    </xdr:from>
    <xdr:to>
      <xdr:col>81</xdr:col>
      <xdr:colOff>50800</xdr:colOff>
      <xdr:row>38</xdr:row>
      <xdr:rowOff>89535</xdr:rowOff>
    </xdr:to>
    <xdr:cxnSp macro="">
      <xdr:nvCxnSpPr>
        <xdr:cNvPr id="533" name="直線コネクタ 532">
          <a:extLst>
            <a:ext uri="{FF2B5EF4-FFF2-40B4-BE49-F238E27FC236}">
              <a16:creationId xmlns:a16="http://schemas.microsoft.com/office/drawing/2014/main" id="{1B475C0A-3A6E-4A73-B8A1-F104AB881AFE}"/>
            </a:ext>
          </a:extLst>
        </xdr:cNvPr>
        <xdr:cNvCxnSpPr/>
      </xdr:nvCxnSpPr>
      <xdr:spPr>
        <a:xfrm>
          <a:off x="13144500" y="6568440"/>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128270</xdr:rowOff>
    </xdr:from>
    <xdr:to>
      <xdr:col>72</xdr:col>
      <xdr:colOff>38100</xdr:colOff>
      <xdr:row>38</xdr:row>
      <xdr:rowOff>58420</xdr:rowOff>
    </xdr:to>
    <xdr:sp macro="" textlink="">
      <xdr:nvSpPr>
        <xdr:cNvPr id="534" name="楕円 533">
          <a:extLst>
            <a:ext uri="{FF2B5EF4-FFF2-40B4-BE49-F238E27FC236}">
              <a16:creationId xmlns:a16="http://schemas.microsoft.com/office/drawing/2014/main" id="{80E1B729-DA25-4B78-A544-85BEA526EDFC}"/>
            </a:ext>
          </a:extLst>
        </xdr:cNvPr>
        <xdr:cNvSpPr/>
      </xdr:nvSpPr>
      <xdr:spPr>
        <a:xfrm>
          <a:off x="12303760" y="647573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7620</xdr:rowOff>
    </xdr:from>
    <xdr:to>
      <xdr:col>76</xdr:col>
      <xdr:colOff>114300</xdr:colOff>
      <xdr:row>38</xdr:row>
      <xdr:rowOff>49530</xdr:rowOff>
    </xdr:to>
    <xdr:cxnSp macro="">
      <xdr:nvCxnSpPr>
        <xdr:cNvPr id="535" name="直線コネクタ 534">
          <a:extLst>
            <a:ext uri="{FF2B5EF4-FFF2-40B4-BE49-F238E27FC236}">
              <a16:creationId xmlns:a16="http://schemas.microsoft.com/office/drawing/2014/main" id="{C61F1183-21F3-4CDD-8A8E-CF4A566AB88B}"/>
            </a:ext>
          </a:extLst>
        </xdr:cNvPr>
        <xdr:cNvCxnSpPr/>
      </xdr:nvCxnSpPr>
      <xdr:spPr>
        <a:xfrm>
          <a:off x="12346940" y="6524625"/>
          <a:ext cx="79756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88265</xdr:rowOff>
    </xdr:from>
    <xdr:to>
      <xdr:col>67</xdr:col>
      <xdr:colOff>101600</xdr:colOff>
      <xdr:row>38</xdr:row>
      <xdr:rowOff>18415</xdr:rowOff>
    </xdr:to>
    <xdr:sp macro="" textlink="">
      <xdr:nvSpPr>
        <xdr:cNvPr id="536" name="楕円 535">
          <a:extLst>
            <a:ext uri="{FF2B5EF4-FFF2-40B4-BE49-F238E27FC236}">
              <a16:creationId xmlns:a16="http://schemas.microsoft.com/office/drawing/2014/main" id="{62653CEB-BB89-48B3-9281-0D452AA22D14}"/>
            </a:ext>
          </a:extLst>
        </xdr:cNvPr>
        <xdr:cNvSpPr/>
      </xdr:nvSpPr>
      <xdr:spPr>
        <a:xfrm>
          <a:off x="11487150" y="64357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139065</xdr:rowOff>
    </xdr:from>
    <xdr:to>
      <xdr:col>71</xdr:col>
      <xdr:colOff>177800</xdr:colOff>
      <xdr:row>38</xdr:row>
      <xdr:rowOff>7620</xdr:rowOff>
    </xdr:to>
    <xdr:cxnSp macro="">
      <xdr:nvCxnSpPr>
        <xdr:cNvPr id="537" name="直線コネクタ 536">
          <a:extLst>
            <a:ext uri="{FF2B5EF4-FFF2-40B4-BE49-F238E27FC236}">
              <a16:creationId xmlns:a16="http://schemas.microsoft.com/office/drawing/2014/main" id="{FD5DEB76-CBAE-4ABD-9A18-79F640289A69}"/>
            </a:ext>
          </a:extLst>
        </xdr:cNvPr>
        <xdr:cNvCxnSpPr/>
      </xdr:nvCxnSpPr>
      <xdr:spPr>
        <a:xfrm>
          <a:off x="11541760" y="6478905"/>
          <a:ext cx="80518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95902</xdr:rowOff>
    </xdr:from>
    <xdr:ext cx="405111" cy="259045"/>
    <xdr:sp macro="" textlink="">
      <xdr:nvSpPr>
        <xdr:cNvPr id="538" name="n_1aveValue【一般廃棄物処理施設】&#10;有形固定資産減価償却率">
          <a:extLst>
            <a:ext uri="{FF2B5EF4-FFF2-40B4-BE49-F238E27FC236}">
              <a16:creationId xmlns:a16="http://schemas.microsoft.com/office/drawing/2014/main" id="{1888B45F-1620-40AE-998B-9AD74C6EFBF6}"/>
            </a:ext>
          </a:extLst>
        </xdr:cNvPr>
        <xdr:cNvSpPr txBox="1"/>
      </xdr:nvSpPr>
      <xdr:spPr>
        <a:xfrm>
          <a:off x="13738234" y="6264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39" name="n_2aveValue【一般廃棄物処理施設】&#10;有形固定資産減価償却率">
          <a:extLst>
            <a:ext uri="{FF2B5EF4-FFF2-40B4-BE49-F238E27FC236}">
              <a16:creationId xmlns:a16="http://schemas.microsoft.com/office/drawing/2014/main" id="{5598454C-C0D5-4CE7-8922-9C264B614BAF}"/>
            </a:ext>
          </a:extLst>
        </xdr:cNvPr>
        <xdr:cNvSpPr txBox="1"/>
      </xdr:nvSpPr>
      <xdr:spPr>
        <a:xfrm>
          <a:off x="12957184" y="626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57802</xdr:rowOff>
    </xdr:from>
    <xdr:ext cx="405111" cy="259045"/>
    <xdr:sp macro="" textlink="">
      <xdr:nvSpPr>
        <xdr:cNvPr id="540" name="n_3aveValue【一般廃棄物処理施設】&#10;有形固定資産減価償却率">
          <a:extLst>
            <a:ext uri="{FF2B5EF4-FFF2-40B4-BE49-F238E27FC236}">
              <a16:creationId xmlns:a16="http://schemas.microsoft.com/office/drawing/2014/main" id="{6543FB7C-C667-4874-9265-D4222E71C64C}"/>
            </a:ext>
          </a:extLst>
        </xdr:cNvPr>
        <xdr:cNvSpPr txBox="1"/>
      </xdr:nvSpPr>
      <xdr:spPr>
        <a:xfrm>
          <a:off x="1217105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10177</xdr:rowOff>
    </xdr:from>
    <xdr:ext cx="405111" cy="259045"/>
    <xdr:sp macro="" textlink="">
      <xdr:nvSpPr>
        <xdr:cNvPr id="541" name="n_4aveValue【一般廃棄物処理施設】&#10;有形固定資産減価償却率">
          <a:extLst>
            <a:ext uri="{FF2B5EF4-FFF2-40B4-BE49-F238E27FC236}">
              <a16:creationId xmlns:a16="http://schemas.microsoft.com/office/drawing/2014/main" id="{DF955BFA-1CEC-4873-BCE3-66934BDF66CB}"/>
            </a:ext>
          </a:extLst>
        </xdr:cNvPr>
        <xdr:cNvSpPr txBox="1"/>
      </xdr:nvSpPr>
      <xdr:spPr>
        <a:xfrm>
          <a:off x="1135444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131462</xdr:rowOff>
    </xdr:from>
    <xdr:ext cx="405111" cy="259045"/>
    <xdr:sp macro="" textlink="">
      <xdr:nvSpPr>
        <xdr:cNvPr id="542" name="n_1mainValue【一般廃棄物処理施設】&#10;有形固定資産減価償却率">
          <a:extLst>
            <a:ext uri="{FF2B5EF4-FFF2-40B4-BE49-F238E27FC236}">
              <a16:creationId xmlns:a16="http://schemas.microsoft.com/office/drawing/2014/main" id="{64A32A6A-7E90-49B9-846C-8F8F342A03C8}"/>
            </a:ext>
          </a:extLst>
        </xdr:cNvPr>
        <xdr:cNvSpPr txBox="1"/>
      </xdr:nvSpPr>
      <xdr:spPr>
        <a:xfrm>
          <a:off x="13738234"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91457</xdr:rowOff>
    </xdr:from>
    <xdr:ext cx="405111" cy="259045"/>
    <xdr:sp macro="" textlink="">
      <xdr:nvSpPr>
        <xdr:cNvPr id="543" name="n_2mainValue【一般廃棄物処理施設】&#10;有形固定資産減価償却率">
          <a:extLst>
            <a:ext uri="{FF2B5EF4-FFF2-40B4-BE49-F238E27FC236}">
              <a16:creationId xmlns:a16="http://schemas.microsoft.com/office/drawing/2014/main" id="{2AD05948-CAB7-4089-AD7A-05A5ABC52638}"/>
            </a:ext>
          </a:extLst>
        </xdr:cNvPr>
        <xdr:cNvSpPr txBox="1"/>
      </xdr:nvSpPr>
      <xdr:spPr>
        <a:xfrm>
          <a:off x="1295718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49547</xdr:rowOff>
    </xdr:from>
    <xdr:ext cx="405111" cy="259045"/>
    <xdr:sp macro="" textlink="">
      <xdr:nvSpPr>
        <xdr:cNvPr id="544" name="n_3mainValue【一般廃棄物処理施設】&#10;有形固定資産減価償却率">
          <a:extLst>
            <a:ext uri="{FF2B5EF4-FFF2-40B4-BE49-F238E27FC236}">
              <a16:creationId xmlns:a16="http://schemas.microsoft.com/office/drawing/2014/main" id="{5A7B1B42-095D-4C65-94B2-5039A055514D}"/>
            </a:ext>
          </a:extLst>
        </xdr:cNvPr>
        <xdr:cNvSpPr txBox="1"/>
      </xdr:nvSpPr>
      <xdr:spPr>
        <a:xfrm>
          <a:off x="12171054" y="656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9542</xdr:rowOff>
    </xdr:from>
    <xdr:ext cx="405111" cy="259045"/>
    <xdr:sp macro="" textlink="">
      <xdr:nvSpPr>
        <xdr:cNvPr id="545" name="n_4mainValue【一般廃棄物処理施設】&#10;有形固定資産減価償却率">
          <a:extLst>
            <a:ext uri="{FF2B5EF4-FFF2-40B4-BE49-F238E27FC236}">
              <a16:creationId xmlns:a16="http://schemas.microsoft.com/office/drawing/2014/main" id="{AF6E2740-0A55-49C7-8976-F264047D6724}"/>
            </a:ext>
          </a:extLst>
        </xdr:cNvPr>
        <xdr:cNvSpPr txBox="1"/>
      </xdr:nvSpPr>
      <xdr:spPr>
        <a:xfrm>
          <a:off x="11354444"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6" name="正方形/長方形 545">
          <a:extLst>
            <a:ext uri="{FF2B5EF4-FFF2-40B4-BE49-F238E27FC236}">
              <a16:creationId xmlns:a16="http://schemas.microsoft.com/office/drawing/2014/main" id="{83DC18F5-9072-46CF-8F93-D129872C54DD}"/>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7" name="正方形/長方形 546">
          <a:extLst>
            <a:ext uri="{FF2B5EF4-FFF2-40B4-BE49-F238E27FC236}">
              <a16:creationId xmlns:a16="http://schemas.microsoft.com/office/drawing/2014/main" id="{CFB8BDB4-E565-438F-83ED-BB20EE354905}"/>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8" name="正方形/長方形 547">
          <a:extLst>
            <a:ext uri="{FF2B5EF4-FFF2-40B4-BE49-F238E27FC236}">
              <a16:creationId xmlns:a16="http://schemas.microsoft.com/office/drawing/2014/main" id="{5F45CE19-C0F6-4450-9DE1-2AEA1C92F26D}"/>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9" name="正方形/長方形 548">
          <a:extLst>
            <a:ext uri="{FF2B5EF4-FFF2-40B4-BE49-F238E27FC236}">
              <a16:creationId xmlns:a16="http://schemas.microsoft.com/office/drawing/2014/main" id="{7AFFAA3F-E2EA-4510-8144-658D763F2BF3}"/>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0" name="正方形/長方形 549">
          <a:extLst>
            <a:ext uri="{FF2B5EF4-FFF2-40B4-BE49-F238E27FC236}">
              <a16:creationId xmlns:a16="http://schemas.microsoft.com/office/drawing/2014/main" id="{8F7A1F4F-580E-47B3-A891-5C77766F9B8E}"/>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1" name="正方形/長方形 550">
          <a:extLst>
            <a:ext uri="{FF2B5EF4-FFF2-40B4-BE49-F238E27FC236}">
              <a16:creationId xmlns:a16="http://schemas.microsoft.com/office/drawing/2014/main" id="{8A94EE11-4EFD-4BF1-8EB6-303FF7B406EA}"/>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2" name="正方形/長方形 551">
          <a:extLst>
            <a:ext uri="{FF2B5EF4-FFF2-40B4-BE49-F238E27FC236}">
              <a16:creationId xmlns:a16="http://schemas.microsoft.com/office/drawing/2014/main" id="{E1C0E3E8-0055-4481-93B6-DB830631D9B9}"/>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3" name="正方形/長方形 552">
          <a:extLst>
            <a:ext uri="{FF2B5EF4-FFF2-40B4-BE49-F238E27FC236}">
              <a16:creationId xmlns:a16="http://schemas.microsoft.com/office/drawing/2014/main" id="{6B37C19F-70E2-46C5-862C-4A944BEF9383}"/>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4" name="テキスト ボックス 553">
          <a:extLst>
            <a:ext uri="{FF2B5EF4-FFF2-40B4-BE49-F238E27FC236}">
              <a16:creationId xmlns:a16="http://schemas.microsoft.com/office/drawing/2014/main" id="{1BA51884-87B0-43D6-96C7-5E582F084497}"/>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5" name="直線コネクタ 554">
          <a:extLst>
            <a:ext uri="{FF2B5EF4-FFF2-40B4-BE49-F238E27FC236}">
              <a16:creationId xmlns:a16="http://schemas.microsoft.com/office/drawing/2014/main" id="{33757E00-1F33-45D4-9CF6-C1DBE36B4AF0}"/>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6" name="直線コネクタ 555">
          <a:extLst>
            <a:ext uri="{FF2B5EF4-FFF2-40B4-BE49-F238E27FC236}">
              <a16:creationId xmlns:a16="http://schemas.microsoft.com/office/drawing/2014/main" id="{79F61637-A966-41AB-A314-6A561EB9EFC0}"/>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7" name="テキスト ボックス 556">
          <a:extLst>
            <a:ext uri="{FF2B5EF4-FFF2-40B4-BE49-F238E27FC236}">
              <a16:creationId xmlns:a16="http://schemas.microsoft.com/office/drawing/2014/main" id="{17BEB2F4-8D2F-4336-913A-C09FA33A9DCC}"/>
            </a:ext>
          </a:extLst>
        </xdr:cNvPr>
        <xdr:cNvSpPr txBox="1"/>
      </xdr:nvSpPr>
      <xdr:spPr>
        <a:xfrm>
          <a:off x="16252324" y="709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8" name="直線コネクタ 557">
          <a:extLst>
            <a:ext uri="{FF2B5EF4-FFF2-40B4-BE49-F238E27FC236}">
              <a16:creationId xmlns:a16="http://schemas.microsoft.com/office/drawing/2014/main" id="{E70D180D-874C-4B29-88F7-46E1A785F65E}"/>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9" name="テキスト ボックス 558">
          <a:extLst>
            <a:ext uri="{FF2B5EF4-FFF2-40B4-BE49-F238E27FC236}">
              <a16:creationId xmlns:a16="http://schemas.microsoft.com/office/drawing/2014/main" id="{3B004FA8-8512-4BD2-AF32-44129702F328}"/>
            </a:ext>
          </a:extLst>
        </xdr:cNvPr>
        <xdr:cNvSpPr txBox="1"/>
      </xdr:nvSpPr>
      <xdr:spPr>
        <a:xfrm>
          <a:off x="15943791" y="671387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0" name="直線コネクタ 559">
          <a:extLst>
            <a:ext uri="{FF2B5EF4-FFF2-40B4-BE49-F238E27FC236}">
              <a16:creationId xmlns:a16="http://schemas.microsoft.com/office/drawing/2014/main" id="{9670834A-5229-48A4-91E9-5ED548762888}"/>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1" name="テキスト ボックス 560">
          <a:extLst>
            <a:ext uri="{FF2B5EF4-FFF2-40B4-BE49-F238E27FC236}">
              <a16:creationId xmlns:a16="http://schemas.microsoft.com/office/drawing/2014/main" id="{D8B46965-A7A4-4FC0-8A38-3FE7D13D3CC3}"/>
            </a:ext>
          </a:extLst>
        </xdr:cNvPr>
        <xdr:cNvSpPr txBox="1"/>
      </xdr:nvSpPr>
      <xdr:spPr>
        <a:xfrm>
          <a:off x="15943791" y="6336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2" name="直線コネクタ 561">
          <a:extLst>
            <a:ext uri="{FF2B5EF4-FFF2-40B4-BE49-F238E27FC236}">
              <a16:creationId xmlns:a16="http://schemas.microsoft.com/office/drawing/2014/main" id="{99ADCCFD-1DDB-4354-B7D5-9B6882EF70AE}"/>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3" name="テキスト ボックス 562">
          <a:extLst>
            <a:ext uri="{FF2B5EF4-FFF2-40B4-BE49-F238E27FC236}">
              <a16:creationId xmlns:a16="http://schemas.microsoft.com/office/drawing/2014/main" id="{524335E7-BA18-428F-A8E4-72DF1D77883C}"/>
            </a:ext>
          </a:extLst>
        </xdr:cNvPr>
        <xdr:cNvSpPr txBox="1"/>
      </xdr:nvSpPr>
      <xdr:spPr>
        <a:xfrm>
          <a:off x="15943791" y="5955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4" name="直線コネクタ 563">
          <a:extLst>
            <a:ext uri="{FF2B5EF4-FFF2-40B4-BE49-F238E27FC236}">
              <a16:creationId xmlns:a16="http://schemas.microsoft.com/office/drawing/2014/main" id="{964ED99B-D28B-4C71-A4B8-A63AE91471E8}"/>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5" name="テキスト ボックス 564">
          <a:extLst>
            <a:ext uri="{FF2B5EF4-FFF2-40B4-BE49-F238E27FC236}">
              <a16:creationId xmlns:a16="http://schemas.microsoft.com/office/drawing/2014/main" id="{C2344A57-8E97-40CF-AD70-ACE82329D725}"/>
            </a:ext>
          </a:extLst>
        </xdr:cNvPr>
        <xdr:cNvSpPr txBox="1"/>
      </xdr:nvSpPr>
      <xdr:spPr>
        <a:xfrm>
          <a:off x="15943791"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6" name="直線コネクタ 565">
          <a:extLst>
            <a:ext uri="{FF2B5EF4-FFF2-40B4-BE49-F238E27FC236}">
              <a16:creationId xmlns:a16="http://schemas.microsoft.com/office/drawing/2014/main" id="{B5952A0D-6D91-4856-8237-6CB55E0326E5}"/>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7" name="テキスト ボックス 566">
          <a:extLst>
            <a:ext uri="{FF2B5EF4-FFF2-40B4-BE49-F238E27FC236}">
              <a16:creationId xmlns:a16="http://schemas.microsoft.com/office/drawing/2014/main" id="{ADA20B2A-76A2-4995-A29C-F031BE4C5B00}"/>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8" name="【一般廃棄物処理施設】&#10;一人当たり有形固定資産（償却資産）額グラフ枠">
          <a:extLst>
            <a:ext uri="{FF2B5EF4-FFF2-40B4-BE49-F238E27FC236}">
              <a16:creationId xmlns:a16="http://schemas.microsoft.com/office/drawing/2014/main" id="{C0AB14F1-78E2-40EF-A69F-AEDA50257B6A}"/>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147491</xdr:rowOff>
    </xdr:from>
    <xdr:to>
      <xdr:col>116</xdr:col>
      <xdr:colOff>62864</xdr:colOff>
      <xdr:row>42</xdr:row>
      <xdr:rowOff>37919</xdr:rowOff>
    </xdr:to>
    <xdr:cxnSp macro="">
      <xdr:nvCxnSpPr>
        <xdr:cNvPr id="569" name="直線コネクタ 568">
          <a:extLst>
            <a:ext uri="{FF2B5EF4-FFF2-40B4-BE49-F238E27FC236}">
              <a16:creationId xmlns:a16="http://schemas.microsoft.com/office/drawing/2014/main" id="{11C7E66B-EE09-4E1C-8FF4-56EA8C87A93E}"/>
            </a:ext>
          </a:extLst>
        </xdr:cNvPr>
        <xdr:cNvCxnSpPr/>
      </xdr:nvCxnSpPr>
      <xdr:spPr>
        <a:xfrm flipV="1">
          <a:off x="19947254" y="5974886"/>
          <a:ext cx="0" cy="1263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41746</xdr:rowOff>
    </xdr:from>
    <xdr:ext cx="313932" cy="259045"/>
    <xdr:sp macro="" textlink="">
      <xdr:nvSpPr>
        <xdr:cNvPr id="570" name="【一般廃棄物処理施設】&#10;一人当たり有形固定資産（償却資産）額最小値テキスト">
          <a:extLst>
            <a:ext uri="{FF2B5EF4-FFF2-40B4-BE49-F238E27FC236}">
              <a16:creationId xmlns:a16="http://schemas.microsoft.com/office/drawing/2014/main" id="{9F8F5A00-5B9F-44A5-8ACF-9D0D22D4C767}"/>
            </a:ext>
          </a:extLst>
        </xdr:cNvPr>
        <xdr:cNvSpPr txBox="1"/>
      </xdr:nvSpPr>
      <xdr:spPr>
        <a:xfrm>
          <a:off x="19985990" y="72426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37919</xdr:rowOff>
    </xdr:from>
    <xdr:to>
      <xdr:col>116</xdr:col>
      <xdr:colOff>152400</xdr:colOff>
      <xdr:row>42</xdr:row>
      <xdr:rowOff>37919</xdr:rowOff>
    </xdr:to>
    <xdr:cxnSp macro="">
      <xdr:nvCxnSpPr>
        <xdr:cNvPr id="571" name="直線コネクタ 570">
          <a:extLst>
            <a:ext uri="{FF2B5EF4-FFF2-40B4-BE49-F238E27FC236}">
              <a16:creationId xmlns:a16="http://schemas.microsoft.com/office/drawing/2014/main" id="{BED83062-7176-49DD-8EFC-60AC97BDB688}"/>
            </a:ext>
          </a:extLst>
        </xdr:cNvPr>
        <xdr:cNvCxnSpPr/>
      </xdr:nvCxnSpPr>
      <xdr:spPr>
        <a:xfrm>
          <a:off x="19885660" y="72388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94168</xdr:rowOff>
    </xdr:from>
    <xdr:ext cx="599010" cy="259045"/>
    <xdr:sp macro="" textlink="">
      <xdr:nvSpPr>
        <xdr:cNvPr id="572" name="【一般廃棄物処理施設】&#10;一人当たり有形固定資産（償却資産）額最大値テキスト">
          <a:extLst>
            <a:ext uri="{FF2B5EF4-FFF2-40B4-BE49-F238E27FC236}">
              <a16:creationId xmlns:a16="http://schemas.microsoft.com/office/drawing/2014/main" id="{87F50B71-00E9-49BD-9EB5-BF9953C2D898}"/>
            </a:ext>
          </a:extLst>
        </xdr:cNvPr>
        <xdr:cNvSpPr txBox="1"/>
      </xdr:nvSpPr>
      <xdr:spPr>
        <a:xfrm>
          <a:off x="19985990" y="5755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662,577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147491</xdr:rowOff>
    </xdr:from>
    <xdr:to>
      <xdr:col>116</xdr:col>
      <xdr:colOff>152400</xdr:colOff>
      <xdr:row>34</xdr:row>
      <xdr:rowOff>147491</xdr:rowOff>
    </xdr:to>
    <xdr:cxnSp macro="">
      <xdr:nvCxnSpPr>
        <xdr:cNvPr id="573" name="直線コネクタ 572">
          <a:extLst>
            <a:ext uri="{FF2B5EF4-FFF2-40B4-BE49-F238E27FC236}">
              <a16:creationId xmlns:a16="http://schemas.microsoft.com/office/drawing/2014/main" id="{3A6FCD72-A2B6-47FB-A968-4EA248DF0EF7}"/>
            </a:ext>
          </a:extLst>
        </xdr:cNvPr>
        <xdr:cNvCxnSpPr/>
      </xdr:nvCxnSpPr>
      <xdr:spPr>
        <a:xfrm>
          <a:off x="19885660" y="59748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19356</xdr:rowOff>
    </xdr:from>
    <xdr:ext cx="534377" cy="259045"/>
    <xdr:sp macro="" textlink="">
      <xdr:nvSpPr>
        <xdr:cNvPr id="574" name="【一般廃棄物処理施設】&#10;一人当たり有形固定資産（償却資産）額平均値テキスト">
          <a:extLst>
            <a:ext uri="{FF2B5EF4-FFF2-40B4-BE49-F238E27FC236}">
              <a16:creationId xmlns:a16="http://schemas.microsoft.com/office/drawing/2014/main" id="{372ABD2E-2EA3-430B-8DCB-2205BBDDC679}"/>
            </a:ext>
          </a:extLst>
        </xdr:cNvPr>
        <xdr:cNvSpPr txBox="1"/>
      </xdr:nvSpPr>
      <xdr:spPr>
        <a:xfrm>
          <a:off x="19985990" y="68735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167929</xdr:rowOff>
    </xdr:from>
    <xdr:to>
      <xdr:col>116</xdr:col>
      <xdr:colOff>114300</xdr:colOff>
      <xdr:row>41</xdr:row>
      <xdr:rowOff>98079</xdr:rowOff>
    </xdr:to>
    <xdr:sp macro="" textlink="">
      <xdr:nvSpPr>
        <xdr:cNvPr id="575" name="フローチャート: 判断 574">
          <a:extLst>
            <a:ext uri="{FF2B5EF4-FFF2-40B4-BE49-F238E27FC236}">
              <a16:creationId xmlns:a16="http://schemas.microsoft.com/office/drawing/2014/main" id="{EC708BD1-B7BE-4513-AC08-3E20B09B81BE}"/>
            </a:ext>
          </a:extLst>
        </xdr:cNvPr>
        <xdr:cNvSpPr/>
      </xdr:nvSpPr>
      <xdr:spPr>
        <a:xfrm>
          <a:off x="19904710" y="7029739"/>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169778</xdr:rowOff>
    </xdr:from>
    <xdr:to>
      <xdr:col>112</xdr:col>
      <xdr:colOff>38100</xdr:colOff>
      <xdr:row>41</xdr:row>
      <xdr:rowOff>99928</xdr:rowOff>
    </xdr:to>
    <xdr:sp macro="" textlink="">
      <xdr:nvSpPr>
        <xdr:cNvPr id="576" name="フローチャート: 判断 575">
          <a:extLst>
            <a:ext uri="{FF2B5EF4-FFF2-40B4-BE49-F238E27FC236}">
              <a16:creationId xmlns:a16="http://schemas.microsoft.com/office/drawing/2014/main" id="{C1ADA9AE-4799-4DFD-B5B5-9AC2B14B20BF}"/>
            </a:ext>
          </a:extLst>
        </xdr:cNvPr>
        <xdr:cNvSpPr/>
      </xdr:nvSpPr>
      <xdr:spPr>
        <a:xfrm>
          <a:off x="19161760" y="7031588"/>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4948</xdr:rowOff>
    </xdr:from>
    <xdr:to>
      <xdr:col>107</xdr:col>
      <xdr:colOff>101600</xdr:colOff>
      <xdr:row>41</xdr:row>
      <xdr:rowOff>106548</xdr:rowOff>
    </xdr:to>
    <xdr:sp macro="" textlink="">
      <xdr:nvSpPr>
        <xdr:cNvPr id="577" name="フローチャート: 判断 576">
          <a:extLst>
            <a:ext uri="{FF2B5EF4-FFF2-40B4-BE49-F238E27FC236}">
              <a16:creationId xmlns:a16="http://schemas.microsoft.com/office/drawing/2014/main" id="{7E2EA3B7-77BE-4A18-9A4E-1007480C2A9B}"/>
            </a:ext>
          </a:extLst>
        </xdr:cNvPr>
        <xdr:cNvSpPr/>
      </xdr:nvSpPr>
      <xdr:spPr>
        <a:xfrm>
          <a:off x="18345150" y="7036303"/>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41</xdr:row>
      <xdr:rowOff>19056</xdr:rowOff>
    </xdr:from>
    <xdr:to>
      <xdr:col>102</xdr:col>
      <xdr:colOff>165100</xdr:colOff>
      <xdr:row>41</xdr:row>
      <xdr:rowOff>120656</xdr:rowOff>
    </xdr:to>
    <xdr:sp macro="" textlink="">
      <xdr:nvSpPr>
        <xdr:cNvPr id="578" name="フローチャート: 判断 577">
          <a:extLst>
            <a:ext uri="{FF2B5EF4-FFF2-40B4-BE49-F238E27FC236}">
              <a16:creationId xmlns:a16="http://schemas.microsoft.com/office/drawing/2014/main" id="{23FFF657-01BE-4B59-B3AC-CD9A9A701AF6}"/>
            </a:ext>
          </a:extLst>
        </xdr:cNvPr>
        <xdr:cNvSpPr/>
      </xdr:nvSpPr>
      <xdr:spPr>
        <a:xfrm>
          <a:off x="17547590" y="7044696"/>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19984</xdr:rowOff>
    </xdr:from>
    <xdr:to>
      <xdr:col>98</xdr:col>
      <xdr:colOff>38100</xdr:colOff>
      <xdr:row>41</xdr:row>
      <xdr:rowOff>121584</xdr:rowOff>
    </xdr:to>
    <xdr:sp macro="" textlink="">
      <xdr:nvSpPr>
        <xdr:cNvPr id="579" name="フローチャート: 判断 578">
          <a:extLst>
            <a:ext uri="{FF2B5EF4-FFF2-40B4-BE49-F238E27FC236}">
              <a16:creationId xmlns:a16="http://schemas.microsoft.com/office/drawing/2014/main" id="{A50E3BCE-3B4A-47FA-86B0-5369D9A85DC2}"/>
            </a:ext>
          </a:extLst>
        </xdr:cNvPr>
        <xdr:cNvSpPr/>
      </xdr:nvSpPr>
      <xdr:spPr>
        <a:xfrm>
          <a:off x="16761460" y="7045624"/>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9F7C7451-5022-44E9-923B-F49158D58FF1}"/>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F8DB4F68-9D6A-49FF-AF20-F73F2139D386}"/>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AC624EC5-315F-4DEB-8C70-39F86AB3EFD1}"/>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322A5953-535A-4F9A-90A0-1B9C161AAE7E}"/>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64E8FBD9-D593-4BC5-A2BA-085D2079470A}"/>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49513</xdr:rowOff>
    </xdr:from>
    <xdr:to>
      <xdr:col>116</xdr:col>
      <xdr:colOff>114300</xdr:colOff>
      <xdr:row>41</xdr:row>
      <xdr:rowOff>151113</xdr:rowOff>
    </xdr:to>
    <xdr:sp macro="" textlink="">
      <xdr:nvSpPr>
        <xdr:cNvPr id="585" name="楕円 584">
          <a:extLst>
            <a:ext uri="{FF2B5EF4-FFF2-40B4-BE49-F238E27FC236}">
              <a16:creationId xmlns:a16="http://schemas.microsoft.com/office/drawing/2014/main" id="{A5948EB7-C525-45D9-B21D-977411FB96BD}"/>
            </a:ext>
          </a:extLst>
        </xdr:cNvPr>
        <xdr:cNvSpPr/>
      </xdr:nvSpPr>
      <xdr:spPr>
        <a:xfrm>
          <a:off x="19904710" y="7080868"/>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146355</xdr:rowOff>
    </xdr:from>
    <xdr:ext cx="534377" cy="259045"/>
    <xdr:sp macro="" textlink="">
      <xdr:nvSpPr>
        <xdr:cNvPr id="586" name="【一般廃棄物処理施設】&#10;一人当たり有形固定資産（償却資産）額該当値テキスト">
          <a:extLst>
            <a:ext uri="{FF2B5EF4-FFF2-40B4-BE49-F238E27FC236}">
              <a16:creationId xmlns:a16="http://schemas.microsoft.com/office/drawing/2014/main" id="{12416F9C-8723-4516-8B15-C92178129C64}"/>
            </a:ext>
          </a:extLst>
        </xdr:cNvPr>
        <xdr:cNvSpPr txBox="1"/>
      </xdr:nvSpPr>
      <xdr:spPr>
        <a:xfrm>
          <a:off x="19985990" y="7002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69194</xdr:rowOff>
    </xdr:from>
    <xdr:to>
      <xdr:col>112</xdr:col>
      <xdr:colOff>38100</xdr:colOff>
      <xdr:row>41</xdr:row>
      <xdr:rowOff>170794</xdr:rowOff>
    </xdr:to>
    <xdr:sp macro="" textlink="">
      <xdr:nvSpPr>
        <xdr:cNvPr id="587" name="楕円 586">
          <a:extLst>
            <a:ext uri="{FF2B5EF4-FFF2-40B4-BE49-F238E27FC236}">
              <a16:creationId xmlns:a16="http://schemas.microsoft.com/office/drawing/2014/main" id="{3E262BA1-9A47-4DD1-8C3D-F2A16CF4D885}"/>
            </a:ext>
          </a:extLst>
        </xdr:cNvPr>
        <xdr:cNvSpPr/>
      </xdr:nvSpPr>
      <xdr:spPr>
        <a:xfrm>
          <a:off x="19161760" y="7096739"/>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100313</xdr:rowOff>
    </xdr:from>
    <xdr:to>
      <xdr:col>116</xdr:col>
      <xdr:colOff>63500</xdr:colOff>
      <xdr:row>41</xdr:row>
      <xdr:rowOff>119994</xdr:rowOff>
    </xdr:to>
    <xdr:cxnSp macro="">
      <xdr:nvCxnSpPr>
        <xdr:cNvPr id="588" name="直線コネクタ 587">
          <a:extLst>
            <a:ext uri="{FF2B5EF4-FFF2-40B4-BE49-F238E27FC236}">
              <a16:creationId xmlns:a16="http://schemas.microsoft.com/office/drawing/2014/main" id="{AFBDABA8-23C5-4643-ABD0-648AE8A99854}"/>
            </a:ext>
          </a:extLst>
        </xdr:cNvPr>
        <xdr:cNvCxnSpPr/>
      </xdr:nvCxnSpPr>
      <xdr:spPr>
        <a:xfrm flipV="1">
          <a:off x="19204940" y="7125953"/>
          <a:ext cx="742950" cy="25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72604</xdr:rowOff>
    </xdr:from>
    <xdr:to>
      <xdr:col>107</xdr:col>
      <xdr:colOff>101600</xdr:colOff>
      <xdr:row>42</xdr:row>
      <xdr:rowOff>2754</xdr:rowOff>
    </xdr:to>
    <xdr:sp macro="" textlink="">
      <xdr:nvSpPr>
        <xdr:cNvPr id="589" name="楕円 588">
          <a:extLst>
            <a:ext uri="{FF2B5EF4-FFF2-40B4-BE49-F238E27FC236}">
              <a16:creationId xmlns:a16="http://schemas.microsoft.com/office/drawing/2014/main" id="{4ADF4445-06AC-4DFB-AB61-004173D13AA5}"/>
            </a:ext>
          </a:extLst>
        </xdr:cNvPr>
        <xdr:cNvSpPr/>
      </xdr:nvSpPr>
      <xdr:spPr>
        <a:xfrm>
          <a:off x="18345150" y="7102054"/>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119994</xdr:rowOff>
    </xdr:from>
    <xdr:to>
      <xdr:col>111</xdr:col>
      <xdr:colOff>177800</xdr:colOff>
      <xdr:row>41</xdr:row>
      <xdr:rowOff>123404</xdr:rowOff>
    </xdr:to>
    <xdr:cxnSp macro="">
      <xdr:nvCxnSpPr>
        <xdr:cNvPr id="590" name="直線コネクタ 589">
          <a:extLst>
            <a:ext uri="{FF2B5EF4-FFF2-40B4-BE49-F238E27FC236}">
              <a16:creationId xmlns:a16="http://schemas.microsoft.com/office/drawing/2014/main" id="{09B18AE5-BBC8-4B0F-A8CF-45B33C7CA0C9}"/>
            </a:ext>
          </a:extLst>
        </xdr:cNvPr>
        <xdr:cNvCxnSpPr/>
      </xdr:nvCxnSpPr>
      <xdr:spPr>
        <a:xfrm flipV="1">
          <a:off x="18399760" y="7151349"/>
          <a:ext cx="80518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69508</xdr:rowOff>
    </xdr:from>
    <xdr:to>
      <xdr:col>102</xdr:col>
      <xdr:colOff>165100</xdr:colOff>
      <xdr:row>41</xdr:row>
      <xdr:rowOff>171108</xdr:rowOff>
    </xdr:to>
    <xdr:sp macro="" textlink="">
      <xdr:nvSpPr>
        <xdr:cNvPr id="591" name="楕円 590">
          <a:extLst>
            <a:ext uri="{FF2B5EF4-FFF2-40B4-BE49-F238E27FC236}">
              <a16:creationId xmlns:a16="http://schemas.microsoft.com/office/drawing/2014/main" id="{D96CD7E6-3248-4817-BABC-8B4F0D07A74C}"/>
            </a:ext>
          </a:extLst>
        </xdr:cNvPr>
        <xdr:cNvSpPr/>
      </xdr:nvSpPr>
      <xdr:spPr>
        <a:xfrm>
          <a:off x="17547590" y="7097053"/>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120308</xdr:rowOff>
    </xdr:from>
    <xdr:to>
      <xdr:col>107</xdr:col>
      <xdr:colOff>50800</xdr:colOff>
      <xdr:row>41</xdr:row>
      <xdr:rowOff>123404</xdr:rowOff>
    </xdr:to>
    <xdr:cxnSp macro="">
      <xdr:nvCxnSpPr>
        <xdr:cNvPr id="592" name="直線コネクタ 591">
          <a:extLst>
            <a:ext uri="{FF2B5EF4-FFF2-40B4-BE49-F238E27FC236}">
              <a16:creationId xmlns:a16="http://schemas.microsoft.com/office/drawing/2014/main" id="{F3BB504F-882A-4076-B050-2D6D4AE3D7F2}"/>
            </a:ext>
          </a:extLst>
        </xdr:cNvPr>
        <xdr:cNvCxnSpPr/>
      </xdr:nvCxnSpPr>
      <xdr:spPr>
        <a:xfrm>
          <a:off x="17602200" y="7151663"/>
          <a:ext cx="797560" cy="3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65270</xdr:rowOff>
    </xdr:from>
    <xdr:to>
      <xdr:col>98</xdr:col>
      <xdr:colOff>38100</xdr:colOff>
      <xdr:row>41</xdr:row>
      <xdr:rowOff>166870</xdr:rowOff>
    </xdr:to>
    <xdr:sp macro="" textlink="">
      <xdr:nvSpPr>
        <xdr:cNvPr id="593" name="楕円 592">
          <a:extLst>
            <a:ext uri="{FF2B5EF4-FFF2-40B4-BE49-F238E27FC236}">
              <a16:creationId xmlns:a16="http://schemas.microsoft.com/office/drawing/2014/main" id="{63B4C505-3ED9-48FC-8BBD-8756D584F1F0}"/>
            </a:ext>
          </a:extLst>
        </xdr:cNvPr>
        <xdr:cNvSpPr/>
      </xdr:nvSpPr>
      <xdr:spPr>
        <a:xfrm>
          <a:off x="16761460" y="7092815"/>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116070</xdr:rowOff>
    </xdr:from>
    <xdr:to>
      <xdr:col>102</xdr:col>
      <xdr:colOff>114300</xdr:colOff>
      <xdr:row>41</xdr:row>
      <xdr:rowOff>120308</xdr:rowOff>
    </xdr:to>
    <xdr:cxnSp macro="">
      <xdr:nvCxnSpPr>
        <xdr:cNvPr id="594" name="直線コネクタ 593">
          <a:extLst>
            <a:ext uri="{FF2B5EF4-FFF2-40B4-BE49-F238E27FC236}">
              <a16:creationId xmlns:a16="http://schemas.microsoft.com/office/drawing/2014/main" id="{56A96480-A230-4697-B0A6-DBD17DF9E354}"/>
            </a:ext>
          </a:extLst>
        </xdr:cNvPr>
        <xdr:cNvCxnSpPr/>
      </xdr:nvCxnSpPr>
      <xdr:spPr>
        <a:xfrm>
          <a:off x="16804640" y="7145520"/>
          <a:ext cx="797560" cy="6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116455</xdr:rowOff>
    </xdr:from>
    <xdr:ext cx="534377" cy="259045"/>
    <xdr:sp macro="" textlink="">
      <xdr:nvSpPr>
        <xdr:cNvPr id="595" name="n_1aveValue【一般廃棄物処理施設】&#10;一人当たり有形固定資産（償却資産）額">
          <a:extLst>
            <a:ext uri="{FF2B5EF4-FFF2-40B4-BE49-F238E27FC236}">
              <a16:creationId xmlns:a16="http://schemas.microsoft.com/office/drawing/2014/main" id="{54083872-3E1F-47ED-B037-764A6B4B2E86}"/>
            </a:ext>
          </a:extLst>
        </xdr:cNvPr>
        <xdr:cNvSpPr txBox="1"/>
      </xdr:nvSpPr>
      <xdr:spPr>
        <a:xfrm>
          <a:off x="18951721" y="680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123075</xdr:rowOff>
    </xdr:from>
    <xdr:ext cx="534377" cy="259045"/>
    <xdr:sp macro="" textlink="">
      <xdr:nvSpPr>
        <xdr:cNvPr id="596" name="n_2aveValue【一般廃棄物処理施設】&#10;一人当たり有形固定資産（償却資産）額">
          <a:extLst>
            <a:ext uri="{FF2B5EF4-FFF2-40B4-BE49-F238E27FC236}">
              <a16:creationId xmlns:a16="http://schemas.microsoft.com/office/drawing/2014/main" id="{9E2D2155-FE2E-45C3-B1F7-2C8E50A6E1E5}"/>
            </a:ext>
          </a:extLst>
        </xdr:cNvPr>
        <xdr:cNvSpPr txBox="1"/>
      </xdr:nvSpPr>
      <xdr:spPr>
        <a:xfrm>
          <a:off x="18170671" y="68115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137183</xdr:rowOff>
    </xdr:from>
    <xdr:ext cx="534377" cy="259045"/>
    <xdr:sp macro="" textlink="">
      <xdr:nvSpPr>
        <xdr:cNvPr id="597" name="n_3aveValue【一般廃棄物処理施設】&#10;一人当たり有形固定資産（償却資産）額">
          <a:extLst>
            <a:ext uri="{FF2B5EF4-FFF2-40B4-BE49-F238E27FC236}">
              <a16:creationId xmlns:a16="http://schemas.microsoft.com/office/drawing/2014/main" id="{7B9B2873-211F-4498-8694-7641A4EE3BD9}"/>
            </a:ext>
          </a:extLst>
        </xdr:cNvPr>
        <xdr:cNvSpPr txBox="1"/>
      </xdr:nvSpPr>
      <xdr:spPr>
        <a:xfrm>
          <a:off x="17354061" y="6819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138111</xdr:rowOff>
    </xdr:from>
    <xdr:ext cx="534377" cy="259045"/>
    <xdr:sp macro="" textlink="">
      <xdr:nvSpPr>
        <xdr:cNvPr id="598" name="n_4aveValue【一般廃棄物処理施設】&#10;一人当たり有形固定資産（償却資産）額">
          <a:extLst>
            <a:ext uri="{FF2B5EF4-FFF2-40B4-BE49-F238E27FC236}">
              <a16:creationId xmlns:a16="http://schemas.microsoft.com/office/drawing/2014/main" id="{0AC23F71-A86B-4B8D-9344-35E21C83BB49}"/>
            </a:ext>
          </a:extLst>
        </xdr:cNvPr>
        <xdr:cNvSpPr txBox="1"/>
      </xdr:nvSpPr>
      <xdr:spPr>
        <a:xfrm>
          <a:off x="16556501" y="6820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161921</xdr:rowOff>
    </xdr:from>
    <xdr:ext cx="534377" cy="259045"/>
    <xdr:sp macro="" textlink="">
      <xdr:nvSpPr>
        <xdr:cNvPr id="599" name="n_1mainValue【一般廃棄物処理施設】&#10;一人当たり有形固定資産（償却資産）額">
          <a:extLst>
            <a:ext uri="{FF2B5EF4-FFF2-40B4-BE49-F238E27FC236}">
              <a16:creationId xmlns:a16="http://schemas.microsoft.com/office/drawing/2014/main" id="{DF610620-583A-4D98-A462-EC99655A7718}"/>
            </a:ext>
          </a:extLst>
        </xdr:cNvPr>
        <xdr:cNvSpPr txBox="1"/>
      </xdr:nvSpPr>
      <xdr:spPr>
        <a:xfrm>
          <a:off x="18951721" y="7193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165331</xdr:rowOff>
    </xdr:from>
    <xdr:ext cx="534377" cy="259045"/>
    <xdr:sp macro="" textlink="">
      <xdr:nvSpPr>
        <xdr:cNvPr id="600" name="n_2mainValue【一般廃棄物処理施設】&#10;一人当たり有形固定資産（償却資産）額">
          <a:extLst>
            <a:ext uri="{FF2B5EF4-FFF2-40B4-BE49-F238E27FC236}">
              <a16:creationId xmlns:a16="http://schemas.microsoft.com/office/drawing/2014/main" id="{CDDCF485-BE0A-4CA0-B2EE-2B75AF3E85CE}"/>
            </a:ext>
          </a:extLst>
        </xdr:cNvPr>
        <xdr:cNvSpPr txBox="1"/>
      </xdr:nvSpPr>
      <xdr:spPr>
        <a:xfrm>
          <a:off x="18170671" y="71985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162235</xdr:rowOff>
    </xdr:from>
    <xdr:ext cx="534377" cy="259045"/>
    <xdr:sp macro="" textlink="">
      <xdr:nvSpPr>
        <xdr:cNvPr id="601" name="n_3mainValue【一般廃棄物処理施設】&#10;一人当たり有形固定資産（償却資産）額">
          <a:extLst>
            <a:ext uri="{FF2B5EF4-FFF2-40B4-BE49-F238E27FC236}">
              <a16:creationId xmlns:a16="http://schemas.microsoft.com/office/drawing/2014/main" id="{E7E3C5A3-23D0-4180-99B1-47EEBADC99A5}"/>
            </a:ext>
          </a:extLst>
        </xdr:cNvPr>
        <xdr:cNvSpPr txBox="1"/>
      </xdr:nvSpPr>
      <xdr:spPr>
        <a:xfrm>
          <a:off x="17354061" y="7193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157997</xdr:rowOff>
    </xdr:from>
    <xdr:ext cx="534377" cy="259045"/>
    <xdr:sp macro="" textlink="">
      <xdr:nvSpPr>
        <xdr:cNvPr id="602" name="n_4mainValue【一般廃棄物処理施設】&#10;一人当たり有形固定資産（償却資産）額">
          <a:extLst>
            <a:ext uri="{FF2B5EF4-FFF2-40B4-BE49-F238E27FC236}">
              <a16:creationId xmlns:a16="http://schemas.microsoft.com/office/drawing/2014/main" id="{A07FE721-D4FC-45CA-A404-207901A0B180}"/>
            </a:ext>
          </a:extLst>
        </xdr:cNvPr>
        <xdr:cNvSpPr txBox="1"/>
      </xdr:nvSpPr>
      <xdr:spPr>
        <a:xfrm>
          <a:off x="16556501" y="7189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3" name="正方形/長方形 602">
          <a:extLst>
            <a:ext uri="{FF2B5EF4-FFF2-40B4-BE49-F238E27FC236}">
              <a16:creationId xmlns:a16="http://schemas.microsoft.com/office/drawing/2014/main" id="{899585F8-11AC-4E01-97E0-12458768F0F9}"/>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4" name="正方形/長方形 603">
          <a:extLst>
            <a:ext uri="{FF2B5EF4-FFF2-40B4-BE49-F238E27FC236}">
              <a16:creationId xmlns:a16="http://schemas.microsoft.com/office/drawing/2014/main" id="{992B3EC9-18E5-4A9C-BE63-DE2CE93AF477}"/>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5" name="正方形/長方形 604">
          <a:extLst>
            <a:ext uri="{FF2B5EF4-FFF2-40B4-BE49-F238E27FC236}">
              <a16:creationId xmlns:a16="http://schemas.microsoft.com/office/drawing/2014/main" id="{DE9C593A-4AB6-4E91-AFDC-186C1A247D90}"/>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6" name="正方形/長方形 605">
          <a:extLst>
            <a:ext uri="{FF2B5EF4-FFF2-40B4-BE49-F238E27FC236}">
              <a16:creationId xmlns:a16="http://schemas.microsoft.com/office/drawing/2014/main" id="{0F4B792B-378B-406D-B3D1-4A9C676A7697}"/>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7" name="正方形/長方形 606">
          <a:extLst>
            <a:ext uri="{FF2B5EF4-FFF2-40B4-BE49-F238E27FC236}">
              <a16:creationId xmlns:a16="http://schemas.microsoft.com/office/drawing/2014/main" id="{1F0C45ED-9B9D-4FDE-B0FA-AD0E458F8948}"/>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8" name="正方形/長方形 607">
          <a:extLst>
            <a:ext uri="{FF2B5EF4-FFF2-40B4-BE49-F238E27FC236}">
              <a16:creationId xmlns:a16="http://schemas.microsoft.com/office/drawing/2014/main" id="{E625CAAB-00EA-4463-AAE6-DF2DF3C16002}"/>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9" name="正方形/長方形 608">
          <a:extLst>
            <a:ext uri="{FF2B5EF4-FFF2-40B4-BE49-F238E27FC236}">
              <a16:creationId xmlns:a16="http://schemas.microsoft.com/office/drawing/2014/main" id="{CD95AAE0-A101-4E11-9BBB-BB96C7F6AD23}"/>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0" name="正方形/長方形 609">
          <a:extLst>
            <a:ext uri="{FF2B5EF4-FFF2-40B4-BE49-F238E27FC236}">
              <a16:creationId xmlns:a16="http://schemas.microsoft.com/office/drawing/2014/main" id="{66B50920-41F7-40B7-9C04-19DE49B4A464}"/>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1" name="テキスト ボックス 610">
          <a:extLst>
            <a:ext uri="{FF2B5EF4-FFF2-40B4-BE49-F238E27FC236}">
              <a16:creationId xmlns:a16="http://schemas.microsoft.com/office/drawing/2014/main" id="{1BF9C894-EC9B-49C3-B43C-C45FBFEE508B}"/>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2" name="直線コネクタ 611">
          <a:extLst>
            <a:ext uri="{FF2B5EF4-FFF2-40B4-BE49-F238E27FC236}">
              <a16:creationId xmlns:a16="http://schemas.microsoft.com/office/drawing/2014/main" id="{CAB2FD45-E89D-42C3-82A3-68BE03D3040C}"/>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3" name="テキスト ボックス 612">
          <a:extLst>
            <a:ext uri="{FF2B5EF4-FFF2-40B4-BE49-F238E27FC236}">
              <a16:creationId xmlns:a16="http://schemas.microsoft.com/office/drawing/2014/main" id="{115F0D8D-875F-47E1-86EF-B7BA81E05DBE}"/>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4" name="直線コネクタ 613">
          <a:extLst>
            <a:ext uri="{FF2B5EF4-FFF2-40B4-BE49-F238E27FC236}">
              <a16:creationId xmlns:a16="http://schemas.microsoft.com/office/drawing/2014/main" id="{D962B934-D500-4834-968C-CC256850580F}"/>
            </a:ext>
          </a:extLst>
        </xdr:cNvPr>
        <xdr:cNvCxnSpPr/>
      </xdr:nvCxnSpPr>
      <xdr:spPr>
        <a:xfrm>
          <a:off x="1120394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5" name="テキスト ボックス 614">
          <a:extLst>
            <a:ext uri="{FF2B5EF4-FFF2-40B4-BE49-F238E27FC236}">
              <a16:creationId xmlns:a16="http://schemas.microsoft.com/office/drawing/2014/main" id="{E25B762A-96A5-4180-AB9B-B2950CD70A9D}"/>
            </a:ext>
          </a:extLst>
        </xdr:cNvPr>
        <xdr:cNvSpPr txBox="1"/>
      </xdr:nvSpPr>
      <xdr:spPr>
        <a:xfrm>
          <a:off x="10801531"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6" name="直線コネクタ 615">
          <a:extLst>
            <a:ext uri="{FF2B5EF4-FFF2-40B4-BE49-F238E27FC236}">
              <a16:creationId xmlns:a16="http://schemas.microsoft.com/office/drawing/2014/main" id="{1699CE0E-531E-405E-9BBB-8B463C41C362}"/>
            </a:ext>
          </a:extLst>
        </xdr:cNvPr>
        <xdr:cNvCxnSpPr/>
      </xdr:nvCxnSpPr>
      <xdr:spPr>
        <a:xfrm>
          <a:off x="1120394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7" name="テキスト ボックス 616">
          <a:extLst>
            <a:ext uri="{FF2B5EF4-FFF2-40B4-BE49-F238E27FC236}">
              <a16:creationId xmlns:a16="http://schemas.microsoft.com/office/drawing/2014/main" id="{0DAD4D54-F4A3-4FDA-94F5-D46E95379070}"/>
            </a:ext>
          </a:extLst>
        </xdr:cNvPr>
        <xdr:cNvSpPr txBox="1"/>
      </xdr:nvSpPr>
      <xdr:spPr>
        <a:xfrm>
          <a:off x="1084279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8" name="直線コネクタ 617">
          <a:extLst>
            <a:ext uri="{FF2B5EF4-FFF2-40B4-BE49-F238E27FC236}">
              <a16:creationId xmlns:a16="http://schemas.microsoft.com/office/drawing/2014/main" id="{FA439235-605F-41C5-B138-4C97DCD2F11C}"/>
            </a:ext>
          </a:extLst>
        </xdr:cNvPr>
        <xdr:cNvCxnSpPr/>
      </xdr:nvCxnSpPr>
      <xdr:spPr>
        <a:xfrm>
          <a:off x="1120394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9" name="テキスト ボックス 618">
          <a:extLst>
            <a:ext uri="{FF2B5EF4-FFF2-40B4-BE49-F238E27FC236}">
              <a16:creationId xmlns:a16="http://schemas.microsoft.com/office/drawing/2014/main" id="{D714ED5F-418F-4744-A0CD-B1E8D136303D}"/>
            </a:ext>
          </a:extLst>
        </xdr:cNvPr>
        <xdr:cNvSpPr txBox="1"/>
      </xdr:nvSpPr>
      <xdr:spPr>
        <a:xfrm>
          <a:off x="1084279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0" name="直線コネクタ 619">
          <a:extLst>
            <a:ext uri="{FF2B5EF4-FFF2-40B4-BE49-F238E27FC236}">
              <a16:creationId xmlns:a16="http://schemas.microsoft.com/office/drawing/2014/main" id="{35376A4D-0539-48A2-A670-19FA5244431C}"/>
            </a:ext>
          </a:extLst>
        </xdr:cNvPr>
        <xdr:cNvCxnSpPr/>
      </xdr:nvCxnSpPr>
      <xdr:spPr>
        <a:xfrm>
          <a:off x="1120394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1" name="テキスト ボックス 620">
          <a:extLst>
            <a:ext uri="{FF2B5EF4-FFF2-40B4-BE49-F238E27FC236}">
              <a16:creationId xmlns:a16="http://schemas.microsoft.com/office/drawing/2014/main" id="{FBB94058-336D-4EE1-82BE-BC5D69316770}"/>
            </a:ext>
          </a:extLst>
        </xdr:cNvPr>
        <xdr:cNvSpPr txBox="1"/>
      </xdr:nvSpPr>
      <xdr:spPr>
        <a:xfrm>
          <a:off x="1084279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2" name="直線コネクタ 621">
          <a:extLst>
            <a:ext uri="{FF2B5EF4-FFF2-40B4-BE49-F238E27FC236}">
              <a16:creationId xmlns:a16="http://schemas.microsoft.com/office/drawing/2014/main" id="{1ED6BCE0-C41B-484C-9822-6A6F916C745F}"/>
            </a:ext>
          </a:extLst>
        </xdr:cNvPr>
        <xdr:cNvCxnSpPr/>
      </xdr:nvCxnSpPr>
      <xdr:spPr>
        <a:xfrm>
          <a:off x="1120394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3" name="テキスト ボックス 622">
          <a:extLst>
            <a:ext uri="{FF2B5EF4-FFF2-40B4-BE49-F238E27FC236}">
              <a16:creationId xmlns:a16="http://schemas.microsoft.com/office/drawing/2014/main" id="{BBCD865E-3E65-42A4-8375-C52B45B7A671}"/>
            </a:ext>
          </a:extLst>
        </xdr:cNvPr>
        <xdr:cNvSpPr txBox="1"/>
      </xdr:nvSpPr>
      <xdr:spPr>
        <a:xfrm>
          <a:off x="1084279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4" name="直線コネクタ 623">
          <a:extLst>
            <a:ext uri="{FF2B5EF4-FFF2-40B4-BE49-F238E27FC236}">
              <a16:creationId xmlns:a16="http://schemas.microsoft.com/office/drawing/2014/main" id="{C84B0FE2-0436-495D-95E3-4120D68D3119}"/>
            </a:ext>
          </a:extLst>
        </xdr:cNvPr>
        <xdr:cNvCxnSpPr/>
      </xdr:nvCxnSpPr>
      <xdr:spPr>
        <a:xfrm>
          <a:off x="1120394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5" name="テキスト ボックス 624">
          <a:extLst>
            <a:ext uri="{FF2B5EF4-FFF2-40B4-BE49-F238E27FC236}">
              <a16:creationId xmlns:a16="http://schemas.microsoft.com/office/drawing/2014/main" id="{25817667-CAE7-4348-9EC4-3AFC461FC97F}"/>
            </a:ext>
          </a:extLst>
        </xdr:cNvPr>
        <xdr:cNvSpPr txBox="1"/>
      </xdr:nvSpPr>
      <xdr:spPr>
        <a:xfrm>
          <a:off x="1090500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6" name="直線コネクタ 625">
          <a:extLst>
            <a:ext uri="{FF2B5EF4-FFF2-40B4-BE49-F238E27FC236}">
              <a16:creationId xmlns:a16="http://schemas.microsoft.com/office/drawing/2014/main" id="{CA1E32A2-5DDF-45F8-ADC5-D5879B8BE7CC}"/>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7" name="【保健センター・保健所】&#10;有形固定資産減価償却率グラフ枠">
          <a:extLst>
            <a:ext uri="{FF2B5EF4-FFF2-40B4-BE49-F238E27FC236}">
              <a16:creationId xmlns:a16="http://schemas.microsoft.com/office/drawing/2014/main" id="{3CE1624C-C75D-4889-B987-6F3FDE086D76}"/>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65315</xdr:rowOff>
    </xdr:from>
    <xdr:to>
      <xdr:col>85</xdr:col>
      <xdr:colOff>126364</xdr:colOff>
      <xdr:row>64</xdr:row>
      <xdr:rowOff>130628</xdr:rowOff>
    </xdr:to>
    <xdr:cxnSp macro="">
      <xdr:nvCxnSpPr>
        <xdr:cNvPr id="628" name="直線コネクタ 627">
          <a:extLst>
            <a:ext uri="{FF2B5EF4-FFF2-40B4-BE49-F238E27FC236}">
              <a16:creationId xmlns:a16="http://schemas.microsoft.com/office/drawing/2014/main" id="{D8FD0180-083E-4AF1-B840-E6EB63E98A50}"/>
            </a:ext>
          </a:extLst>
        </xdr:cNvPr>
        <xdr:cNvCxnSpPr/>
      </xdr:nvCxnSpPr>
      <xdr:spPr>
        <a:xfrm flipV="1">
          <a:off x="14703424" y="9664610"/>
          <a:ext cx="0" cy="1442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9" name="【保健センター・保健所】&#10;有形固定資産減価償却率最小値テキスト">
          <a:extLst>
            <a:ext uri="{FF2B5EF4-FFF2-40B4-BE49-F238E27FC236}">
              <a16:creationId xmlns:a16="http://schemas.microsoft.com/office/drawing/2014/main" id="{49BA9340-B293-4756-8E28-BAACC0533919}"/>
            </a:ext>
          </a:extLst>
        </xdr:cNvPr>
        <xdr:cNvSpPr txBox="1"/>
      </xdr:nvSpPr>
      <xdr:spPr>
        <a:xfrm>
          <a:off x="14742160" y="1110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0" name="直線コネクタ 629">
          <a:extLst>
            <a:ext uri="{FF2B5EF4-FFF2-40B4-BE49-F238E27FC236}">
              <a16:creationId xmlns:a16="http://schemas.microsoft.com/office/drawing/2014/main" id="{90B64FEF-CA76-4EB3-8543-BBA494E481C8}"/>
            </a:ext>
          </a:extLst>
        </xdr:cNvPr>
        <xdr:cNvCxnSpPr/>
      </xdr:nvCxnSpPr>
      <xdr:spPr>
        <a:xfrm>
          <a:off x="14611350" y="1110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11992</xdr:rowOff>
    </xdr:from>
    <xdr:ext cx="405111" cy="259045"/>
    <xdr:sp macro="" textlink="">
      <xdr:nvSpPr>
        <xdr:cNvPr id="631" name="【保健センター・保健所】&#10;有形固定資産減価償却率最大値テキスト">
          <a:extLst>
            <a:ext uri="{FF2B5EF4-FFF2-40B4-BE49-F238E27FC236}">
              <a16:creationId xmlns:a16="http://schemas.microsoft.com/office/drawing/2014/main" id="{D8FF9F04-2873-4687-AB70-A100886FDD77}"/>
            </a:ext>
          </a:extLst>
        </xdr:cNvPr>
        <xdr:cNvSpPr txBox="1"/>
      </xdr:nvSpPr>
      <xdr:spPr>
        <a:xfrm>
          <a:off x="14742160" y="9445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65315</xdr:rowOff>
    </xdr:from>
    <xdr:to>
      <xdr:col>86</xdr:col>
      <xdr:colOff>25400</xdr:colOff>
      <xdr:row>56</xdr:row>
      <xdr:rowOff>65315</xdr:rowOff>
    </xdr:to>
    <xdr:cxnSp macro="">
      <xdr:nvCxnSpPr>
        <xdr:cNvPr id="632" name="直線コネクタ 631">
          <a:extLst>
            <a:ext uri="{FF2B5EF4-FFF2-40B4-BE49-F238E27FC236}">
              <a16:creationId xmlns:a16="http://schemas.microsoft.com/office/drawing/2014/main" id="{FA00F263-C627-40D0-9890-2CC4DC354072}"/>
            </a:ext>
          </a:extLst>
        </xdr:cNvPr>
        <xdr:cNvCxnSpPr/>
      </xdr:nvCxnSpPr>
      <xdr:spPr>
        <a:xfrm>
          <a:off x="14611350" y="96646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119034</xdr:rowOff>
    </xdr:from>
    <xdr:ext cx="405111" cy="259045"/>
    <xdr:sp macro="" textlink="">
      <xdr:nvSpPr>
        <xdr:cNvPr id="633" name="【保健センター・保健所】&#10;有形固定資産減価償却率平均値テキスト">
          <a:extLst>
            <a:ext uri="{FF2B5EF4-FFF2-40B4-BE49-F238E27FC236}">
              <a16:creationId xmlns:a16="http://schemas.microsoft.com/office/drawing/2014/main" id="{747BA503-824F-4893-8E49-0F906213B03B}"/>
            </a:ext>
          </a:extLst>
        </xdr:cNvPr>
        <xdr:cNvSpPr txBox="1"/>
      </xdr:nvSpPr>
      <xdr:spPr>
        <a:xfrm>
          <a:off x="14742160" y="1006503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96157</xdr:rowOff>
    </xdr:from>
    <xdr:to>
      <xdr:col>85</xdr:col>
      <xdr:colOff>177800</xdr:colOff>
      <xdr:row>60</xdr:row>
      <xdr:rowOff>26307</xdr:rowOff>
    </xdr:to>
    <xdr:sp macro="" textlink="">
      <xdr:nvSpPr>
        <xdr:cNvPr id="634" name="フローチャート: 判断 633">
          <a:extLst>
            <a:ext uri="{FF2B5EF4-FFF2-40B4-BE49-F238E27FC236}">
              <a16:creationId xmlns:a16="http://schemas.microsoft.com/office/drawing/2014/main" id="{2C49D3D2-DAC2-4160-BA18-7E6F818A2E66}"/>
            </a:ext>
          </a:extLst>
        </xdr:cNvPr>
        <xdr:cNvSpPr/>
      </xdr:nvSpPr>
      <xdr:spPr>
        <a:xfrm>
          <a:off x="14649450" y="102078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73297</xdr:rowOff>
    </xdr:from>
    <xdr:to>
      <xdr:col>81</xdr:col>
      <xdr:colOff>101600</xdr:colOff>
      <xdr:row>60</xdr:row>
      <xdr:rowOff>3447</xdr:rowOff>
    </xdr:to>
    <xdr:sp macro="" textlink="">
      <xdr:nvSpPr>
        <xdr:cNvPr id="635" name="フローチャート: 判断 634">
          <a:extLst>
            <a:ext uri="{FF2B5EF4-FFF2-40B4-BE49-F238E27FC236}">
              <a16:creationId xmlns:a16="http://schemas.microsoft.com/office/drawing/2014/main" id="{8C9D8714-9336-4609-A3C1-7410CBFEABA0}"/>
            </a:ext>
          </a:extLst>
        </xdr:cNvPr>
        <xdr:cNvSpPr/>
      </xdr:nvSpPr>
      <xdr:spPr>
        <a:xfrm>
          <a:off x="13887450" y="1018884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42273</xdr:rowOff>
    </xdr:from>
    <xdr:to>
      <xdr:col>76</xdr:col>
      <xdr:colOff>165100</xdr:colOff>
      <xdr:row>59</xdr:row>
      <xdr:rowOff>143873</xdr:rowOff>
    </xdr:to>
    <xdr:sp macro="" textlink="">
      <xdr:nvSpPr>
        <xdr:cNvPr id="636" name="フローチャート: 判断 635">
          <a:extLst>
            <a:ext uri="{FF2B5EF4-FFF2-40B4-BE49-F238E27FC236}">
              <a16:creationId xmlns:a16="http://schemas.microsoft.com/office/drawing/2014/main" id="{E5C3D3A7-E92D-4456-A8EA-86E35E3B0713}"/>
            </a:ext>
          </a:extLst>
        </xdr:cNvPr>
        <xdr:cNvSpPr/>
      </xdr:nvSpPr>
      <xdr:spPr>
        <a:xfrm>
          <a:off x="13089890" y="1015972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14515</xdr:rowOff>
    </xdr:from>
    <xdr:to>
      <xdr:col>72</xdr:col>
      <xdr:colOff>38100</xdr:colOff>
      <xdr:row>59</xdr:row>
      <xdr:rowOff>116115</xdr:rowOff>
    </xdr:to>
    <xdr:sp macro="" textlink="">
      <xdr:nvSpPr>
        <xdr:cNvPr id="637" name="フローチャート: 判断 636">
          <a:extLst>
            <a:ext uri="{FF2B5EF4-FFF2-40B4-BE49-F238E27FC236}">
              <a16:creationId xmlns:a16="http://schemas.microsoft.com/office/drawing/2014/main" id="{40C20106-5C4C-4152-BF11-3714676ED1E0}"/>
            </a:ext>
          </a:extLst>
        </xdr:cNvPr>
        <xdr:cNvSpPr/>
      </xdr:nvSpPr>
      <xdr:spPr>
        <a:xfrm>
          <a:off x="12303760" y="101338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158206</xdr:rowOff>
    </xdr:from>
    <xdr:to>
      <xdr:col>67</xdr:col>
      <xdr:colOff>101600</xdr:colOff>
      <xdr:row>59</xdr:row>
      <xdr:rowOff>88356</xdr:rowOff>
    </xdr:to>
    <xdr:sp macro="" textlink="">
      <xdr:nvSpPr>
        <xdr:cNvPr id="638" name="フローチャート: 判断 637">
          <a:extLst>
            <a:ext uri="{FF2B5EF4-FFF2-40B4-BE49-F238E27FC236}">
              <a16:creationId xmlns:a16="http://schemas.microsoft.com/office/drawing/2014/main" id="{CCF2C7B4-3E8F-4827-BE72-44354AC842D3}"/>
            </a:ext>
          </a:extLst>
        </xdr:cNvPr>
        <xdr:cNvSpPr/>
      </xdr:nvSpPr>
      <xdr:spPr>
        <a:xfrm>
          <a:off x="11487150" y="10104211"/>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7D5419FA-D4DA-46D2-AB69-50CD068E85A8}"/>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8B13F7AF-5C86-4260-9C28-4F64FF853BFC}"/>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BF242903-7FFB-4E1E-A3D4-4DC1BA6DDC5D}"/>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DAA91B94-875C-4994-88EA-C1FC90D562B2}"/>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6EDFC10F-9435-466B-B9F2-1013AF9B0799}"/>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104322</xdr:rowOff>
    </xdr:from>
    <xdr:to>
      <xdr:col>85</xdr:col>
      <xdr:colOff>177800</xdr:colOff>
      <xdr:row>60</xdr:row>
      <xdr:rowOff>34472</xdr:rowOff>
    </xdr:to>
    <xdr:sp macro="" textlink="">
      <xdr:nvSpPr>
        <xdr:cNvPr id="644" name="楕円 643">
          <a:extLst>
            <a:ext uri="{FF2B5EF4-FFF2-40B4-BE49-F238E27FC236}">
              <a16:creationId xmlns:a16="http://schemas.microsoft.com/office/drawing/2014/main" id="{425D5242-4EC2-4FEC-8048-1DFEE61C3A0C}"/>
            </a:ext>
          </a:extLst>
        </xdr:cNvPr>
        <xdr:cNvSpPr/>
      </xdr:nvSpPr>
      <xdr:spPr>
        <a:xfrm>
          <a:off x="14649450" y="1021796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82749</xdr:rowOff>
    </xdr:from>
    <xdr:ext cx="405111" cy="259045"/>
    <xdr:sp macro="" textlink="">
      <xdr:nvSpPr>
        <xdr:cNvPr id="645" name="【保健センター・保健所】&#10;有形固定資産減価償却率該当値テキスト">
          <a:extLst>
            <a:ext uri="{FF2B5EF4-FFF2-40B4-BE49-F238E27FC236}">
              <a16:creationId xmlns:a16="http://schemas.microsoft.com/office/drawing/2014/main" id="{EDE2AA58-48E6-4DB1-AD02-157044C8BAB6}"/>
            </a:ext>
          </a:extLst>
        </xdr:cNvPr>
        <xdr:cNvSpPr txBox="1"/>
      </xdr:nvSpPr>
      <xdr:spPr>
        <a:xfrm>
          <a:off x="14742160" y="10200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71665</xdr:rowOff>
    </xdr:from>
    <xdr:to>
      <xdr:col>81</xdr:col>
      <xdr:colOff>101600</xdr:colOff>
      <xdr:row>60</xdr:row>
      <xdr:rowOff>1815</xdr:rowOff>
    </xdr:to>
    <xdr:sp macro="" textlink="">
      <xdr:nvSpPr>
        <xdr:cNvPr id="646" name="楕円 645">
          <a:extLst>
            <a:ext uri="{FF2B5EF4-FFF2-40B4-BE49-F238E27FC236}">
              <a16:creationId xmlns:a16="http://schemas.microsoft.com/office/drawing/2014/main" id="{8D96C5E6-906B-4770-95F9-F1DE3BBFAAC0}"/>
            </a:ext>
          </a:extLst>
        </xdr:cNvPr>
        <xdr:cNvSpPr/>
      </xdr:nvSpPr>
      <xdr:spPr>
        <a:xfrm>
          <a:off x="13887450" y="1018531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122465</xdr:rowOff>
    </xdr:from>
    <xdr:to>
      <xdr:col>85</xdr:col>
      <xdr:colOff>127000</xdr:colOff>
      <xdr:row>59</xdr:row>
      <xdr:rowOff>155122</xdr:rowOff>
    </xdr:to>
    <xdr:cxnSp macro="">
      <xdr:nvCxnSpPr>
        <xdr:cNvPr id="647" name="直線コネクタ 646">
          <a:extLst>
            <a:ext uri="{FF2B5EF4-FFF2-40B4-BE49-F238E27FC236}">
              <a16:creationId xmlns:a16="http://schemas.microsoft.com/office/drawing/2014/main" id="{E331ABD5-36D6-43FB-8236-0DD15C986EB4}"/>
            </a:ext>
          </a:extLst>
        </xdr:cNvPr>
        <xdr:cNvCxnSpPr/>
      </xdr:nvCxnSpPr>
      <xdr:spPr>
        <a:xfrm>
          <a:off x="13942060" y="10239920"/>
          <a:ext cx="762000" cy="30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37374</xdr:rowOff>
    </xdr:from>
    <xdr:to>
      <xdr:col>76</xdr:col>
      <xdr:colOff>165100</xdr:colOff>
      <xdr:row>59</xdr:row>
      <xdr:rowOff>138974</xdr:rowOff>
    </xdr:to>
    <xdr:sp macro="" textlink="">
      <xdr:nvSpPr>
        <xdr:cNvPr id="648" name="楕円 647">
          <a:extLst>
            <a:ext uri="{FF2B5EF4-FFF2-40B4-BE49-F238E27FC236}">
              <a16:creationId xmlns:a16="http://schemas.microsoft.com/office/drawing/2014/main" id="{3378D7AB-8127-47BC-B623-FB4423481F01}"/>
            </a:ext>
          </a:extLst>
        </xdr:cNvPr>
        <xdr:cNvSpPr/>
      </xdr:nvSpPr>
      <xdr:spPr>
        <a:xfrm>
          <a:off x="13089890" y="10152924"/>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88174</xdr:rowOff>
    </xdr:from>
    <xdr:to>
      <xdr:col>81</xdr:col>
      <xdr:colOff>50800</xdr:colOff>
      <xdr:row>59</xdr:row>
      <xdr:rowOff>122465</xdr:rowOff>
    </xdr:to>
    <xdr:cxnSp macro="">
      <xdr:nvCxnSpPr>
        <xdr:cNvPr id="649" name="直線コネクタ 648">
          <a:extLst>
            <a:ext uri="{FF2B5EF4-FFF2-40B4-BE49-F238E27FC236}">
              <a16:creationId xmlns:a16="http://schemas.microsoft.com/office/drawing/2014/main" id="{A68D26D1-4F73-448F-BE36-121B59F1A7ED}"/>
            </a:ext>
          </a:extLst>
        </xdr:cNvPr>
        <xdr:cNvCxnSpPr/>
      </xdr:nvCxnSpPr>
      <xdr:spPr>
        <a:xfrm>
          <a:off x="13144500" y="10207534"/>
          <a:ext cx="79756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3084</xdr:rowOff>
    </xdr:from>
    <xdr:to>
      <xdr:col>72</xdr:col>
      <xdr:colOff>38100</xdr:colOff>
      <xdr:row>59</xdr:row>
      <xdr:rowOff>104684</xdr:rowOff>
    </xdr:to>
    <xdr:sp macro="" textlink="">
      <xdr:nvSpPr>
        <xdr:cNvPr id="650" name="楕円 649">
          <a:extLst>
            <a:ext uri="{FF2B5EF4-FFF2-40B4-BE49-F238E27FC236}">
              <a16:creationId xmlns:a16="http://schemas.microsoft.com/office/drawing/2014/main" id="{461CA6F9-BFBB-4BC1-B24E-C248F2EBA229}"/>
            </a:ext>
          </a:extLst>
        </xdr:cNvPr>
        <xdr:cNvSpPr/>
      </xdr:nvSpPr>
      <xdr:spPr>
        <a:xfrm>
          <a:off x="12303760" y="10118634"/>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53884</xdr:rowOff>
    </xdr:from>
    <xdr:to>
      <xdr:col>76</xdr:col>
      <xdr:colOff>114300</xdr:colOff>
      <xdr:row>59</xdr:row>
      <xdr:rowOff>88174</xdr:rowOff>
    </xdr:to>
    <xdr:cxnSp macro="">
      <xdr:nvCxnSpPr>
        <xdr:cNvPr id="651" name="直線コネクタ 650">
          <a:extLst>
            <a:ext uri="{FF2B5EF4-FFF2-40B4-BE49-F238E27FC236}">
              <a16:creationId xmlns:a16="http://schemas.microsoft.com/office/drawing/2014/main" id="{F1269E05-EA12-4152-9401-C8E81F38C2B0}"/>
            </a:ext>
          </a:extLst>
        </xdr:cNvPr>
        <xdr:cNvCxnSpPr/>
      </xdr:nvCxnSpPr>
      <xdr:spPr>
        <a:xfrm>
          <a:off x="12346940" y="10173244"/>
          <a:ext cx="7975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143510</xdr:rowOff>
    </xdr:from>
    <xdr:to>
      <xdr:col>67</xdr:col>
      <xdr:colOff>101600</xdr:colOff>
      <xdr:row>59</xdr:row>
      <xdr:rowOff>73660</xdr:rowOff>
    </xdr:to>
    <xdr:sp macro="" textlink="">
      <xdr:nvSpPr>
        <xdr:cNvPr id="652" name="楕円 651">
          <a:extLst>
            <a:ext uri="{FF2B5EF4-FFF2-40B4-BE49-F238E27FC236}">
              <a16:creationId xmlns:a16="http://schemas.microsoft.com/office/drawing/2014/main" id="{1C775DB9-B336-4E26-B9B6-D3D22F0FA10C}"/>
            </a:ext>
          </a:extLst>
        </xdr:cNvPr>
        <xdr:cNvSpPr/>
      </xdr:nvSpPr>
      <xdr:spPr>
        <a:xfrm>
          <a:off x="11487150" y="100857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22860</xdr:rowOff>
    </xdr:from>
    <xdr:to>
      <xdr:col>71</xdr:col>
      <xdr:colOff>177800</xdr:colOff>
      <xdr:row>59</xdr:row>
      <xdr:rowOff>53884</xdr:rowOff>
    </xdr:to>
    <xdr:cxnSp macro="">
      <xdr:nvCxnSpPr>
        <xdr:cNvPr id="653" name="直線コネクタ 652">
          <a:extLst>
            <a:ext uri="{FF2B5EF4-FFF2-40B4-BE49-F238E27FC236}">
              <a16:creationId xmlns:a16="http://schemas.microsoft.com/office/drawing/2014/main" id="{41F031F0-71D9-463E-9653-3C97FD3792CE}"/>
            </a:ext>
          </a:extLst>
        </xdr:cNvPr>
        <xdr:cNvCxnSpPr/>
      </xdr:nvCxnSpPr>
      <xdr:spPr>
        <a:xfrm>
          <a:off x="11541760" y="10134600"/>
          <a:ext cx="80518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166024</xdr:rowOff>
    </xdr:from>
    <xdr:ext cx="405111" cy="259045"/>
    <xdr:sp macro="" textlink="">
      <xdr:nvSpPr>
        <xdr:cNvPr id="654" name="n_1aveValue【保健センター・保健所】&#10;有形固定資産減価償却率">
          <a:extLst>
            <a:ext uri="{FF2B5EF4-FFF2-40B4-BE49-F238E27FC236}">
              <a16:creationId xmlns:a16="http://schemas.microsoft.com/office/drawing/2014/main" id="{3AAC555D-5E6F-4BCF-9C4C-E3EB996D2150}"/>
            </a:ext>
          </a:extLst>
        </xdr:cNvPr>
        <xdr:cNvSpPr txBox="1"/>
      </xdr:nvSpPr>
      <xdr:spPr>
        <a:xfrm>
          <a:off x="13738234" y="10285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135000</xdr:rowOff>
    </xdr:from>
    <xdr:ext cx="405111" cy="259045"/>
    <xdr:sp macro="" textlink="">
      <xdr:nvSpPr>
        <xdr:cNvPr id="655" name="n_2aveValue【保健センター・保健所】&#10;有形固定資産減価償却率">
          <a:extLst>
            <a:ext uri="{FF2B5EF4-FFF2-40B4-BE49-F238E27FC236}">
              <a16:creationId xmlns:a16="http://schemas.microsoft.com/office/drawing/2014/main" id="{E2381B9B-5CF1-4787-9A77-8C640B6EE14D}"/>
            </a:ext>
          </a:extLst>
        </xdr:cNvPr>
        <xdr:cNvSpPr txBox="1"/>
      </xdr:nvSpPr>
      <xdr:spPr>
        <a:xfrm>
          <a:off x="12957184" y="10246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107242</xdr:rowOff>
    </xdr:from>
    <xdr:ext cx="405111" cy="259045"/>
    <xdr:sp macro="" textlink="">
      <xdr:nvSpPr>
        <xdr:cNvPr id="656" name="n_3aveValue【保健センター・保健所】&#10;有形固定資産減価償却率">
          <a:extLst>
            <a:ext uri="{FF2B5EF4-FFF2-40B4-BE49-F238E27FC236}">
              <a16:creationId xmlns:a16="http://schemas.microsoft.com/office/drawing/2014/main" id="{FB7F5F99-8BE3-483A-890B-AC403BFBB8A7}"/>
            </a:ext>
          </a:extLst>
        </xdr:cNvPr>
        <xdr:cNvSpPr txBox="1"/>
      </xdr:nvSpPr>
      <xdr:spPr>
        <a:xfrm>
          <a:off x="12171054" y="1022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79483</xdr:rowOff>
    </xdr:from>
    <xdr:ext cx="405111" cy="259045"/>
    <xdr:sp macro="" textlink="">
      <xdr:nvSpPr>
        <xdr:cNvPr id="657" name="n_4aveValue【保健センター・保健所】&#10;有形固定資産減価償却率">
          <a:extLst>
            <a:ext uri="{FF2B5EF4-FFF2-40B4-BE49-F238E27FC236}">
              <a16:creationId xmlns:a16="http://schemas.microsoft.com/office/drawing/2014/main" id="{E0B0BDE9-3826-4ECB-A8F7-76E9FF7CA8D3}"/>
            </a:ext>
          </a:extLst>
        </xdr:cNvPr>
        <xdr:cNvSpPr txBox="1"/>
      </xdr:nvSpPr>
      <xdr:spPr>
        <a:xfrm>
          <a:off x="11354444" y="10195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18342</xdr:rowOff>
    </xdr:from>
    <xdr:ext cx="405111" cy="259045"/>
    <xdr:sp macro="" textlink="">
      <xdr:nvSpPr>
        <xdr:cNvPr id="658" name="n_1mainValue【保健センター・保健所】&#10;有形固定資産減価償却率">
          <a:extLst>
            <a:ext uri="{FF2B5EF4-FFF2-40B4-BE49-F238E27FC236}">
              <a16:creationId xmlns:a16="http://schemas.microsoft.com/office/drawing/2014/main" id="{4335AE4A-B14D-4599-894E-996C5E5723CF}"/>
            </a:ext>
          </a:extLst>
        </xdr:cNvPr>
        <xdr:cNvSpPr txBox="1"/>
      </xdr:nvSpPr>
      <xdr:spPr>
        <a:xfrm>
          <a:off x="13738234" y="9966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155501</xdr:rowOff>
    </xdr:from>
    <xdr:ext cx="405111" cy="259045"/>
    <xdr:sp macro="" textlink="">
      <xdr:nvSpPr>
        <xdr:cNvPr id="659" name="n_2mainValue【保健センター・保健所】&#10;有形固定資産減価償却率">
          <a:extLst>
            <a:ext uri="{FF2B5EF4-FFF2-40B4-BE49-F238E27FC236}">
              <a16:creationId xmlns:a16="http://schemas.microsoft.com/office/drawing/2014/main" id="{38AA8D29-485A-4AFF-AF85-2A3F2979E062}"/>
            </a:ext>
          </a:extLst>
        </xdr:cNvPr>
        <xdr:cNvSpPr txBox="1"/>
      </xdr:nvSpPr>
      <xdr:spPr>
        <a:xfrm>
          <a:off x="12957184" y="99281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121211</xdr:rowOff>
    </xdr:from>
    <xdr:ext cx="405111" cy="259045"/>
    <xdr:sp macro="" textlink="">
      <xdr:nvSpPr>
        <xdr:cNvPr id="660" name="n_3mainValue【保健センター・保健所】&#10;有形固定資産減価償却率">
          <a:extLst>
            <a:ext uri="{FF2B5EF4-FFF2-40B4-BE49-F238E27FC236}">
              <a16:creationId xmlns:a16="http://schemas.microsoft.com/office/drawing/2014/main" id="{EAB0A0C0-501D-4038-B7D5-80A7F50EE5FF}"/>
            </a:ext>
          </a:extLst>
        </xdr:cNvPr>
        <xdr:cNvSpPr txBox="1"/>
      </xdr:nvSpPr>
      <xdr:spPr>
        <a:xfrm>
          <a:off x="12171054" y="9895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90187</xdr:rowOff>
    </xdr:from>
    <xdr:ext cx="405111" cy="259045"/>
    <xdr:sp macro="" textlink="">
      <xdr:nvSpPr>
        <xdr:cNvPr id="661" name="n_4mainValue【保健センター・保健所】&#10;有形固定資産減価償却率">
          <a:extLst>
            <a:ext uri="{FF2B5EF4-FFF2-40B4-BE49-F238E27FC236}">
              <a16:creationId xmlns:a16="http://schemas.microsoft.com/office/drawing/2014/main" id="{FC0813CD-D684-4789-979B-D0B7D10F03A0}"/>
            </a:ext>
          </a:extLst>
        </xdr:cNvPr>
        <xdr:cNvSpPr txBox="1"/>
      </xdr:nvSpPr>
      <xdr:spPr>
        <a:xfrm>
          <a:off x="113544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2" name="正方形/長方形 661">
          <a:extLst>
            <a:ext uri="{FF2B5EF4-FFF2-40B4-BE49-F238E27FC236}">
              <a16:creationId xmlns:a16="http://schemas.microsoft.com/office/drawing/2014/main" id="{9E7CDD24-4BA3-4FA0-B99F-B7B7F4474F3A}"/>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3" name="正方形/長方形 662">
          <a:extLst>
            <a:ext uri="{FF2B5EF4-FFF2-40B4-BE49-F238E27FC236}">
              <a16:creationId xmlns:a16="http://schemas.microsoft.com/office/drawing/2014/main" id="{ACBA6FF7-AB00-4069-9BA9-80220B187ACD}"/>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4" name="正方形/長方形 663">
          <a:extLst>
            <a:ext uri="{FF2B5EF4-FFF2-40B4-BE49-F238E27FC236}">
              <a16:creationId xmlns:a16="http://schemas.microsoft.com/office/drawing/2014/main" id="{39DDE858-3B1D-4BD1-AD9F-FAF4C2490816}"/>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5" name="正方形/長方形 664">
          <a:extLst>
            <a:ext uri="{FF2B5EF4-FFF2-40B4-BE49-F238E27FC236}">
              <a16:creationId xmlns:a16="http://schemas.microsoft.com/office/drawing/2014/main" id="{0B2012B1-254D-4020-99D1-AE9512CF34EB}"/>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6" name="正方形/長方形 665">
          <a:extLst>
            <a:ext uri="{FF2B5EF4-FFF2-40B4-BE49-F238E27FC236}">
              <a16:creationId xmlns:a16="http://schemas.microsoft.com/office/drawing/2014/main" id="{C7F9DD3F-40B7-46F3-B6EB-E8281137665D}"/>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7" name="正方形/長方形 666">
          <a:extLst>
            <a:ext uri="{FF2B5EF4-FFF2-40B4-BE49-F238E27FC236}">
              <a16:creationId xmlns:a16="http://schemas.microsoft.com/office/drawing/2014/main" id="{D8AD70F4-4AA3-4704-BC7D-A1E24D1D9C3C}"/>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8" name="正方形/長方形 667">
          <a:extLst>
            <a:ext uri="{FF2B5EF4-FFF2-40B4-BE49-F238E27FC236}">
              <a16:creationId xmlns:a16="http://schemas.microsoft.com/office/drawing/2014/main" id="{E9517E10-86CC-4C4D-9176-0539611388D6}"/>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9" name="正方形/長方形 668">
          <a:extLst>
            <a:ext uri="{FF2B5EF4-FFF2-40B4-BE49-F238E27FC236}">
              <a16:creationId xmlns:a16="http://schemas.microsoft.com/office/drawing/2014/main" id="{B12D0223-2B58-4CE4-BB62-A4D2AB00A756}"/>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0" name="テキスト ボックス 669">
          <a:extLst>
            <a:ext uri="{FF2B5EF4-FFF2-40B4-BE49-F238E27FC236}">
              <a16:creationId xmlns:a16="http://schemas.microsoft.com/office/drawing/2014/main" id="{AB7CB90C-FC3A-4A77-8D2E-CDE920DED503}"/>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1" name="直線コネクタ 670">
          <a:extLst>
            <a:ext uri="{FF2B5EF4-FFF2-40B4-BE49-F238E27FC236}">
              <a16:creationId xmlns:a16="http://schemas.microsoft.com/office/drawing/2014/main" id="{241D6377-9BBA-4E70-A49E-EDE6662E506A}"/>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2" name="直線コネクタ 671">
          <a:extLst>
            <a:ext uri="{FF2B5EF4-FFF2-40B4-BE49-F238E27FC236}">
              <a16:creationId xmlns:a16="http://schemas.microsoft.com/office/drawing/2014/main" id="{F9FD62D3-37D5-4A48-8042-DDD6BDB2C35A}"/>
            </a:ext>
          </a:extLst>
        </xdr:cNvPr>
        <xdr:cNvCxnSpPr/>
      </xdr:nvCxnSpPr>
      <xdr:spPr>
        <a:xfrm>
          <a:off x="164592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3" name="テキスト ボックス 672">
          <a:extLst>
            <a:ext uri="{FF2B5EF4-FFF2-40B4-BE49-F238E27FC236}">
              <a16:creationId xmlns:a16="http://schemas.microsoft.com/office/drawing/2014/main" id="{78DFD431-55DB-4F3A-9AFA-82DCFBF8FF30}"/>
            </a:ext>
          </a:extLst>
        </xdr:cNvPr>
        <xdr:cNvSpPr txBox="1"/>
      </xdr:nvSpPr>
      <xdr:spPr>
        <a:xfrm>
          <a:off x="160472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4" name="直線コネクタ 673">
          <a:extLst>
            <a:ext uri="{FF2B5EF4-FFF2-40B4-BE49-F238E27FC236}">
              <a16:creationId xmlns:a16="http://schemas.microsoft.com/office/drawing/2014/main" id="{BDD79CF3-BEB2-4C50-9753-1CEE52F58313}"/>
            </a:ext>
          </a:extLst>
        </xdr:cNvPr>
        <xdr:cNvCxnSpPr/>
      </xdr:nvCxnSpPr>
      <xdr:spPr>
        <a:xfrm>
          <a:off x="164592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5" name="テキスト ボックス 674">
          <a:extLst>
            <a:ext uri="{FF2B5EF4-FFF2-40B4-BE49-F238E27FC236}">
              <a16:creationId xmlns:a16="http://schemas.microsoft.com/office/drawing/2014/main" id="{9960850E-52D8-468E-BF1C-B00AF80B5176}"/>
            </a:ext>
          </a:extLst>
        </xdr:cNvPr>
        <xdr:cNvSpPr txBox="1"/>
      </xdr:nvSpPr>
      <xdr:spPr>
        <a:xfrm>
          <a:off x="16047266" y="1037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6" name="直線コネクタ 675">
          <a:extLst>
            <a:ext uri="{FF2B5EF4-FFF2-40B4-BE49-F238E27FC236}">
              <a16:creationId xmlns:a16="http://schemas.microsoft.com/office/drawing/2014/main" id="{0CFCBB6F-1B91-4193-9E04-DB35A07DF1EE}"/>
            </a:ext>
          </a:extLst>
        </xdr:cNvPr>
        <xdr:cNvCxnSpPr/>
      </xdr:nvCxnSpPr>
      <xdr:spPr>
        <a:xfrm>
          <a:off x="164592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7" name="テキスト ボックス 676">
          <a:extLst>
            <a:ext uri="{FF2B5EF4-FFF2-40B4-BE49-F238E27FC236}">
              <a16:creationId xmlns:a16="http://schemas.microsoft.com/office/drawing/2014/main" id="{DD9F56B3-12E7-480E-A99F-32ED988D9914}"/>
            </a:ext>
          </a:extLst>
        </xdr:cNvPr>
        <xdr:cNvSpPr txBox="1"/>
      </xdr:nvSpPr>
      <xdr:spPr>
        <a:xfrm>
          <a:off x="16047266" y="99142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8" name="直線コネクタ 677">
          <a:extLst>
            <a:ext uri="{FF2B5EF4-FFF2-40B4-BE49-F238E27FC236}">
              <a16:creationId xmlns:a16="http://schemas.microsoft.com/office/drawing/2014/main" id="{6C9BDBD4-EA8C-4CB6-B45B-B77956670F1D}"/>
            </a:ext>
          </a:extLst>
        </xdr:cNvPr>
        <xdr:cNvCxnSpPr/>
      </xdr:nvCxnSpPr>
      <xdr:spPr>
        <a:xfrm>
          <a:off x="164592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9" name="テキスト ボックス 678">
          <a:extLst>
            <a:ext uri="{FF2B5EF4-FFF2-40B4-BE49-F238E27FC236}">
              <a16:creationId xmlns:a16="http://schemas.microsoft.com/office/drawing/2014/main" id="{8B8389C9-CA9C-4B67-902F-CF16E0669A27}"/>
            </a:ext>
          </a:extLst>
        </xdr:cNvPr>
        <xdr:cNvSpPr txBox="1"/>
      </xdr:nvSpPr>
      <xdr:spPr>
        <a:xfrm>
          <a:off x="16047266" y="945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6B0F3237-7FA1-47D5-BEC5-5A81F8807FCD}"/>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1" name="テキスト ボックス 680">
          <a:extLst>
            <a:ext uri="{FF2B5EF4-FFF2-40B4-BE49-F238E27FC236}">
              <a16:creationId xmlns:a16="http://schemas.microsoft.com/office/drawing/2014/main" id="{FC4D1C46-C57C-4EBF-B5EA-B16E5860ABFD}"/>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保健センター・保健所】&#10;一人当たり面積グラフ枠">
          <a:extLst>
            <a:ext uri="{FF2B5EF4-FFF2-40B4-BE49-F238E27FC236}">
              <a16:creationId xmlns:a16="http://schemas.microsoft.com/office/drawing/2014/main" id="{380B28FA-62E4-4790-8651-7D94C4DAD286}"/>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121158</xdr:rowOff>
    </xdr:from>
    <xdr:to>
      <xdr:col>116</xdr:col>
      <xdr:colOff>62864</xdr:colOff>
      <xdr:row>63</xdr:row>
      <xdr:rowOff>153162</xdr:rowOff>
    </xdr:to>
    <xdr:cxnSp macro="">
      <xdr:nvCxnSpPr>
        <xdr:cNvPr id="683" name="直線コネクタ 682">
          <a:extLst>
            <a:ext uri="{FF2B5EF4-FFF2-40B4-BE49-F238E27FC236}">
              <a16:creationId xmlns:a16="http://schemas.microsoft.com/office/drawing/2014/main" id="{B6F73D42-953B-4604-88CC-293926365E05}"/>
            </a:ext>
          </a:extLst>
        </xdr:cNvPr>
        <xdr:cNvCxnSpPr/>
      </xdr:nvCxnSpPr>
      <xdr:spPr>
        <a:xfrm flipV="1">
          <a:off x="19947254" y="9552813"/>
          <a:ext cx="0" cy="1401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4" name="【保健センター・保健所】&#10;一人当たり面積最小値テキスト">
          <a:extLst>
            <a:ext uri="{FF2B5EF4-FFF2-40B4-BE49-F238E27FC236}">
              <a16:creationId xmlns:a16="http://schemas.microsoft.com/office/drawing/2014/main" id="{C9B2A651-B21C-43FA-A0FC-ECE6F5B827FF}"/>
            </a:ext>
          </a:extLst>
        </xdr:cNvPr>
        <xdr:cNvSpPr txBox="1"/>
      </xdr:nvSpPr>
      <xdr:spPr>
        <a:xfrm>
          <a:off x="19985990" y="10960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5" name="直線コネクタ 684">
          <a:extLst>
            <a:ext uri="{FF2B5EF4-FFF2-40B4-BE49-F238E27FC236}">
              <a16:creationId xmlns:a16="http://schemas.microsoft.com/office/drawing/2014/main" id="{14A3AB8F-A801-4ACC-9D7A-B175A3E57CC4}"/>
            </a:ext>
          </a:extLst>
        </xdr:cNvPr>
        <xdr:cNvCxnSpPr/>
      </xdr:nvCxnSpPr>
      <xdr:spPr>
        <a:xfrm>
          <a:off x="19885660" y="109545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67835</xdr:rowOff>
    </xdr:from>
    <xdr:ext cx="469744" cy="259045"/>
    <xdr:sp macro="" textlink="">
      <xdr:nvSpPr>
        <xdr:cNvPr id="686" name="【保健センター・保健所】&#10;一人当たり面積最大値テキスト">
          <a:extLst>
            <a:ext uri="{FF2B5EF4-FFF2-40B4-BE49-F238E27FC236}">
              <a16:creationId xmlns:a16="http://schemas.microsoft.com/office/drawing/2014/main" id="{EA460B28-085F-46A2-B784-0E8D3F0A27EC}"/>
            </a:ext>
          </a:extLst>
        </xdr:cNvPr>
        <xdr:cNvSpPr txBox="1"/>
      </xdr:nvSpPr>
      <xdr:spPr>
        <a:xfrm>
          <a:off x="19985990" y="93242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121158</xdr:rowOff>
    </xdr:from>
    <xdr:to>
      <xdr:col>116</xdr:col>
      <xdr:colOff>152400</xdr:colOff>
      <xdr:row>55</xdr:row>
      <xdr:rowOff>121158</xdr:rowOff>
    </xdr:to>
    <xdr:cxnSp macro="">
      <xdr:nvCxnSpPr>
        <xdr:cNvPr id="687" name="直線コネクタ 686">
          <a:extLst>
            <a:ext uri="{FF2B5EF4-FFF2-40B4-BE49-F238E27FC236}">
              <a16:creationId xmlns:a16="http://schemas.microsoft.com/office/drawing/2014/main" id="{89AB1B4F-0530-4D19-8152-DA11BFA3C5B9}"/>
            </a:ext>
          </a:extLst>
        </xdr:cNvPr>
        <xdr:cNvCxnSpPr/>
      </xdr:nvCxnSpPr>
      <xdr:spPr>
        <a:xfrm>
          <a:off x="19885660" y="95528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110507</xdr:rowOff>
    </xdr:from>
    <xdr:ext cx="469744" cy="259045"/>
    <xdr:sp macro="" textlink="">
      <xdr:nvSpPr>
        <xdr:cNvPr id="688" name="【保健センター・保健所】&#10;一人当たり面積平均値テキスト">
          <a:extLst>
            <a:ext uri="{FF2B5EF4-FFF2-40B4-BE49-F238E27FC236}">
              <a16:creationId xmlns:a16="http://schemas.microsoft.com/office/drawing/2014/main" id="{0C83F8F0-5839-4C36-A661-A7BDD8F9DF6D}"/>
            </a:ext>
          </a:extLst>
        </xdr:cNvPr>
        <xdr:cNvSpPr txBox="1"/>
      </xdr:nvSpPr>
      <xdr:spPr>
        <a:xfrm>
          <a:off x="19985990" y="10740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9" name="フローチャート: 判断 688">
          <a:extLst>
            <a:ext uri="{FF2B5EF4-FFF2-40B4-BE49-F238E27FC236}">
              <a16:creationId xmlns:a16="http://schemas.microsoft.com/office/drawing/2014/main" id="{48C20E94-C270-4CFC-88A0-DA3D9057AEA2}"/>
            </a:ext>
          </a:extLst>
        </xdr:cNvPr>
        <xdr:cNvSpPr/>
      </xdr:nvSpPr>
      <xdr:spPr>
        <a:xfrm>
          <a:off x="19904710" y="107657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132080</xdr:rowOff>
    </xdr:from>
    <xdr:to>
      <xdr:col>112</xdr:col>
      <xdr:colOff>38100</xdr:colOff>
      <xdr:row>63</xdr:row>
      <xdr:rowOff>62230</xdr:rowOff>
    </xdr:to>
    <xdr:sp macro="" textlink="">
      <xdr:nvSpPr>
        <xdr:cNvPr id="690" name="フローチャート: 判断 689">
          <a:extLst>
            <a:ext uri="{FF2B5EF4-FFF2-40B4-BE49-F238E27FC236}">
              <a16:creationId xmlns:a16="http://schemas.microsoft.com/office/drawing/2014/main" id="{EEACCF11-5AB0-4353-BBA8-2568EB143F10}"/>
            </a:ext>
          </a:extLst>
        </xdr:cNvPr>
        <xdr:cNvSpPr/>
      </xdr:nvSpPr>
      <xdr:spPr>
        <a:xfrm>
          <a:off x="191617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127508</xdr:rowOff>
    </xdr:from>
    <xdr:to>
      <xdr:col>107</xdr:col>
      <xdr:colOff>101600</xdr:colOff>
      <xdr:row>63</xdr:row>
      <xdr:rowOff>57658</xdr:rowOff>
    </xdr:to>
    <xdr:sp macro="" textlink="">
      <xdr:nvSpPr>
        <xdr:cNvPr id="691" name="フローチャート: 判断 690">
          <a:extLst>
            <a:ext uri="{FF2B5EF4-FFF2-40B4-BE49-F238E27FC236}">
              <a16:creationId xmlns:a16="http://schemas.microsoft.com/office/drawing/2014/main" id="{C0609294-B7E6-40F5-8C90-9E2E25767C76}"/>
            </a:ext>
          </a:extLst>
        </xdr:cNvPr>
        <xdr:cNvSpPr/>
      </xdr:nvSpPr>
      <xdr:spPr>
        <a:xfrm>
          <a:off x="18345150" y="107612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127508</xdr:rowOff>
    </xdr:from>
    <xdr:to>
      <xdr:col>102</xdr:col>
      <xdr:colOff>165100</xdr:colOff>
      <xdr:row>63</xdr:row>
      <xdr:rowOff>57658</xdr:rowOff>
    </xdr:to>
    <xdr:sp macro="" textlink="">
      <xdr:nvSpPr>
        <xdr:cNvPr id="692" name="フローチャート: 判断 691">
          <a:extLst>
            <a:ext uri="{FF2B5EF4-FFF2-40B4-BE49-F238E27FC236}">
              <a16:creationId xmlns:a16="http://schemas.microsoft.com/office/drawing/2014/main" id="{9C523181-CEDA-48D6-8607-4C403BC8B2E7}"/>
            </a:ext>
          </a:extLst>
        </xdr:cNvPr>
        <xdr:cNvSpPr/>
      </xdr:nvSpPr>
      <xdr:spPr>
        <a:xfrm>
          <a:off x="17547590" y="1076121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132080</xdr:rowOff>
    </xdr:from>
    <xdr:to>
      <xdr:col>98</xdr:col>
      <xdr:colOff>38100</xdr:colOff>
      <xdr:row>63</xdr:row>
      <xdr:rowOff>62230</xdr:rowOff>
    </xdr:to>
    <xdr:sp macro="" textlink="">
      <xdr:nvSpPr>
        <xdr:cNvPr id="693" name="フローチャート: 判断 692">
          <a:extLst>
            <a:ext uri="{FF2B5EF4-FFF2-40B4-BE49-F238E27FC236}">
              <a16:creationId xmlns:a16="http://schemas.microsoft.com/office/drawing/2014/main" id="{AB8DC1B5-A459-4909-AB58-F3A9E39B1BA8}"/>
            </a:ext>
          </a:extLst>
        </xdr:cNvPr>
        <xdr:cNvSpPr/>
      </xdr:nvSpPr>
      <xdr:spPr>
        <a:xfrm>
          <a:off x="16761460" y="1076579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C85E740D-330C-4A84-829F-A7BEB1ACD049}"/>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B800CFCE-2823-402E-9028-09F7F95F2736}"/>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DE8D18DA-E07C-4CE9-9CFD-60C7F11186E7}"/>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A6914747-4132-47F6-B106-06C1E7088BE4}"/>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06EA276B-78AF-45D4-A273-AB892543694A}"/>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70358</xdr:rowOff>
    </xdr:from>
    <xdr:to>
      <xdr:col>116</xdr:col>
      <xdr:colOff>114300</xdr:colOff>
      <xdr:row>56</xdr:row>
      <xdr:rowOff>508</xdr:rowOff>
    </xdr:to>
    <xdr:sp macro="" textlink="">
      <xdr:nvSpPr>
        <xdr:cNvPr id="699" name="楕円 698">
          <a:extLst>
            <a:ext uri="{FF2B5EF4-FFF2-40B4-BE49-F238E27FC236}">
              <a16:creationId xmlns:a16="http://schemas.microsoft.com/office/drawing/2014/main" id="{97480617-B869-47B4-9A6B-40033DEE49AD}"/>
            </a:ext>
          </a:extLst>
        </xdr:cNvPr>
        <xdr:cNvSpPr/>
      </xdr:nvSpPr>
      <xdr:spPr>
        <a:xfrm>
          <a:off x="19904710" y="949820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55</xdr:row>
      <xdr:rowOff>23385</xdr:rowOff>
    </xdr:from>
    <xdr:ext cx="469744" cy="259045"/>
    <xdr:sp macro="" textlink="">
      <xdr:nvSpPr>
        <xdr:cNvPr id="700" name="【保健センター・保健所】&#10;一人当たり面積該当値テキスト">
          <a:extLst>
            <a:ext uri="{FF2B5EF4-FFF2-40B4-BE49-F238E27FC236}">
              <a16:creationId xmlns:a16="http://schemas.microsoft.com/office/drawing/2014/main" id="{3380134B-26E4-4014-B6B1-87730312B7F2}"/>
            </a:ext>
          </a:extLst>
        </xdr:cNvPr>
        <xdr:cNvSpPr txBox="1"/>
      </xdr:nvSpPr>
      <xdr:spPr>
        <a:xfrm>
          <a:off x="19985990" y="9449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79502</xdr:rowOff>
    </xdr:from>
    <xdr:to>
      <xdr:col>112</xdr:col>
      <xdr:colOff>38100</xdr:colOff>
      <xdr:row>56</xdr:row>
      <xdr:rowOff>9652</xdr:rowOff>
    </xdr:to>
    <xdr:sp macro="" textlink="">
      <xdr:nvSpPr>
        <xdr:cNvPr id="701" name="楕円 700">
          <a:extLst>
            <a:ext uri="{FF2B5EF4-FFF2-40B4-BE49-F238E27FC236}">
              <a16:creationId xmlns:a16="http://schemas.microsoft.com/office/drawing/2014/main" id="{996CAD5D-A4A1-4AC9-BCD8-79F31C639863}"/>
            </a:ext>
          </a:extLst>
        </xdr:cNvPr>
        <xdr:cNvSpPr/>
      </xdr:nvSpPr>
      <xdr:spPr>
        <a:xfrm>
          <a:off x="19161760" y="950925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121158</xdr:rowOff>
    </xdr:from>
    <xdr:to>
      <xdr:col>116</xdr:col>
      <xdr:colOff>63500</xdr:colOff>
      <xdr:row>55</xdr:row>
      <xdr:rowOff>130302</xdr:rowOff>
    </xdr:to>
    <xdr:cxnSp macro="">
      <xdr:nvCxnSpPr>
        <xdr:cNvPr id="702" name="直線コネクタ 701">
          <a:extLst>
            <a:ext uri="{FF2B5EF4-FFF2-40B4-BE49-F238E27FC236}">
              <a16:creationId xmlns:a16="http://schemas.microsoft.com/office/drawing/2014/main" id="{53E971F3-B60F-4394-8655-E540C0E441F2}"/>
            </a:ext>
          </a:extLst>
        </xdr:cNvPr>
        <xdr:cNvCxnSpPr/>
      </xdr:nvCxnSpPr>
      <xdr:spPr>
        <a:xfrm flipV="1">
          <a:off x="19204940" y="9552813"/>
          <a:ext cx="74295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55</xdr:row>
      <xdr:rowOff>88646</xdr:rowOff>
    </xdr:from>
    <xdr:to>
      <xdr:col>107</xdr:col>
      <xdr:colOff>101600</xdr:colOff>
      <xdr:row>56</xdr:row>
      <xdr:rowOff>18796</xdr:rowOff>
    </xdr:to>
    <xdr:sp macro="" textlink="">
      <xdr:nvSpPr>
        <xdr:cNvPr id="703" name="楕円 702">
          <a:extLst>
            <a:ext uri="{FF2B5EF4-FFF2-40B4-BE49-F238E27FC236}">
              <a16:creationId xmlns:a16="http://schemas.microsoft.com/office/drawing/2014/main" id="{917590F0-3BD2-495A-9685-5E211A55AA9E}"/>
            </a:ext>
          </a:extLst>
        </xdr:cNvPr>
        <xdr:cNvSpPr/>
      </xdr:nvSpPr>
      <xdr:spPr>
        <a:xfrm>
          <a:off x="18345150" y="952220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130302</xdr:rowOff>
    </xdr:from>
    <xdr:to>
      <xdr:col>111</xdr:col>
      <xdr:colOff>177800</xdr:colOff>
      <xdr:row>55</xdr:row>
      <xdr:rowOff>139446</xdr:rowOff>
    </xdr:to>
    <xdr:cxnSp macro="">
      <xdr:nvCxnSpPr>
        <xdr:cNvPr id="704" name="直線コネクタ 703">
          <a:extLst>
            <a:ext uri="{FF2B5EF4-FFF2-40B4-BE49-F238E27FC236}">
              <a16:creationId xmlns:a16="http://schemas.microsoft.com/office/drawing/2014/main" id="{4B1EC565-61C4-42B7-B3C8-855A673833FC}"/>
            </a:ext>
          </a:extLst>
        </xdr:cNvPr>
        <xdr:cNvCxnSpPr/>
      </xdr:nvCxnSpPr>
      <xdr:spPr>
        <a:xfrm flipV="1">
          <a:off x="18399760" y="9563862"/>
          <a:ext cx="80518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93218</xdr:rowOff>
    </xdr:from>
    <xdr:to>
      <xdr:col>102</xdr:col>
      <xdr:colOff>165100</xdr:colOff>
      <xdr:row>56</xdr:row>
      <xdr:rowOff>23368</xdr:rowOff>
    </xdr:to>
    <xdr:sp macro="" textlink="">
      <xdr:nvSpPr>
        <xdr:cNvPr id="705" name="楕円 704">
          <a:extLst>
            <a:ext uri="{FF2B5EF4-FFF2-40B4-BE49-F238E27FC236}">
              <a16:creationId xmlns:a16="http://schemas.microsoft.com/office/drawing/2014/main" id="{59B4F65A-890E-40F2-943D-EBAFF35FBC44}"/>
            </a:ext>
          </a:extLst>
        </xdr:cNvPr>
        <xdr:cNvSpPr/>
      </xdr:nvSpPr>
      <xdr:spPr>
        <a:xfrm>
          <a:off x="17547590" y="9526778"/>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55</xdr:row>
      <xdr:rowOff>139446</xdr:rowOff>
    </xdr:from>
    <xdr:to>
      <xdr:col>107</xdr:col>
      <xdr:colOff>50800</xdr:colOff>
      <xdr:row>55</xdr:row>
      <xdr:rowOff>144018</xdr:rowOff>
    </xdr:to>
    <xdr:cxnSp macro="">
      <xdr:nvCxnSpPr>
        <xdr:cNvPr id="706" name="直線コネクタ 705">
          <a:extLst>
            <a:ext uri="{FF2B5EF4-FFF2-40B4-BE49-F238E27FC236}">
              <a16:creationId xmlns:a16="http://schemas.microsoft.com/office/drawing/2014/main" id="{AC4EC7D1-1D19-45DA-AEB3-9D1684950374}"/>
            </a:ext>
          </a:extLst>
        </xdr:cNvPr>
        <xdr:cNvCxnSpPr/>
      </xdr:nvCxnSpPr>
      <xdr:spPr>
        <a:xfrm flipV="1">
          <a:off x="17602200" y="9565386"/>
          <a:ext cx="79756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55</xdr:row>
      <xdr:rowOff>102362</xdr:rowOff>
    </xdr:from>
    <xdr:to>
      <xdr:col>98</xdr:col>
      <xdr:colOff>38100</xdr:colOff>
      <xdr:row>56</xdr:row>
      <xdr:rowOff>32512</xdr:rowOff>
    </xdr:to>
    <xdr:sp macro="" textlink="">
      <xdr:nvSpPr>
        <xdr:cNvPr id="707" name="楕円 706">
          <a:extLst>
            <a:ext uri="{FF2B5EF4-FFF2-40B4-BE49-F238E27FC236}">
              <a16:creationId xmlns:a16="http://schemas.microsoft.com/office/drawing/2014/main" id="{3DC10DCE-EA6F-408C-A705-8BCD2B87E5E8}"/>
            </a:ext>
          </a:extLst>
        </xdr:cNvPr>
        <xdr:cNvSpPr/>
      </xdr:nvSpPr>
      <xdr:spPr>
        <a:xfrm>
          <a:off x="16761460" y="952830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55</xdr:row>
      <xdr:rowOff>144018</xdr:rowOff>
    </xdr:from>
    <xdr:to>
      <xdr:col>102</xdr:col>
      <xdr:colOff>114300</xdr:colOff>
      <xdr:row>55</xdr:row>
      <xdr:rowOff>153162</xdr:rowOff>
    </xdr:to>
    <xdr:cxnSp macro="">
      <xdr:nvCxnSpPr>
        <xdr:cNvPr id="708" name="直線コネクタ 707">
          <a:extLst>
            <a:ext uri="{FF2B5EF4-FFF2-40B4-BE49-F238E27FC236}">
              <a16:creationId xmlns:a16="http://schemas.microsoft.com/office/drawing/2014/main" id="{77301E37-017A-4973-BFDA-AE79264A2BC6}"/>
            </a:ext>
          </a:extLst>
        </xdr:cNvPr>
        <xdr:cNvCxnSpPr/>
      </xdr:nvCxnSpPr>
      <xdr:spPr>
        <a:xfrm flipV="1">
          <a:off x="16804640" y="9571863"/>
          <a:ext cx="79756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63</xdr:row>
      <xdr:rowOff>53357</xdr:rowOff>
    </xdr:from>
    <xdr:ext cx="469744" cy="259045"/>
    <xdr:sp macro="" textlink="">
      <xdr:nvSpPr>
        <xdr:cNvPr id="709" name="n_1aveValue【保健センター・保健所】&#10;一人当たり面積">
          <a:extLst>
            <a:ext uri="{FF2B5EF4-FFF2-40B4-BE49-F238E27FC236}">
              <a16:creationId xmlns:a16="http://schemas.microsoft.com/office/drawing/2014/main" id="{1ACF66C0-585B-43F8-9784-0AFD8D345A36}"/>
            </a:ext>
          </a:extLst>
        </xdr:cNvPr>
        <xdr:cNvSpPr txBox="1"/>
      </xdr:nvSpPr>
      <xdr:spPr>
        <a:xfrm>
          <a:off x="18982132" y="1085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48785</xdr:rowOff>
    </xdr:from>
    <xdr:ext cx="469744" cy="259045"/>
    <xdr:sp macro="" textlink="">
      <xdr:nvSpPr>
        <xdr:cNvPr id="710" name="n_2aveValue【保健センター・保健所】&#10;一人当たり面積">
          <a:extLst>
            <a:ext uri="{FF2B5EF4-FFF2-40B4-BE49-F238E27FC236}">
              <a16:creationId xmlns:a16="http://schemas.microsoft.com/office/drawing/2014/main" id="{9A2CB188-2AD2-4EA7-A064-5AC50774AF61}"/>
            </a:ext>
          </a:extLst>
        </xdr:cNvPr>
        <xdr:cNvSpPr txBox="1"/>
      </xdr:nvSpPr>
      <xdr:spPr>
        <a:xfrm>
          <a:off x="18182032" y="1085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48785</xdr:rowOff>
    </xdr:from>
    <xdr:ext cx="469744" cy="259045"/>
    <xdr:sp macro="" textlink="">
      <xdr:nvSpPr>
        <xdr:cNvPr id="711" name="n_3aveValue【保健センター・保健所】&#10;一人当たり面積">
          <a:extLst>
            <a:ext uri="{FF2B5EF4-FFF2-40B4-BE49-F238E27FC236}">
              <a16:creationId xmlns:a16="http://schemas.microsoft.com/office/drawing/2014/main" id="{E7CCB01B-CD20-447B-8E6F-FA21C080218C}"/>
            </a:ext>
          </a:extLst>
        </xdr:cNvPr>
        <xdr:cNvSpPr txBox="1"/>
      </xdr:nvSpPr>
      <xdr:spPr>
        <a:xfrm>
          <a:off x="17384472" y="10852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53357</xdr:rowOff>
    </xdr:from>
    <xdr:ext cx="469744" cy="259045"/>
    <xdr:sp macro="" textlink="">
      <xdr:nvSpPr>
        <xdr:cNvPr id="712" name="n_4aveValue【保健センター・保健所】&#10;一人当たり面積">
          <a:extLst>
            <a:ext uri="{FF2B5EF4-FFF2-40B4-BE49-F238E27FC236}">
              <a16:creationId xmlns:a16="http://schemas.microsoft.com/office/drawing/2014/main" id="{811B3B65-E0E8-47E5-8867-486CB6EEFAC0}"/>
            </a:ext>
          </a:extLst>
        </xdr:cNvPr>
        <xdr:cNvSpPr txBox="1"/>
      </xdr:nvSpPr>
      <xdr:spPr>
        <a:xfrm>
          <a:off x="16588817" y="10858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54</xdr:row>
      <xdr:rowOff>26179</xdr:rowOff>
    </xdr:from>
    <xdr:ext cx="469744" cy="259045"/>
    <xdr:sp macro="" textlink="">
      <xdr:nvSpPr>
        <xdr:cNvPr id="713" name="n_1mainValue【保健センター・保健所】&#10;一人当たり面積">
          <a:extLst>
            <a:ext uri="{FF2B5EF4-FFF2-40B4-BE49-F238E27FC236}">
              <a16:creationId xmlns:a16="http://schemas.microsoft.com/office/drawing/2014/main" id="{45B33B64-09FD-4410-8B8A-1A270B9E6BE1}"/>
            </a:ext>
          </a:extLst>
        </xdr:cNvPr>
        <xdr:cNvSpPr txBox="1"/>
      </xdr:nvSpPr>
      <xdr:spPr>
        <a:xfrm>
          <a:off x="18982132" y="9280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54</xdr:row>
      <xdr:rowOff>35323</xdr:rowOff>
    </xdr:from>
    <xdr:ext cx="469744" cy="259045"/>
    <xdr:sp macro="" textlink="">
      <xdr:nvSpPr>
        <xdr:cNvPr id="714" name="n_2mainValue【保健センター・保健所】&#10;一人当たり面積">
          <a:extLst>
            <a:ext uri="{FF2B5EF4-FFF2-40B4-BE49-F238E27FC236}">
              <a16:creationId xmlns:a16="http://schemas.microsoft.com/office/drawing/2014/main" id="{559177A4-7619-4E19-A5A5-FD8CF396EBB2}"/>
            </a:ext>
          </a:extLst>
        </xdr:cNvPr>
        <xdr:cNvSpPr txBox="1"/>
      </xdr:nvSpPr>
      <xdr:spPr>
        <a:xfrm>
          <a:off x="18182032" y="9293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39895</xdr:rowOff>
    </xdr:from>
    <xdr:ext cx="469744" cy="259045"/>
    <xdr:sp macro="" textlink="">
      <xdr:nvSpPr>
        <xdr:cNvPr id="715" name="n_3mainValue【保健センター・保健所】&#10;一人当たり面積">
          <a:extLst>
            <a:ext uri="{FF2B5EF4-FFF2-40B4-BE49-F238E27FC236}">
              <a16:creationId xmlns:a16="http://schemas.microsoft.com/office/drawing/2014/main" id="{149679CC-1A75-4749-864B-DF276BEA0CF0}"/>
            </a:ext>
          </a:extLst>
        </xdr:cNvPr>
        <xdr:cNvSpPr txBox="1"/>
      </xdr:nvSpPr>
      <xdr:spPr>
        <a:xfrm>
          <a:off x="17384472" y="9298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49039</xdr:rowOff>
    </xdr:from>
    <xdr:ext cx="469744" cy="259045"/>
    <xdr:sp macro="" textlink="">
      <xdr:nvSpPr>
        <xdr:cNvPr id="716" name="n_4mainValue【保健センター・保健所】&#10;一人当たり面積">
          <a:extLst>
            <a:ext uri="{FF2B5EF4-FFF2-40B4-BE49-F238E27FC236}">
              <a16:creationId xmlns:a16="http://schemas.microsoft.com/office/drawing/2014/main" id="{33B5E417-947D-4E26-BA7E-3ABF9B2310AF}"/>
            </a:ext>
          </a:extLst>
        </xdr:cNvPr>
        <xdr:cNvSpPr txBox="1"/>
      </xdr:nvSpPr>
      <xdr:spPr>
        <a:xfrm>
          <a:off x="16588817" y="930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D3876EA9-9AF2-4D91-9C46-2AE910AB4F20}"/>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DE9EFC23-36BD-4854-8BD3-2573A8B4903B}"/>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10D0B8D5-C449-493D-9917-D3846B12EFD2}"/>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FD0985F3-6183-47D5-B5A7-0C57E17E6BBB}"/>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6EE99CA2-EF3F-4503-B05C-EBAA1AA1A2A7}"/>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AF0E4624-8189-4D1E-B655-9C8E3D990896}"/>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2A13C867-B33E-49F7-8D96-D02DDEBB73BA}"/>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9F38AAE0-018B-4FC9-8583-9370C4663411}"/>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5" name="テキスト ボックス 724">
          <a:extLst>
            <a:ext uri="{FF2B5EF4-FFF2-40B4-BE49-F238E27FC236}">
              <a16:creationId xmlns:a16="http://schemas.microsoft.com/office/drawing/2014/main" id="{3312D9F3-16EB-4C3A-B0BB-DA3CBCD161CB}"/>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6" name="直線コネクタ 725">
          <a:extLst>
            <a:ext uri="{FF2B5EF4-FFF2-40B4-BE49-F238E27FC236}">
              <a16:creationId xmlns:a16="http://schemas.microsoft.com/office/drawing/2014/main" id="{8FDE1B65-A8F3-4DF6-84C4-26B9BECA1F6A}"/>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7" name="テキスト ボックス 726">
          <a:extLst>
            <a:ext uri="{FF2B5EF4-FFF2-40B4-BE49-F238E27FC236}">
              <a16:creationId xmlns:a16="http://schemas.microsoft.com/office/drawing/2014/main" id="{407C1D42-C89E-44EE-9CAD-D11F92A67144}"/>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8" name="直線コネクタ 727">
          <a:extLst>
            <a:ext uri="{FF2B5EF4-FFF2-40B4-BE49-F238E27FC236}">
              <a16:creationId xmlns:a16="http://schemas.microsoft.com/office/drawing/2014/main" id="{43B5A86E-0E7F-46B6-9A1A-D17C28397D59}"/>
            </a:ext>
          </a:extLst>
        </xdr:cNvPr>
        <xdr:cNvCxnSpPr/>
      </xdr:nvCxnSpPr>
      <xdr:spPr>
        <a:xfrm>
          <a:off x="11203940" y="1491723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9" name="テキスト ボックス 728">
          <a:extLst>
            <a:ext uri="{FF2B5EF4-FFF2-40B4-BE49-F238E27FC236}">
              <a16:creationId xmlns:a16="http://schemas.microsoft.com/office/drawing/2014/main" id="{4753A198-8F58-4DCE-87BB-98D4427DF653}"/>
            </a:ext>
          </a:extLst>
        </xdr:cNvPr>
        <xdr:cNvSpPr txBox="1"/>
      </xdr:nvSpPr>
      <xdr:spPr>
        <a:xfrm>
          <a:off x="10801531" y="1476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0" name="直線コネクタ 729">
          <a:extLst>
            <a:ext uri="{FF2B5EF4-FFF2-40B4-BE49-F238E27FC236}">
              <a16:creationId xmlns:a16="http://schemas.microsoft.com/office/drawing/2014/main" id="{FCF69903-0361-4C8B-8D5C-96A08F0E73E6}"/>
            </a:ext>
          </a:extLst>
        </xdr:cNvPr>
        <xdr:cNvCxnSpPr/>
      </xdr:nvCxnSpPr>
      <xdr:spPr>
        <a:xfrm>
          <a:off x="11203940" y="1459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1" name="テキスト ボックス 730">
          <a:extLst>
            <a:ext uri="{FF2B5EF4-FFF2-40B4-BE49-F238E27FC236}">
              <a16:creationId xmlns:a16="http://schemas.microsoft.com/office/drawing/2014/main" id="{352875A6-A951-496B-A596-1B8BC8E02F72}"/>
            </a:ext>
          </a:extLst>
        </xdr:cNvPr>
        <xdr:cNvSpPr txBox="1"/>
      </xdr:nvSpPr>
      <xdr:spPr>
        <a:xfrm>
          <a:off x="10842791" y="1444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2" name="直線コネクタ 731">
          <a:extLst>
            <a:ext uri="{FF2B5EF4-FFF2-40B4-BE49-F238E27FC236}">
              <a16:creationId xmlns:a16="http://schemas.microsoft.com/office/drawing/2014/main" id="{117E87CA-1B95-4F28-B24A-552EF853C4AE}"/>
            </a:ext>
          </a:extLst>
        </xdr:cNvPr>
        <xdr:cNvCxnSpPr/>
      </xdr:nvCxnSpPr>
      <xdr:spPr>
        <a:xfrm>
          <a:off x="11203940" y="1425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3" name="テキスト ボックス 732">
          <a:extLst>
            <a:ext uri="{FF2B5EF4-FFF2-40B4-BE49-F238E27FC236}">
              <a16:creationId xmlns:a16="http://schemas.microsoft.com/office/drawing/2014/main" id="{72ADB419-C6BE-42FE-86B3-41FD7CE31719}"/>
            </a:ext>
          </a:extLst>
        </xdr:cNvPr>
        <xdr:cNvSpPr txBox="1"/>
      </xdr:nvSpPr>
      <xdr:spPr>
        <a:xfrm>
          <a:off x="10842791" y="1411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4" name="直線コネクタ 733">
          <a:extLst>
            <a:ext uri="{FF2B5EF4-FFF2-40B4-BE49-F238E27FC236}">
              <a16:creationId xmlns:a16="http://schemas.microsoft.com/office/drawing/2014/main" id="{B8428680-0252-44C1-BC94-2DD9C788E1BF}"/>
            </a:ext>
          </a:extLst>
        </xdr:cNvPr>
        <xdr:cNvCxnSpPr/>
      </xdr:nvCxnSpPr>
      <xdr:spPr>
        <a:xfrm>
          <a:off x="11203940" y="1393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5" name="テキスト ボックス 734">
          <a:extLst>
            <a:ext uri="{FF2B5EF4-FFF2-40B4-BE49-F238E27FC236}">
              <a16:creationId xmlns:a16="http://schemas.microsoft.com/office/drawing/2014/main" id="{F9FB5490-A986-471A-9CE8-784CC4992A9C}"/>
            </a:ext>
          </a:extLst>
        </xdr:cNvPr>
        <xdr:cNvSpPr txBox="1"/>
      </xdr:nvSpPr>
      <xdr:spPr>
        <a:xfrm>
          <a:off x="1084279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6" name="直線コネクタ 735">
          <a:extLst>
            <a:ext uri="{FF2B5EF4-FFF2-40B4-BE49-F238E27FC236}">
              <a16:creationId xmlns:a16="http://schemas.microsoft.com/office/drawing/2014/main" id="{2699B267-FAB6-49A0-B195-3345A1CD3429}"/>
            </a:ext>
          </a:extLst>
        </xdr:cNvPr>
        <xdr:cNvCxnSpPr/>
      </xdr:nvCxnSpPr>
      <xdr:spPr>
        <a:xfrm>
          <a:off x="11203940" y="1360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7" name="テキスト ボックス 736">
          <a:extLst>
            <a:ext uri="{FF2B5EF4-FFF2-40B4-BE49-F238E27FC236}">
              <a16:creationId xmlns:a16="http://schemas.microsoft.com/office/drawing/2014/main" id="{D000DA72-7BE0-4CA3-8D3B-8F04FFDBB893}"/>
            </a:ext>
          </a:extLst>
        </xdr:cNvPr>
        <xdr:cNvSpPr txBox="1"/>
      </xdr:nvSpPr>
      <xdr:spPr>
        <a:xfrm>
          <a:off x="10842791" y="1346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8" name="直線コネクタ 737">
          <a:extLst>
            <a:ext uri="{FF2B5EF4-FFF2-40B4-BE49-F238E27FC236}">
              <a16:creationId xmlns:a16="http://schemas.microsoft.com/office/drawing/2014/main" id="{908A780A-83D6-433B-8C47-FF0411AFF8E6}"/>
            </a:ext>
          </a:extLst>
        </xdr:cNvPr>
        <xdr:cNvCxnSpPr/>
      </xdr:nvCxnSpPr>
      <xdr:spPr>
        <a:xfrm>
          <a:off x="11203940" y="1328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9" name="テキスト ボックス 738">
          <a:extLst>
            <a:ext uri="{FF2B5EF4-FFF2-40B4-BE49-F238E27FC236}">
              <a16:creationId xmlns:a16="http://schemas.microsoft.com/office/drawing/2014/main" id="{0C5A9CEC-63F3-4301-A8BB-49E9EFAF49F5}"/>
            </a:ext>
          </a:extLst>
        </xdr:cNvPr>
        <xdr:cNvSpPr txBox="1"/>
      </xdr:nvSpPr>
      <xdr:spPr>
        <a:xfrm>
          <a:off x="10905006" y="1313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a:extLst>
            <a:ext uri="{FF2B5EF4-FFF2-40B4-BE49-F238E27FC236}">
              <a16:creationId xmlns:a16="http://schemas.microsoft.com/office/drawing/2014/main" id="{F650DD77-982E-473E-B377-697A2354019D}"/>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1" name="【消防施設】&#10;有形固定資産減価償却率グラフ枠">
          <a:extLst>
            <a:ext uri="{FF2B5EF4-FFF2-40B4-BE49-F238E27FC236}">
              <a16:creationId xmlns:a16="http://schemas.microsoft.com/office/drawing/2014/main" id="{E54CB776-D6B7-461E-9F27-EED420342A7F}"/>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127907</xdr:rowOff>
    </xdr:from>
    <xdr:to>
      <xdr:col>85</xdr:col>
      <xdr:colOff>126364</xdr:colOff>
      <xdr:row>86</xdr:row>
      <xdr:rowOff>168729</xdr:rowOff>
    </xdr:to>
    <xdr:cxnSp macro="">
      <xdr:nvCxnSpPr>
        <xdr:cNvPr id="742" name="直線コネクタ 741">
          <a:extLst>
            <a:ext uri="{FF2B5EF4-FFF2-40B4-BE49-F238E27FC236}">
              <a16:creationId xmlns:a16="http://schemas.microsoft.com/office/drawing/2014/main" id="{7C95FF1E-42E7-4FD5-A3C4-0C79099CCE89}"/>
            </a:ext>
          </a:extLst>
        </xdr:cNvPr>
        <xdr:cNvCxnSpPr/>
      </xdr:nvCxnSpPr>
      <xdr:spPr>
        <a:xfrm flipV="1">
          <a:off x="14703424" y="13504817"/>
          <a:ext cx="0" cy="14124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3" name="【消防施設】&#10;有形固定資産減価償却率最小値テキスト">
          <a:extLst>
            <a:ext uri="{FF2B5EF4-FFF2-40B4-BE49-F238E27FC236}">
              <a16:creationId xmlns:a16="http://schemas.microsoft.com/office/drawing/2014/main" id="{EF568F3F-1074-4678-BB1B-8212558FB4D9}"/>
            </a:ext>
          </a:extLst>
        </xdr:cNvPr>
        <xdr:cNvSpPr txBox="1"/>
      </xdr:nvSpPr>
      <xdr:spPr>
        <a:xfrm>
          <a:off x="1474216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4" name="直線コネクタ 743">
          <a:extLst>
            <a:ext uri="{FF2B5EF4-FFF2-40B4-BE49-F238E27FC236}">
              <a16:creationId xmlns:a16="http://schemas.microsoft.com/office/drawing/2014/main" id="{58D2B363-5A14-4AB0-A4D7-A713D4FD4AF4}"/>
            </a:ext>
          </a:extLst>
        </xdr:cNvPr>
        <xdr:cNvCxnSpPr/>
      </xdr:nvCxnSpPr>
      <xdr:spPr>
        <a:xfrm>
          <a:off x="14611350" y="149172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74584</xdr:rowOff>
    </xdr:from>
    <xdr:ext cx="405111" cy="259045"/>
    <xdr:sp macro="" textlink="">
      <xdr:nvSpPr>
        <xdr:cNvPr id="745" name="【消防施設】&#10;有形固定資産減価償却率最大値テキスト">
          <a:extLst>
            <a:ext uri="{FF2B5EF4-FFF2-40B4-BE49-F238E27FC236}">
              <a16:creationId xmlns:a16="http://schemas.microsoft.com/office/drawing/2014/main" id="{79271594-D27E-4BCB-982E-31A22FDA3819}"/>
            </a:ext>
          </a:extLst>
        </xdr:cNvPr>
        <xdr:cNvSpPr txBox="1"/>
      </xdr:nvSpPr>
      <xdr:spPr>
        <a:xfrm>
          <a:off x="14742160" y="13276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127907</xdr:rowOff>
    </xdr:from>
    <xdr:to>
      <xdr:col>86</xdr:col>
      <xdr:colOff>25400</xdr:colOff>
      <xdr:row>78</xdr:row>
      <xdr:rowOff>127907</xdr:rowOff>
    </xdr:to>
    <xdr:cxnSp macro="">
      <xdr:nvCxnSpPr>
        <xdr:cNvPr id="746" name="直線コネクタ 745">
          <a:extLst>
            <a:ext uri="{FF2B5EF4-FFF2-40B4-BE49-F238E27FC236}">
              <a16:creationId xmlns:a16="http://schemas.microsoft.com/office/drawing/2014/main" id="{2746A406-1ADD-49A1-89A7-79EB384A74D2}"/>
            </a:ext>
          </a:extLst>
        </xdr:cNvPr>
        <xdr:cNvCxnSpPr/>
      </xdr:nvCxnSpPr>
      <xdr:spPr>
        <a:xfrm>
          <a:off x="14611350" y="135048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83</xdr:row>
      <xdr:rowOff>66964</xdr:rowOff>
    </xdr:from>
    <xdr:ext cx="405111" cy="259045"/>
    <xdr:sp macro="" textlink="">
      <xdr:nvSpPr>
        <xdr:cNvPr id="747" name="【消防施設】&#10;有形固定資産減価償却率平均値テキスト">
          <a:extLst>
            <a:ext uri="{FF2B5EF4-FFF2-40B4-BE49-F238E27FC236}">
              <a16:creationId xmlns:a16="http://schemas.microsoft.com/office/drawing/2014/main" id="{D1F42BD8-B45E-46D8-A64D-B1E483088F5C}"/>
            </a:ext>
          </a:extLst>
        </xdr:cNvPr>
        <xdr:cNvSpPr txBox="1"/>
      </xdr:nvSpPr>
      <xdr:spPr>
        <a:xfrm>
          <a:off x="14742160" y="1429540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88537</xdr:rowOff>
    </xdr:from>
    <xdr:to>
      <xdr:col>85</xdr:col>
      <xdr:colOff>177800</xdr:colOff>
      <xdr:row>84</xdr:row>
      <xdr:rowOff>18687</xdr:rowOff>
    </xdr:to>
    <xdr:sp macro="" textlink="">
      <xdr:nvSpPr>
        <xdr:cNvPr id="748" name="フローチャート: 判断 747">
          <a:extLst>
            <a:ext uri="{FF2B5EF4-FFF2-40B4-BE49-F238E27FC236}">
              <a16:creationId xmlns:a16="http://schemas.microsoft.com/office/drawing/2014/main" id="{212C7668-0937-4528-85CF-C0FC3680EFB2}"/>
            </a:ext>
          </a:extLst>
        </xdr:cNvPr>
        <xdr:cNvSpPr/>
      </xdr:nvSpPr>
      <xdr:spPr>
        <a:xfrm>
          <a:off x="14649450" y="14322697"/>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72208</xdr:rowOff>
    </xdr:from>
    <xdr:to>
      <xdr:col>81</xdr:col>
      <xdr:colOff>101600</xdr:colOff>
      <xdr:row>84</xdr:row>
      <xdr:rowOff>2358</xdr:rowOff>
    </xdr:to>
    <xdr:sp macro="" textlink="">
      <xdr:nvSpPr>
        <xdr:cNvPr id="749" name="フローチャート: 判断 748">
          <a:extLst>
            <a:ext uri="{FF2B5EF4-FFF2-40B4-BE49-F238E27FC236}">
              <a16:creationId xmlns:a16="http://schemas.microsoft.com/office/drawing/2014/main" id="{7DC81ACD-8627-4B21-A074-8E6585A7C2C8}"/>
            </a:ext>
          </a:extLst>
        </xdr:cNvPr>
        <xdr:cNvSpPr/>
      </xdr:nvSpPr>
      <xdr:spPr>
        <a:xfrm>
          <a:off x="13887450" y="1430065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54248</xdr:rowOff>
    </xdr:from>
    <xdr:to>
      <xdr:col>76</xdr:col>
      <xdr:colOff>165100</xdr:colOff>
      <xdr:row>83</xdr:row>
      <xdr:rowOff>155848</xdr:rowOff>
    </xdr:to>
    <xdr:sp macro="" textlink="">
      <xdr:nvSpPr>
        <xdr:cNvPr id="750" name="フローチャート: 判断 749">
          <a:extLst>
            <a:ext uri="{FF2B5EF4-FFF2-40B4-BE49-F238E27FC236}">
              <a16:creationId xmlns:a16="http://schemas.microsoft.com/office/drawing/2014/main" id="{A7EAB2F6-AF82-4F60-AE61-A0971B0BDED6}"/>
            </a:ext>
          </a:extLst>
        </xdr:cNvPr>
        <xdr:cNvSpPr/>
      </xdr:nvSpPr>
      <xdr:spPr>
        <a:xfrm>
          <a:off x="13089890" y="1428840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93436</xdr:rowOff>
    </xdr:from>
    <xdr:to>
      <xdr:col>72</xdr:col>
      <xdr:colOff>38100</xdr:colOff>
      <xdr:row>84</xdr:row>
      <xdr:rowOff>23586</xdr:rowOff>
    </xdr:to>
    <xdr:sp macro="" textlink="">
      <xdr:nvSpPr>
        <xdr:cNvPr id="751" name="フローチャート: 判断 750">
          <a:extLst>
            <a:ext uri="{FF2B5EF4-FFF2-40B4-BE49-F238E27FC236}">
              <a16:creationId xmlns:a16="http://schemas.microsoft.com/office/drawing/2014/main" id="{AEFB4063-4D61-48A3-9A11-228073820B07}"/>
            </a:ext>
          </a:extLst>
        </xdr:cNvPr>
        <xdr:cNvSpPr/>
      </xdr:nvSpPr>
      <xdr:spPr>
        <a:xfrm>
          <a:off x="12303760" y="14327596"/>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83638</xdr:rowOff>
    </xdr:from>
    <xdr:to>
      <xdr:col>67</xdr:col>
      <xdr:colOff>101600</xdr:colOff>
      <xdr:row>84</xdr:row>
      <xdr:rowOff>13788</xdr:rowOff>
    </xdr:to>
    <xdr:sp macro="" textlink="">
      <xdr:nvSpPr>
        <xdr:cNvPr id="752" name="フローチャート: 判断 751">
          <a:extLst>
            <a:ext uri="{FF2B5EF4-FFF2-40B4-BE49-F238E27FC236}">
              <a16:creationId xmlns:a16="http://schemas.microsoft.com/office/drawing/2014/main" id="{6CB409A3-A6D7-4EC9-A40C-1305B47BB3FD}"/>
            </a:ext>
          </a:extLst>
        </xdr:cNvPr>
        <xdr:cNvSpPr/>
      </xdr:nvSpPr>
      <xdr:spPr>
        <a:xfrm>
          <a:off x="11487150" y="1431589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B554AB17-0336-46D1-8B2F-5367D315AA57}"/>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A3FE0612-437E-436C-A1E0-1461495914A3}"/>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8C996C28-2982-4B71-846A-27555E53733F}"/>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941EF1F8-C3AD-4D90-9A7E-C72532D9C3E8}"/>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7" name="テキスト ボックス 756">
          <a:extLst>
            <a:ext uri="{FF2B5EF4-FFF2-40B4-BE49-F238E27FC236}">
              <a16:creationId xmlns:a16="http://schemas.microsoft.com/office/drawing/2014/main" id="{0DBC391D-0EA1-4D90-8495-12968CE58CC8}"/>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62412</xdr:rowOff>
    </xdr:from>
    <xdr:to>
      <xdr:col>85</xdr:col>
      <xdr:colOff>177800</xdr:colOff>
      <xdr:row>81</xdr:row>
      <xdr:rowOff>164012</xdr:rowOff>
    </xdr:to>
    <xdr:sp macro="" textlink="">
      <xdr:nvSpPr>
        <xdr:cNvPr id="758" name="楕円 757">
          <a:extLst>
            <a:ext uri="{FF2B5EF4-FFF2-40B4-BE49-F238E27FC236}">
              <a16:creationId xmlns:a16="http://schemas.microsoft.com/office/drawing/2014/main" id="{A0C3C54E-C72F-4F45-AAE1-D61A314F5E99}"/>
            </a:ext>
          </a:extLst>
        </xdr:cNvPr>
        <xdr:cNvSpPr/>
      </xdr:nvSpPr>
      <xdr:spPr>
        <a:xfrm>
          <a:off x="14649450" y="13946052"/>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85289</xdr:rowOff>
    </xdr:from>
    <xdr:ext cx="405111" cy="259045"/>
    <xdr:sp macro="" textlink="">
      <xdr:nvSpPr>
        <xdr:cNvPr id="759" name="【消防施設】&#10;有形固定資産減価償却率該当値テキスト">
          <a:extLst>
            <a:ext uri="{FF2B5EF4-FFF2-40B4-BE49-F238E27FC236}">
              <a16:creationId xmlns:a16="http://schemas.microsoft.com/office/drawing/2014/main" id="{825C8005-2614-4A8A-86A5-424F86B75195}"/>
            </a:ext>
          </a:extLst>
        </xdr:cNvPr>
        <xdr:cNvSpPr txBox="1"/>
      </xdr:nvSpPr>
      <xdr:spPr>
        <a:xfrm>
          <a:off x="14742160" y="138031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55880</xdr:rowOff>
    </xdr:from>
    <xdr:to>
      <xdr:col>81</xdr:col>
      <xdr:colOff>101600</xdr:colOff>
      <xdr:row>81</xdr:row>
      <xdr:rowOff>157480</xdr:rowOff>
    </xdr:to>
    <xdr:sp macro="" textlink="">
      <xdr:nvSpPr>
        <xdr:cNvPr id="760" name="楕円 759">
          <a:extLst>
            <a:ext uri="{FF2B5EF4-FFF2-40B4-BE49-F238E27FC236}">
              <a16:creationId xmlns:a16="http://schemas.microsoft.com/office/drawing/2014/main" id="{F99AAB3C-AC80-4656-8AEC-B198DF70EC5A}"/>
            </a:ext>
          </a:extLst>
        </xdr:cNvPr>
        <xdr:cNvSpPr/>
      </xdr:nvSpPr>
      <xdr:spPr>
        <a:xfrm>
          <a:off x="13887450" y="13947140"/>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106680</xdr:rowOff>
    </xdr:from>
    <xdr:to>
      <xdr:col>85</xdr:col>
      <xdr:colOff>127000</xdr:colOff>
      <xdr:row>81</xdr:row>
      <xdr:rowOff>113212</xdr:rowOff>
    </xdr:to>
    <xdr:cxnSp macro="">
      <xdr:nvCxnSpPr>
        <xdr:cNvPr id="761" name="直線コネクタ 760">
          <a:extLst>
            <a:ext uri="{FF2B5EF4-FFF2-40B4-BE49-F238E27FC236}">
              <a16:creationId xmlns:a16="http://schemas.microsoft.com/office/drawing/2014/main" id="{1A140F4A-B56D-4540-864D-DD4E082A9B71}"/>
            </a:ext>
          </a:extLst>
        </xdr:cNvPr>
        <xdr:cNvCxnSpPr/>
      </xdr:nvCxnSpPr>
      <xdr:spPr>
        <a:xfrm>
          <a:off x="13942060" y="13992225"/>
          <a:ext cx="76200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26488</xdr:rowOff>
    </xdr:from>
    <xdr:to>
      <xdr:col>76</xdr:col>
      <xdr:colOff>165100</xdr:colOff>
      <xdr:row>81</xdr:row>
      <xdr:rowOff>128088</xdr:rowOff>
    </xdr:to>
    <xdr:sp macro="" textlink="">
      <xdr:nvSpPr>
        <xdr:cNvPr id="762" name="楕円 761">
          <a:extLst>
            <a:ext uri="{FF2B5EF4-FFF2-40B4-BE49-F238E27FC236}">
              <a16:creationId xmlns:a16="http://schemas.microsoft.com/office/drawing/2014/main" id="{CFFCDAF1-6ACA-4286-A1E2-A3C8B615B4F1}"/>
            </a:ext>
          </a:extLst>
        </xdr:cNvPr>
        <xdr:cNvSpPr/>
      </xdr:nvSpPr>
      <xdr:spPr>
        <a:xfrm>
          <a:off x="13089890" y="13910128"/>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77288</xdr:rowOff>
    </xdr:from>
    <xdr:to>
      <xdr:col>81</xdr:col>
      <xdr:colOff>50800</xdr:colOff>
      <xdr:row>81</xdr:row>
      <xdr:rowOff>106680</xdr:rowOff>
    </xdr:to>
    <xdr:cxnSp macro="">
      <xdr:nvCxnSpPr>
        <xdr:cNvPr id="763" name="直線コネクタ 762">
          <a:extLst>
            <a:ext uri="{FF2B5EF4-FFF2-40B4-BE49-F238E27FC236}">
              <a16:creationId xmlns:a16="http://schemas.microsoft.com/office/drawing/2014/main" id="{D61DC3A8-633F-4C05-B08E-955008F3E4FA}"/>
            </a:ext>
          </a:extLst>
        </xdr:cNvPr>
        <xdr:cNvCxnSpPr/>
      </xdr:nvCxnSpPr>
      <xdr:spPr>
        <a:xfrm>
          <a:off x="13144500" y="13964738"/>
          <a:ext cx="797560" cy="27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168548</xdr:rowOff>
    </xdr:from>
    <xdr:to>
      <xdr:col>72</xdr:col>
      <xdr:colOff>38100</xdr:colOff>
      <xdr:row>81</xdr:row>
      <xdr:rowOff>98698</xdr:rowOff>
    </xdr:to>
    <xdr:sp macro="" textlink="">
      <xdr:nvSpPr>
        <xdr:cNvPr id="764" name="楕円 763">
          <a:extLst>
            <a:ext uri="{FF2B5EF4-FFF2-40B4-BE49-F238E27FC236}">
              <a16:creationId xmlns:a16="http://schemas.microsoft.com/office/drawing/2014/main" id="{AA3D15C6-D885-458A-BDFC-05BA0C66A2E4}"/>
            </a:ext>
          </a:extLst>
        </xdr:cNvPr>
        <xdr:cNvSpPr/>
      </xdr:nvSpPr>
      <xdr:spPr>
        <a:xfrm>
          <a:off x="12303760" y="1388835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47898</xdr:rowOff>
    </xdr:from>
    <xdr:to>
      <xdr:col>76</xdr:col>
      <xdr:colOff>114300</xdr:colOff>
      <xdr:row>81</xdr:row>
      <xdr:rowOff>77288</xdr:rowOff>
    </xdr:to>
    <xdr:cxnSp macro="">
      <xdr:nvCxnSpPr>
        <xdr:cNvPr id="765" name="直線コネクタ 764">
          <a:extLst>
            <a:ext uri="{FF2B5EF4-FFF2-40B4-BE49-F238E27FC236}">
              <a16:creationId xmlns:a16="http://schemas.microsoft.com/office/drawing/2014/main" id="{4C410941-445A-490B-A984-3411A3B8C627}"/>
            </a:ext>
          </a:extLst>
        </xdr:cNvPr>
        <xdr:cNvCxnSpPr/>
      </xdr:nvCxnSpPr>
      <xdr:spPr>
        <a:xfrm>
          <a:off x="12346940" y="13937253"/>
          <a:ext cx="797560" cy="27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137523</xdr:rowOff>
    </xdr:from>
    <xdr:to>
      <xdr:col>67</xdr:col>
      <xdr:colOff>101600</xdr:colOff>
      <xdr:row>81</xdr:row>
      <xdr:rowOff>67673</xdr:rowOff>
    </xdr:to>
    <xdr:sp macro="" textlink="">
      <xdr:nvSpPr>
        <xdr:cNvPr id="766" name="楕円 765">
          <a:extLst>
            <a:ext uri="{FF2B5EF4-FFF2-40B4-BE49-F238E27FC236}">
              <a16:creationId xmlns:a16="http://schemas.microsoft.com/office/drawing/2014/main" id="{3BBCA208-E96A-4224-A748-C7981E58B363}"/>
            </a:ext>
          </a:extLst>
        </xdr:cNvPr>
        <xdr:cNvSpPr/>
      </xdr:nvSpPr>
      <xdr:spPr>
        <a:xfrm>
          <a:off x="11487150" y="13849713"/>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16873</xdr:rowOff>
    </xdr:from>
    <xdr:to>
      <xdr:col>71</xdr:col>
      <xdr:colOff>177800</xdr:colOff>
      <xdr:row>81</xdr:row>
      <xdr:rowOff>47898</xdr:rowOff>
    </xdr:to>
    <xdr:cxnSp macro="">
      <xdr:nvCxnSpPr>
        <xdr:cNvPr id="767" name="直線コネクタ 766">
          <a:extLst>
            <a:ext uri="{FF2B5EF4-FFF2-40B4-BE49-F238E27FC236}">
              <a16:creationId xmlns:a16="http://schemas.microsoft.com/office/drawing/2014/main" id="{B30B6A17-2D27-40E4-AA4F-8C2524CA2746}"/>
            </a:ext>
          </a:extLst>
        </xdr:cNvPr>
        <xdr:cNvCxnSpPr/>
      </xdr:nvCxnSpPr>
      <xdr:spPr>
        <a:xfrm>
          <a:off x="11541760" y="13908133"/>
          <a:ext cx="805180" cy="29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164935</xdr:rowOff>
    </xdr:from>
    <xdr:ext cx="405111" cy="259045"/>
    <xdr:sp macro="" textlink="">
      <xdr:nvSpPr>
        <xdr:cNvPr id="768" name="n_1aveValue【消防施設】&#10;有形固定資産減価償却率">
          <a:extLst>
            <a:ext uri="{FF2B5EF4-FFF2-40B4-BE49-F238E27FC236}">
              <a16:creationId xmlns:a16="http://schemas.microsoft.com/office/drawing/2014/main" id="{E8843DC4-ED30-464D-809D-474301E73A53}"/>
            </a:ext>
          </a:extLst>
        </xdr:cNvPr>
        <xdr:cNvSpPr txBox="1"/>
      </xdr:nvSpPr>
      <xdr:spPr>
        <a:xfrm>
          <a:off x="13738234" y="14399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146975</xdr:rowOff>
    </xdr:from>
    <xdr:ext cx="405111" cy="259045"/>
    <xdr:sp macro="" textlink="">
      <xdr:nvSpPr>
        <xdr:cNvPr id="769" name="n_2aveValue【消防施設】&#10;有形固定資産減価償却率">
          <a:extLst>
            <a:ext uri="{FF2B5EF4-FFF2-40B4-BE49-F238E27FC236}">
              <a16:creationId xmlns:a16="http://schemas.microsoft.com/office/drawing/2014/main" id="{ED861EBD-03E9-46D7-B6BD-2AC0C81525B5}"/>
            </a:ext>
          </a:extLst>
        </xdr:cNvPr>
        <xdr:cNvSpPr txBox="1"/>
      </xdr:nvSpPr>
      <xdr:spPr>
        <a:xfrm>
          <a:off x="12957184" y="143754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14713</xdr:rowOff>
    </xdr:from>
    <xdr:ext cx="405111" cy="259045"/>
    <xdr:sp macro="" textlink="">
      <xdr:nvSpPr>
        <xdr:cNvPr id="770" name="n_3aveValue【消防施設】&#10;有形固定資産減価償却率">
          <a:extLst>
            <a:ext uri="{FF2B5EF4-FFF2-40B4-BE49-F238E27FC236}">
              <a16:creationId xmlns:a16="http://schemas.microsoft.com/office/drawing/2014/main" id="{CF3D94AE-745E-48DC-949E-61CFF005B8EF}"/>
            </a:ext>
          </a:extLst>
        </xdr:cNvPr>
        <xdr:cNvSpPr txBox="1"/>
      </xdr:nvSpPr>
      <xdr:spPr>
        <a:xfrm>
          <a:off x="12171054" y="144203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4915</xdr:rowOff>
    </xdr:from>
    <xdr:ext cx="405111" cy="259045"/>
    <xdr:sp macro="" textlink="">
      <xdr:nvSpPr>
        <xdr:cNvPr id="771" name="n_4aveValue【消防施設】&#10;有形固定資産減価償却率">
          <a:extLst>
            <a:ext uri="{FF2B5EF4-FFF2-40B4-BE49-F238E27FC236}">
              <a16:creationId xmlns:a16="http://schemas.microsoft.com/office/drawing/2014/main" id="{C7F9F983-DAD2-47AB-B3C5-8703F72B4FF1}"/>
            </a:ext>
          </a:extLst>
        </xdr:cNvPr>
        <xdr:cNvSpPr txBox="1"/>
      </xdr:nvSpPr>
      <xdr:spPr>
        <a:xfrm>
          <a:off x="11354444" y="14408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2557</xdr:rowOff>
    </xdr:from>
    <xdr:ext cx="405111" cy="259045"/>
    <xdr:sp macro="" textlink="">
      <xdr:nvSpPr>
        <xdr:cNvPr id="772" name="n_1mainValue【消防施設】&#10;有形固定資産減価償却率">
          <a:extLst>
            <a:ext uri="{FF2B5EF4-FFF2-40B4-BE49-F238E27FC236}">
              <a16:creationId xmlns:a16="http://schemas.microsoft.com/office/drawing/2014/main" id="{98DBFBD1-18D5-4D50-87E0-C540B182FB45}"/>
            </a:ext>
          </a:extLst>
        </xdr:cNvPr>
        <xdr:cNvSpPr txBox="1"/>
      </xdr:nvSpPr>
      <xdr:spPr>
        <a:xfrm>
          <a:off x="1373823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144615</xdr:rowOff>
    </xdr:from>
    <xdr:ext cx="405111" cy="259045"/>
    <xdr:sp macro="" textlink="">
      <xdr:nvSpPr>
        <xdr:cNvPr id="773" name="n_2mainValue【消防施設】&#10;有形固定資産減価償却率">
          <a:extLst>
            <a:ext uri="{FF2B5EF4-FFF2-40B4-BE49-F238E27FC236}">
              <a16:creationId xmlns:a16="http://schemas.microsoft.com/office/drawing/2014/main" id="{B61CD9A8-DB43-433B-B8E2-3F502B3845B8}"/>
            </a:ext>
          </a:extLst>
        </xdr:cNvPr>
        <xdr:cNvSpPr txBox="1"/>
      </xdr:nvSpPr>
      <xdr:spPr>
        <a:xfrm>
          <a:off x="12957184" y="136872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115225</xdr:rowOff>
    </xdr:from>
    <xdr:ext cx="405111" cy="259045"/>
    <xdr:sp macro="" textlink="">
      <xdr:nvSpPr>
        <xdr:cNvPr id="774" name="n_3mainValue【消防施設】&#10;有形固定資産減価償却率">
          <a:extLst>
            <a:ext uri="{FF2B5EF4-FFF2-40B4-BE49-F238E27FC236}">
              <a16:creationId xmlns:a16="http://schemas.microsoft.com/office/drawing/2014/main" id="{2A9076CA-CDF2-4BCE-B749-32DF80211183}"/>
            </a:ext>
          </a:extLst>
        </xdr:cNvPr>
        <xdr:cNvSpPr txBox="1"/>
      </xdr:nvSpPr>
      <xdr:spPr>
        <a:xfrm>
          <a:off x="12171054" y="13659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84200</xdr:rowOff>
    </xdr:from>
    <xdr:ext cx="405111" cy="259045"/>
    <xdr:sp macro="" textlink="">
      <xdr:nvSpPr>
        <xdr:cNvPr id="775" name="n_4mainValue【消防施設】&#10;有形固定資産減価償却率">
          <a:extLst>
            <a:ext uri="{FF2B5EF4-FFF2-40B4-BE49-F238E27FC236}">
              <a16:creationId xmlns:a16="http://schemas.microsoft.com/office/drawing/2014/main" id="{AA1440A2-87F3-41C6-8896-22518D8CFECF}"/>
            </a:ext>
          </a:extLst>
        </xdr:cNvPr>
        <xdr:cNvSpPr txBox="1"/>
      </xdr:nvSpPr>
      <xdr:spPr>
        <a:xfrm>
          <a:off x="11354444" y="13630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6" name="正方形/長方形 775">
          <a:extLst>
            <a:ext uri="{FF2B5EF4-FFF2-40B4-BE49-F238E27FC236}">
              <a16:creationId xmlns:a16="http://schemas.microsoft.com/office/drawing/2014/main" id="{A67622C0-722A-4A4D-92D4-75B25338C2A1}"/>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7" name="正方形/長方形 776">
          <a:extLst>
            <a:ext uri="{FF2B5EF4-FFF2-40B4-BE49-F238E27FC236}">
              <a16:creationId xmlns:a16="http://schemas.microsoft.com/office/drawing/2014/main" id="{186DD38C-8F8A-4400-9752-75E8CC448E0B}"/>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8" name="正方形/長方形 777">
          <a:extLst>
            <a:ext uri="{FF2B5EF4-FFF2-40B4-BE49-F238E27FC236}">
              <a16:creationId xmlns:a16="http://schemas.microsoft.com/office/drawing/2014/main" id="{D15C41FB-7CC3-40CB-8EBE-C85809CF7744}"/>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9" name="正方形/長方形 778">
          <a:extLst>
            <a:ext uri="{FF2B5EF4-FFF2-40B4-BE49-F238E27FC236}">
              <a16:creationId xmlns:a16="http://schemas.microsoft.com/office/drawing/2014/main" id="{CD4B4DCB-F4D1-4CEB-9C05-FA3B2314277B}"/>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0" name="正方形/長方形 779">
          <a:extLst>
            <a:ext uri="{FF2B5EF4-FFF2-40B4-BE49-F238E27FC236}">
              <a16:creationId xmlns:a16="http://schemas.microsoft.com/office/drawing/2014/main" id="{30420592-FAD7-488E-B779-92ED9012FCA1}"/>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1" name="正方形/長方形 780">
          <a:extLst>
            <a:ext uri="{FF2B5EF4-FFF2-40B4-BE49-F238E27FC236}">
              <a16:creationId xmlns:a16="http://schemas.microsoft.com/office/drawing/2014/main" id="{C0854BA5-2D56-496E-9AB4-373AE25EECE6}"/>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2" name="正方形/長方形 781">
          <a:extLst>
            <a:ext uri="{FF2B5EF4-FFF2-40B4-BE49-F238E27FC236}">
              <a16:creationId xmlns:a16="http://schemas.microsoft.com/office/drawing/2014/main" id="{95EEA91F-F92F-46CA-8A5E-F1BB6F82A888}"/>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3" name="正方形/長方形 782">
          <a:extLst>
            <a:ext uri="{FF2B5EF4-FFF2-40B4-BE49-F238E27FC236}">
              <a16:creationId xmlns:a16="http://schemas.microsoft.com/office/drawing/2014/main" id="{0619734D-A29A-468D-A5D5-E24644FB63F3}"/>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4" name="テキスト ボックス 783">
          <a:extLst>
            <a:ext uri="{FF2B5EF4-FFF2-40B4-BE49-F238E27FC236}">
              <a16:creationId xmlns:a16="http://schemas.microsoft.com/office/drawing/2014/main" id="{4B765E42-FD7C-4516-92EF-530EA24000C0}"/>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5" name="直線コネクタ 784">
          <a:extLst>
            <a:ext uri="{FF2B5EF4-FFF2-40B4-BE49-F238E27FC236}">
              <a16:creationId xmlns:a16="http://schemas.microsoft.com/office/drawing/2014/main" id="{3A524DE9-4F88-4212-8A68-6DB79AC813F0}"/>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6" name="直線コネクタ 785">
          <a:extLst>
            <a:ext uri="{FF2B5EF4-FFF2-40B4-BE49-F238E27FC236}">
              <a16:creationId xmlns:a16="http://schemas.microsoft.com/office/drawing/2014/main" id="{5AFB2E61-E430-4B68-9605-6416593166A6}"/>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7" name="テキスト ボックス 786">
          <a:extLst>
            <a:ext uri="{FF2B5EF4-FFF2-40B4-BE49-F238E27FC236}">
              <a16:creationId xmlns:a16="http://schemas.microsoft.com/office/drawing/2014/main" id="{043819AD-4EDE-4C3B-AA5B-C07B36826622}"/>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8" name="直線コネクタ 787">
          <a:extLst>
            <a:ext uri="{FF2B5EF4-FFF2-40B4-BE49-F238E27FC236}">
              <a16:creationId xmlns:a16="http://schemas.microsoft.com/office/drawing/2014/main" id="{02FA9546-4035-4E56-BA6A-23F8A82928EF}"/>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9" name="テキスト ボックス 788">
          <a:extLst>
            <a:ext uri="{FF2B5EF4-FFF2-40B4-BE49-F238E27FC236}">
              <a16:creationId xmlns:a16="http://schemas.microsoft.com/office/drawing/2014/main" id="{97E4562E-4CD5-4700-9DD6-8D4AF5D5FF90}"/>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0" name="直線コネクタ 789">
          <a:extLst>
            <a:ext uri="{FF2B5EF4-FFF2-40B4-BE49-F238E27FC236}">
              <a16:creationId xmlns:a16="http://schemas.microsoft.com/office/drawing/2014/main" id="{842B63A2-F268-4C15-8848-A8C2B8504EF5}"/>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1" name="テキスト ボックス 790">
          <a:extLst>
            <a:ext uri="{FF2B5EF4-FFF2-40B4-BE49-F238E27FC236}">
              <a16:creationId xmlns:a16="http://schemas.microsoft.com/office/drawing/2014/main" id="{F1D140EF-FCB5-49E3-9ACE-8F94BB2FFFA9}"/>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2" name="直線コネクタ 791">
          <a:extLst>
            <a:ext uri="{FF2B5EF4-FFF2-40B4-BE49-F238E27FC236}">
              <a16:creationId xmlns:a16="http://schemas.microsoft.com/office/drawing/2014/main" id="{EB93D107-A6D2-46D2-A37B-3D60BFBF066D}"/>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3" name="テキスト ボックス 792">
          <a:extLst>
            <a:ext uri="{FF2B5EF4-FFF2-40B4-BE49-F238E27FC236}">
              <a16:creationId xmlns:a16="http://schemas.microsoft.com/office/drawing/2014/main" id="{1D99A09F-5E6F-4B46-9BFA-895ADB248E00}"/>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4" name="直線コネクタ 793">
          <a:extLst>
            <a:ext uri="{FF2B5EF4-FFF2-40B4-BE49-F238E27FC236}">
              <a16:creationId xmlns:a16="http://schemas.microsoft.com/office/drawing/2014/main" id="{BF829423-E678-457F-866F-046859619003}"/>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5" name="テキスト ボックス 794">
          <a:extLst>
            <a:ext uri="{FF2B5EF4-FFF2-40B4-BE49-F238E27FC236}">
              <a16:creationId xmlns:a16="http://schemas.microsoft.com/office/drawing/2014/main" id="{02496F1C-E1BA-430A-8F33-D04F9B2A92A8}"/>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6" name="【消防施設】&#10;一人当たり面積グラフ枠">
          <a:extLst>
            <a:ext uri="{FF2B5EF4-FFF2-40B4-BE49-F238E27FC236}">
              <a16:creationId xmlns:a16="http://schemas.microsoft.com/office/drawing/2014/main" id="{DF30F6E9-C2E3-4244-B4C4-A60AED479644}"/>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102108</xdr:rowOff>
    </xdr:from>
    <xdr:to>
      <xdr:col>116</xdr:col>
      <xdr:colOff>62864</xdr:colOff>
      <xdr:row>86</xdr:row>
      <xdr:rowOff>24385</xdr:rowOff>
    </xdr:to>
    <xdr:cxnSp macro="">
      <xdr:nvCxnSpPr>
        <xdr:cNvPr id="797" name="直線コネクタ 796">
          <a:extLst>
            <a:ext uri="{FF2B5EF4-FFF2-40B4-BE49-F238E27FC236}">
              <a16:creationId xmlns:a16="http://schemas.microsoft.com/office/drawing/2014/main" id="{4B67657C-74C8-40D1-88D1-B401C7732D12}"/>
            </a:ext>
          </a:extLst>
        </xdr:cNvPr>
        <xdr:cNvCxnSpPr/>
      </xdr:nvCxnSpPr>
      <xdr:spPr>
        <a:xfrm flipV="1">
          <a:off x="19947254" y="13471398"/>
          <a:ext cx="0" cy="12938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8" name="【消防施設】&#10;一人当たり面積最小値テキスト">
          <a:extLst>
            <a:ext uri="{FF2B5EF4-FFF2-40B4-BE49-F238E27FC236}">
              <a16:creationId xmlns:a16="http://schemas.microsoft.com/office/drawing/2014/main" id="{24AAC9C2-98DE-487F-AFA7-FABA0A202E43}"/>
            </a:ext>
          </a:extLst>
        </xdr:cNvPr>
        <xdr:cNvSpPr txBox="1"/>
      </xdr:nvSpPr>
      <xdr:spPr>
        <a:xfrm>
          <a:off x="19985990" y="14771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9" name="直線コネクタ 798">
          <a:extLst>
            <a:ext uri="{FF2B5EF4-FFF2-40B4-BE49-F238E27FC236}">
              <a16:creationId xmlns:a16="http://schemas.microsoft.com/office/drawing/2014/main" id="{AF515CC4-8CCF-4E4A-A10F-FBFE50203B8A}"/>
            </a:ext>
          </a:extLst>
        </xdr:cNvPr>
        <xdr:cNvCxnSpPr/>
      </xdr:nvCxnSpPr>
      <xdr:spPr>
        <a:xfrm>
          <a:off x="19885660" y="147652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48785</xdr:rowOff>
    </xdr:from>
    <xdr:ext cx="469744" cy="259045"/>
    <xdr:sp macro="" textlink="">
      <xdr:nvSpPr>
        <xdr:cNvPr id="800" name="【消防施設】&#10;一人当たり面積最大値テキスト">
          <a:extLst>
            <a:ext uri="{FF2B5EF4-FFF2-40B4-BE49-F238E27FC236}">
              <a16:creationId xmlns:a16="http://schemas.microsoft.com/office/drawing/2014/main" id="{FFCE9161-2E13-4739-B642-DF4154553168}"/>
            </a:ext>
          </a:extLst>
        </xdr:cNvPr>
        <xdr:cNvSpPr txBox="1"/>
      </xdr:nvSpPr>
      <xdr:spPr>
        <a:xfrm>
          <a:off x="19985990" y="13252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102108</xdr:rowOff>
    </xdr:from>
    <xdr:to>
      <xdr:col>116</xdr:col>
      <xdr:colOff>152400</xdr:colOff>
      <xdr:row>78</xdr:row>
      <xdr:rowOff>102108</xdr:rowOff>
    </xdr:to>
    <xdr:cxnSp macro="">
      <xdr:nvCxnSpPr>
        <xdr:cNvPr id="801" name="直線コネクタ 800">
          <a:extLst>
            <a:ext uri="{FF2B5EF4-FFF2-40B4-BE49-F238E27FC236}">
              <a16:creationId xmlns:a16="http://schemas.microsoft.com/office/drawing/2014/main" id="{8FF78D6E-494E-4A19-B392-81B5C637476C}"/>
            </a:ext>
          </a:extLst>
        </xdr:cNvPr>
        <xdr:cNvCxnSpPr/>
      </xdr:nvCxnSpPr>
      <xdr:spPr>
        <a:xfrm>
          <a:off x="19885660" y="134713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51325</xdr:rowOff>
    </xdr:from>
    <xdr:ext cx="469744" cy="259045"/>
    <xdr:sp macro="" textlink="">
      <xdr:nvSpPr>
        <xdr:cNvPr id="802" name="【消防施設】&#10;一人当たり面積平均値テキスト">
          <a:extLst>
            <a:ext uri="{FF2B5EF4-FFF2-40B4-BE49-F238E27FC236}">
              <a16:creationId xmlns:a16="http://schemas.microsoft.com/office/drawing/2014/main" id="{D73F4856-1B56-411D-9CFE-42C8F98E0ED5}"/>
            </a:ext>
          </a:extLst>
        </xdr:cNvPr>
        <xdr:cNvSpPr txBox="1"/>
      </xdr:nvSpPr>
      <xdr:spPr>
        <a:xfrm>
          <a:off x="19985990" y="142854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28448</xdr:rowOff>
    </xdr:from>
    <xdr:to>
      <xdr:col>116</xdr:col>
      <xdr:colOff>114300</xdr:colOff>
      <xdr:row>84</xdr:row>
      <xdr:rowOff>130048</xdr:rowOff>
    </xdr:to>
    <xdr:sp macro="" textlink="">
      <xdr:nvSpPr>
        <xdr:cNvPr id="803" name="フローチャート: 判断 802">
          <a:extLst>
            <a:ext uri="{FF2B5EF4-FFF2-40B4-BE49-F238E27FC236}">
              <a16:creationId xmlns:a16="http://schemas.microsoft.com/office/drawing/2014/main" id="{882B2268-166A-454A-8434-2B4C326649B1}"/>
            </a:ext>
          </a:extLst>
        </xdr:cNvPr>
        <xdr:cNvSpPr/>
      </xdr:nvSpPr>
      <xdr:spPr>
        <a:xfrm>
          <a:off x="19904710" y="14428343"/>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42163</xdr:rowOff>
    </xdr:from>
    <xdr:to>
      <xdr:col>112</xdr:col>
      <xdr:colOff>38100</xdr:colOff>
      <xdr:row>84</xdr:row>
      <xdr:rowOff>143763</xdr:rowOff>
    </xdr:to>
    <xdr:sp macro="" textlink="">
      <xdr:nvSpPr>
        <xdr:cNvPr id="804" name="フローチャート: 判断 803">
          <a:extLst>
            <a:ext uri="{FF2B5EF4-FFF2-40B4-BE49-F238E27FC236}">
              <a16:creationId xmlns:a16="http://schemas.microsoft.com/office/drawing/2014/main" id="{A5863B2E-C14D-421D-AEEC-137F83FE1B2D}"/>
            </a:ext>
          </a:extLst>
        </xdr:cNvPr>
        <xdr:cNvSpPr/>
      </xdr:nvSpPr>
      <xdr:spPr>
        <a:xfrm>
          <a:off x="19161760" y="144458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37592</xdr:rowOff>
    </xdr:from>
    <xdr:to>
      <xdr:col>107</xdr:col>
      <xdr:colOff>101600</xdr:colOff>
      <xdr:row>84</xdr:row>
      <xdr:rowOff>139192</xdr:rowOff>
    </xdr:to>
    <xdr:sp macro="" textlink="">
      <xdr:nvSpPr>
        <xdr:cNvPr id="805" name="フローチャート: 判断 804">
          <a:extLst>
            <a:ext uri="{FF2B5EF4-FFF2-40B4-BE49-F238E27FC236}">
              <a16:creationId xmlns:a16="http://schemas.microsoft.com/office/drawing/2014/main" id="{FB80EBB3-E11D-4DEB-AA68-A662A7A0CF61}"/>
            </a:ext>
          </a:extLst>
        </xdr:cNvPr>
        <xdr:cNvSpPr/>
      </xdr:nvSpPr>
      <xdr:spPr>
        <a:xfrm>
          <a:off x="18345150" y="144393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51308</xdr:rowOff>
    </xdr:from>
    <xdr:to>
      <xdr:col>102</xdr:col>
      <xdr:colOff>165100</xdr:colOff>
      <xdr:row>84</xdr:row>
      <xdr:rowOff>152908</xdr:rowOff>
    </xdr:to>
    <xdr:sp macro="" textlink="">
      <xdr:nvSpPr>
        <xdr:cNvPr id="806" name="フローチャート: 判断 805">
          <a:extLst>
            <a:ext uri="{FF2B5EF4-FFF2-40B4-BE49-F238E27FC236}">
              <a16:creationId xmlns:a16="http://schemas.microsoft.com/office/drawing/2014/main" id="{3411F3DF-3E48-4923-BB73-F347335C7A86}"/>
            </a:ext>
          </a:extLst>
        </xdr:cNvPr>
        <xdr:cNvSpPr/>
      </xdr:nvSpPr>
      <xdr:spPr>
        <a:xfrm>
          <a:off x="17547590" y="144569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55880</xdr:rowOff>
    </xdr:from>
    <xdr:to>
      <xdr:col>98</xdr:col>
      <xdr:colOff>38100</xdr:colOff>
      <xdr:row>84</xdr:row>
      <xdr:rowOff>157480</xdr:rowOff>
    </xdr:to>
    <xdr:sp macro="" textlink="">
      <xdr:nvSpPr>
        <xdr:cNvPr id="807" name="フローチャート: 判断 806">
          <a:extLst>
            <a:ext uri="{FF2B5EF4-FFF2-40B4-BE49-F238E27FC236}">
              <a16:creationId xmlns:a16="http://schemas.microsoft.com/office/drawing/2014/main" id="{FAB68BCA-263E-4F68-AC43-C2EE93782E19}"/>
            </a:ext>
          </a:extLst>
        </xdr:cNvPr>
        <xdr:cNvSpPr/>
      </xdr:nvSpPr>
      <xdr:spPr>
        <a:xfrm>
          <a:off x="16761460" y="1446149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E289B6A2-829E-4C1B-9339-6DAF953414C7}"/>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96E63E30-90F7-499C-9689-334D05D898D5}"/>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3F34C37E-49D4-43D1-8E92-09D928831868}"/>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F1107F47-9713-4D9C-B20D-A8F27D8FE34A}"/>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F99DC99D-86F7-4DFE-AB36-B60377160608}"/>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74168</xdr:rowOff>
    </xdr:from>
    <xdr:to>
      <xdr:col>116</xdr:col>
      <xdr:colOff>114300</xdr:colOff>
      <xdr:row>85</xdr:row>
      <xdr:rowOff>4318</xdr:rowOff>
    </xdr:to>
    <xdr:sp macro="" textlink="">
      <xdr:nvSpPr>
        <xdr:cNvPr id="813" name="楕円 812">
          <a:extLst>
            <a:ext uri="{FF2B5EF4-FFF2-40B4-BE49-F238E27FC236}">
              <a16:creationId xmlns:a16="http://schemas.microsoft.com/office/drawing/2014/main" id="{DC6A071A-CAF8-4282-96AD-3B1334C73800}"/>
            </a:ext>
          </a:extLst>
        </xdr:cNvPr>
        <xdr:cNvSpPr/>
      </xdr:nvSpPr>
      <xdr:spPr>
        <a:xfrm>
          <a:off x="19904710" y="1447596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52595</xdr:rowOff>
    </xdr:from>
    <xdr:ext cx="469744" cy="259045"/>
    <xdr:sp macro="" textlink="">
      <xdr:nvSpPr>
        <xdr:cNvPr id="814" name="【消防施設】&#10;一人当たり面積該当値テキスト">
          <a:extLst>
            <a:ext uri="{FF2B5EF4-FFF2-40B4-BE49-F238E27FC236}">
              <a16:creationId xmlns:a16="http://schemas.microsoft.com/office/drawing/2014/main" id="{7826903C-2277-4B5B-8D2D-30A2962D7935}"/>
            </a:ext>
          </a:extLst>
        </xdr:cNvPr>
        <xdr:cNvSpPr txBox="1"/>
      </xdr:nvSpPr>
      <xdr:spPr>
        <a:xfrm>
          <a:off x="19985990" y="14458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83313</xdr:rowOff>
    </xdr:from>
    <xdr:to>
      <xdr:col>112</xdr:col>
      <xdr:colOff>38100</xdr:colOff>
      <xdr:row>85</xdr:row>
      <xdr:rowOff>13463</xdr:rowOff>
    </xdr:to>
    <xdr:sp macro="" textlink="">
      <xdr:nvSpPr>
        <xdr:cNvPr id="815" name="楕円 814">
          <a:extLst>
            <a:ext uri="{FF2B5EF4-FFF2-40B4-BE49-F238E27FC236}">
              <a16:creationId xmlns:a16="http://schemas.microsoft.com/office/drawing/2014/main" id="{BF7CF28F-AD65-4A28-A539-E628D98B6F66}"/>
            </a:ext>
          </a:extLst>
        </xdr:cNvPr>
        <xdr:cNvSpPr/>
      </xdr:nvSpPr>
      <xdr:spPr>
        <a:xfrm>
          <a:off x="19161760" y="1448701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124968</xdr:rowOff>
    </xdr:from>
    <xdr:to>
      <xdr:col>116</xdr:col>
      <xdr:colOff>63500</xdr:colOff>
      <xdr:row>84</xdr:row>
      <xdr:rowOff>134113</xdr:rowOff>
    </xdr:to>
    <xdr:cxnSp macro="">
      <xdr:nvCxnSpPr>
        <xdr:cNvPr id="816" name="直線コネクタ 815">
          <a:extLst>
            <a:ext uri="{FF2B5EF4-FFF2-40B4-BE49-F238E27FC236}">
              <a16:creationId xmlns:a16="http://schemas.microsoft.com/office/drawing/2014/main" id="{714BB388-2A72-4E5F-955E-F00F0C712BF6}"/>
            </a:ext>
          </a:extLst>
        </xdr:cNvPr>
        <xdr:cNvCxnSpPr/>
      </xdr:nvCxnSpPr>
      <xdr:spPr>
        <a:xfrm flipV="1">
          <a:off x="19204940" y="14528673"/>
          <a:ext cx="74295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83313</xdr:rowOff>
    </xdr:from>
    <xdr:to>
      <xdr:col>107</xdr:col>
      <xdr:colOff>101600</xdr:colOff>
      <xdr:row>85</xdr:row>
      <xdr:rowOff>13463</xdr:rowOff>
    </xdr:to>
    <xdr:sp macro="" textlink="">
      <xdr:nvSpPr>
        <xdr:cNvPr id="817" name="楕円 816">
          <a:extLst>
            <a:ext uri="{FF2B5EF4-FFF2-40B4-BE49-F238E27FC236}">
              <a16:creationId xmlns:a16="http://schemas.microsoft.com/office/drawing/2014/main" id="{E26F6BCE-FBC1-489A-B7D8-4651998874EA}"/>
            </a:ext>
          </a:extLst>
        </xdr:cNvPr>
        <xdr:cNvSpPr/>
      </xdr:nvSpPr>
      <xdr:spPr>
        <a:xfrm>
          <a:off x="18345150" y="1448701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134113</xdr:rowOff>
    </xdr:from>
    <xdr:to>
      <xdr:col>111</xdr:col>
      <xdr:colOff>177800</xdr:colOff>
      <xdr:row>84</xdr:row>
      <xdr:rowOff>134113</xdr:rowOff>
    </xdr:to>
    <xdr:cxnSp macro="">
      <xdr:nvCxnSpPr>
        <xdr:cNvPr id="818" name="直線コネクタ 817">
          <a:extLst>
            <a:ext uri="{FF2B5EF4-FFF2-40B4-BE49-F238E27FC236}">
              <a16:creationId xmlns:a16="http://schemas.microsoft.com/office/drawing/2014/main" id="{827AFD01-4696-4EB2-BFA3-A5CB759B830B}"/>
            </a:ext>
          </a:extLst>
        </xdr:cNvPr>
        <xdr:cNvCxnSpPr/>
      </xdr:nvCxnSpPr>
      <xdr:spPr>
        <a:xfrm>
          <a:off x="18399760" y="14532103"/>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83313</xdr:rowOff>
    </xdr:from>
    <xdr:to>
      <xdr:col>102</xdr:col>
      <xdr:colOff>165100</xdr:colOff>
      <xdr:row>85</xdr:row>
      <xdr:rowOff>13463</xdr:rowOff>
    </xdr:to>
    <xdr:sp macro="" textlink="">
      <xdr:nvSpPr>
        <xdr:cNvPr id="819" name="楕円 818">
          <a:extLst>
            <a:ext uri="{FF2B5EF4-FFF2-40B4-BE49-F238E27FC236}">
              <a16:creationId xmlns:a16="http://schemas.microsoft.com/office/drawing/2014/main" id="{BB735CF1-C629-4EB8-A8D7-3AAF014835AD}"/>
            </a:ext>
          </a:extLst>
        </xdr:cNvPr>
        <xdr:cNvSpPr/>
      </xdr:nvSpPr>
      <xdr:spPr>
        <a:xfrm>
          <a:off x="17547590" y="14487018"/>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134113</xdr:rowOff>
    </xdr:from>
    <xdr:to>
      <xdr:col>107</xdr:col>
      <xdr:colOff>50800</xdr:colOff>
      <xdr:row>84</xdr:row>
      <xdr:rowOff>134113</xdr:rowOff>
    </xdr:to>
    <xdr:cxnSp macro="">
      <xdr:nvCxnSpPr>
        <xdr:cNvPr id="820" name="直線コネクタ 819">
          <a:extLst>
            <a:ext uri="{FF2B5EF4-FFF2-40B4-BE49-F238E27FC236}">
              <a16:creationId xmlns:a16="http://schemas.microsoft.com/office/drawing/2014/main" id="{634955B9-F05D-43EF-A39D-FEE34C59C869}"/>
            </a:ext>
          </a:extLst>
        </xdr:cNvPr>
        <xdr:cNvCxnSpPr/>
      </xdr:nvCxnSpPr>
      <xdr:spPr>
        <a:xfrm>
          <a:off x="17602200" y="1453210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83313</xdr:rowOff>
    </xdr:from>
    <xdr:to>
      <xdr:col>98</xdr:col>
      <xdr:colOff>38100</xdr:colOff>
      <xdr:row>85</xdr:row>
      <xdr:rowOff>13463</xdr:rowOff>
    </xdr:to>
    <xdr:sp macro="" textlink="">
      <xdr:nvSpPr>
        <xdr:cNvPr id="821" name="楕円 820">
          <a:extLst>
            <a:ext uri="{FF2B5EF4-FFF2-40B4-BE49-F238E27FC236}">
              <a16:creationId xmlns:a16="http://schemas.microsoft.com/office/drawing/2014/main" id="{F4727A3E-98F9-4C38-B169-515DC3EDBDC4}"/>
            </a:ext>
          </a:extLst>
        </xdr:cNvPr>
        <xdr:cNvSpPr/>
      </xdr:nvSpPr>
      <xdr:spPr>
        <a:xfrm>
          <a:off x="16761460" y="14487018"/>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134113</xdr:rowOff>
    </xdr:from>
    <xdr:to>
      <xdr:col>102</xdr:col>
      <xdr:colOff>114300</xdr:colOff>
      <xdr:row>84</xdr:row>
      <xdr:rowOff>134113</xdr:rowOff>
    </xdr:to>
    <xdr:cxnSp macro="">
      <xdr:nvCxnSpPr>
        <xdr:cNvPr id="822" name="直線コネクタ 821">
          <a:extLst>
            <a:ext uri="{FF2B5EF4-FFF2-40B4-BE49-F238E27FC236}">
              <a16:creationId xmlns:a16="http://schemas.microsoft.com/office/drawing/2014/main" id="{15B23DB4-7226-48C5-9706-D41A2AFF49DB}"/>
            </a:ext>
          </a:extLst>
        </xdr:cNvPr>
        <xdr:cNvCxnSpPr/>
      </xdr:nvCxnSpPr>
      <xdr:spPr>
        <a:xfrm>
          <a:off x="16804640" y="1453210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160290</xdr:rowOff>
    </xdr:from>
    <xdr:ext cx="469744" cy="259045"/>
    <xdr:sp macro="" textlink="">
      <xdr:nvSpPr>
        <xdr:cNvPr id="823" name="n_1aveValue【消防施設】&#10;一人当たり面積">
          <a:extLst>
            <a:ext uri="{FF2B5EF4-FFF2-40B4-BE49-F238E27FC236}">
              <a16:creationId xmlns:a16="http://schemas.microsoft.com/office/drawing/2014/main" id="{5C17A162-75B0-4607-9273-10E30495BE9E}"/>
            </a:ext>
          </a:extLst>
        </xdr:cNvPr>
        <xdr:cNvSpPr txBox="1"/>
      </xdr:nvSpPr>
      <xdr:spPr>
        <a:xfrm>
          <a:off x="18982132" y="1422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155719</xdr:rowOff>
    </xdr:from>
    <xdr:ext cx="469744" cy="259045"/>
    <xdr:sp macro="" textlink="">
      <xdr:nvSpPr>
        <xdr:cNvPr id="824" name="n_2aveValue【消防施設】&#10;一人当たり面積">
          <a:extLst>
            <a:ext uri="{FF2B5EF4-FFF2-40B4-BE49-F238E27FC236}">
              <a16:creationId xmlns:a16="http://schemas.microsoft.com/office/drawing/2014/main" id="{33B22462-ECE0-42EF-B7BA-63FC837B600B}"/>
            </a:ext>
          </a:extLst>
        </xdr:cNvPr>
        <xdr:cNvSpPr txBox="1"/>
      </xdr:nvSpPr>
      <xdr:spPr>
        <a:xfrm>
          <a:off x="18182032" y="142146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169435</xdr:rowOff>
    </xdr:from>
    <xdr:ext cx="469744" cy="259045"/>
    <xdr:sp macro="" textlink="">
      <xdr:nvSpPr>
        <xdr:cNvPr id="825" name="n_3aveValue【消防施設】&#10;一人当たり面積">
          <a:extLst>
            <a:ext uri="{FF2B5EF4-FFF2-40B4-BE49-F238E27FC236}">
              <a16:creationId xmlns:a16="http://schemas.microsoft.com/office/drawing/2014/main" id="{95CA7921-5BCD-472B-B0D8-2852ADCA3F6E}"/>
            </a:ext>
          </a:extLst>
        </xdr:cNvPr>
        <xdr:cNvSpPr txBox="1"/>
      </xdr:nvSpPr>
      <xdr:spPr>
        <a:xfrm>
          <a:off x="17384472" y="14232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2557</xdr:rowOff>
    </xdr:from>
    <xdr:ext cx="469744" cy="259045"/>
    <xdr:sp macro="" textlink="">
      <xdr:nvSpPr>
        <xdr:cNvPr id="826" name="n_4aveValue【消防施設】&#10;一人当たり面積">
          <a:extLst>
            <a:ext uri="{FF2B5EF4-FFF2-40B4-BE49-F238E27FC236}">
              <a16:creationId xmlns:a16="http://schemas.microsoft.com/office/drawing/2014/main" id="{E47D78CF-88E4-428B-9B84-B4180889A31A}"/>
            </a:ext>
          </a:extLst>
        </xdr:cNvPr>
        <xdr:cNvSpPr txBox="1"/>
      </xdr:nvSpPr>
      <xdr:spPr>
        <a:xfrm>
          <a:off x="16588817"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4590</xdr:rowOff>
    </xdr:from>
    <xdr:ext cx="469744" cy="259045"/>
    <xdr:sp macro="" textlink="">
      <xdr:nvSpPr>
        <xdr:cNvPr id="827" name="n_1mainValue【消防施設】&#10;一人当たり面積">
          <a:extLst>
            <a:ext uri="{FF2B5EF4-FFF2-40B4-BE49-F238E27FC236}">
              <a16:creationId xmlns:a16="http://schemas.microsoft.com/office/drawing/2014/main" id="{5C9CFC8F-8A10-4E67-A34C-43E544A8DE90}"/>
            </a:ext>
          </a:extLst>
        </xdr:cNvPr>
        <xdr:cNvSpPr txBox="1"/>
      </xdr:nvSpPr>
      <xdr:spPr>
        <a:xfrm>
          <a:off x="18982132" y="145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4590</xdr:rowOff>
    </xdr:from>
    <xdr:ext cx="469744" cy="259045"/>
    <xdr:sp macro="" textlink="">
      <xdr:nvSpPr>
        <xdr:cNvPr id="828" name="n_2mainValue【消防施設】&#10;一人当たり面積">
          <a:extLst>
            <a:ext uri="{FF2B5EF4-FFF2-40B4-BE49-F238E27FC236}">
              <a16:creationId xmlns:a16="http://schemas.microsoft.com/office/drawing/2014/main" id="{D7FBDAB3-938C-4F0B-A6D6-3F1C03697659}"/>
            </a:ext>
          </a:extLst>
        </xdr:cNvPr>
        <xdr:cNvSpPr txBox="1"/>
      </xdr:nvSpPr>
      <xdr:spPr>
        <a:xfrm>
          <a:off x="18182032" y="145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4590</xdr:rowOff>
    </xdr:from>
    <xdr:ext cx="469744" cy="259045"/>
    <xdr:sp macro="" textlink="">
      <xdr:nvSpPr>
        <xdr:cNvPr id="829" name="n_3mainValue【消防施設】&#10;一人当たり面積">
          <a:extLst>
            <a:ext uri="{FF2B5EF4-FFF2-40B4-BE49-F238E27FC236}">
              <a16:creationId xmlns:a16="http://schemas.microsoft.com/office/drawing/2014/main" id="{E0E7F49C-2945-4E4F-8BDA-BD3640F80B8C}"/>
            </a:ext>
          </a:extLst>
        </xdr:cNvPr>
        <xdr:cNvSpPr txBox="1"/>
      </xdr:nvSpPr>
      <xdr:spPr>
        <a:xfrm>
          <a:off x="17384472" y="145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4590</xdr:rowOff>
    </xdr:from>
    <xdr:ext cx="469744" cy="259045"/>
    <xdr:sp macro="" textlink="">
      <xdr:nvSpPr>
        <xdr:cNvPr id="830" name="n_4mainValue【消防施設】&#10;一人当たり面積">
          <a:extLst>
            <a:ext uri="{FF2B5EF4-FFF2-40B4-BE49-F238E27FC236}">
              <a16:creationId xmlns:a16="http://schemas.microsoft.com/office/drawing/2014/main" id="{616992B6-4C0B-43FE-B886-E8E8B77AF83B}"/>
            </a:ext>
          </a:extLst>
        </xdr:cNvPr>
        <xdr:cNvSpPr txBox="1"/>
      </xdr:nvSpPr>
      <xdr:spPr>
        <a:xfrm>
          <a:off x="16588817" y="1457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1" name="正方形/長方形 830">
          <a:extLst>
            <a:ext uri="{FF2B5EF4-FFF2-40B4-BE49-F238E27FC236}">
              <a16:creationId xmlns:a16="http://schemas.microsoft.com/office/drawing/2014/main" id="{7E79E686-C58F-4551-80E5-8AB168CAC9B0}"/>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2" name="正方形/長方形 831">
          <a:extLst>
            <a:ext uri="{FF2B5EF4-FFF2-40B4-BE49-F238E27FC236}">
              <a16:creationId xmlns:a16="http://schemas.microsoft.com/office/drawing/2014/main" id="{A86B04EB-B0D4-4E71-9F0B-842431FD143A}"/>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3" name="正方形/長方形 832">
          <a:extLst>
            <a:ext uri="{FF2B5EF4-FFF2-40B4-BE49-F238E27FC236}">
              <a16:creationId xmlns:a16="http://schemas.microsoft.com/office/drawing/2014/main" id="{7627E40C-FE62-45D1-976F-67DF6C1AF198}"/>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4" name="正方形/長方形 833">
          <a:extLst>
            <a:ext uri="{FF2B5EF4-FFF2-40B4-BE49-F238E27FC236}">
              <a16:creationId xmlns:a16="http://schemas.microsoft.com/office/drawing/2014/main" id="{4861FDF4-D406-440E-8575-159356CEBC6A}"/>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5" name="正方形/長方形 834">
          <a:extLst>
            <a:ext uri="{FF2B5EF4-FFF2-40B4-BE49-F238E27FC236}">
              <a16:creationId xmlns:a16="http://schemas.microsoft.com/office/drawing/2014/main" id="{64983D16-19BB-407B-81C6-3F4FF57D05A0}"/>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6" name="正方形/長方形 835">
          <a:extLst>
            <a:ext uri="{FF2B5EF4-FFF2-40B4-BE49-F238E27FC236}">
              <a16:creationId xmlns:a16="http://schemas.microsoft.com/office/drawing/2014/main" id="{D57328D3-94BE-4C2D-B8F7-CB6D4137B49F}"/>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7" name="正方形/長方形 836">
          <a:extLst>
            <a:ext uri="{FF2B5EF4-FFF2-40B4-BE49-F238E27FC236}">
              <a16:creationId xmlns:a16="http://schemas.microsoft.com/office/drawing/2014/main" id="{24927415-CD35-43FD-A74E-7BACC6338FAF}"/>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8" name="正方形/長方形 837">
          <a:extLst>
            <a:ext uri="{FF2B5EF4-FFF2-40B4-BE49-F238E27FC236}">
              <a16:creationId xmlns:a16="http://schemas.microsoft.com/office/drawing/2014/main" id="{DB67A301-FD26-4DF2-A5CE-0E91E1601182}"/>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9" name="テキスト ボックス 838">
          <a:extLst>
            <a:ext uri="{FF2B5EF4-FFF2-40B4-BE49-F238E27FC236}">
              <a16:creationId xmlns:a16="http://schemas.microsoft.com/office/drawing/2014/main" id="{739C413C-6E9E-4F7C-A211-DC81B944B25A}"/>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0" name="直線コネクタ 839">
          <a:extLst>
            <a:ext uri="{FF2B5EF4-FFF2-40B4-BE49-F238E27FC236}">
              <a16:creationId xmlns:a16="http://schemas.microsoft.com/office/drawing/2014/main" id="{E5EA799A-4A17-41DE-8884-8D6A5CC58888}"/>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1" name="テキスト ボックス 840">
          <a:extLst>
            <a:ext uri="{FF2B5EF4-FFF2-40B4-BE49-F238E27FC236}">
              <a16:creationId xmlns:a16="http://schemas.microsoft.com/office/drawing/2014/main" id="{5DF10E0E-FA64-44F2-AE7F-6A2948DCDA3C}"/>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2" name="直線コネクタ 841">
          <a:extLst>
            <a:ext uri="{FF2B5EF4-FFF2-40B4-BE49-F238E27FC236}">
              <a16:creationId xmlns:a16="http://schemas.microsoft.com/office/drawing/2014/main" id="{FE8597E0-B688-4712-8FE0-7E31487605CE}"/>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3" name="テキスト ボックス 842">
          <a:extLst>
            <a:ext uri="{FF2B5EF4-FFF2-40B4-BE49-F238E27FC236}">
              <a16:creationId xmlns:a16="http://schemas.microsoft.com/office/drawing/2014/main" id="{F2F56D3B-0BD6-40A3-BFF3-DACFC500CFD0}"/>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4" name="直線コネクタ 843">
          <a:extLst>
            <a:ext uri="{FF2B5EF4-FFF2-40B4-BE49-F238E27FC236}">
              <a16:creationId xmlns:a16="http://schemas.microsoft.com/office/drawing/2014/main" id="{A49E74CA-B4B1-4CA9-BDD6-14F762CDEBCC}"/>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5" name="テキスト ボックス 844">
          <a:extLst>
            <a:ext uri="{FF2B5EF4-FFF2-40B4-BE49-F238E27FC236}">
              <a16:creationId xmlns:a16="http://schemas.microsoft.com/office/drawing/2014/main" id="{1A3D3C5E-0125-4D61-898D-FCDC9A2CDF66}"/>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6" name="直線コネクタ 845">
          <a:extLst>
            <a:ext uri="{FF2B5EF4-FFF2-40B4-BE49-F238E27FC236}">
              <a16:creationId xmlns:a16="http://schemas.microsoft.com/office/drawing/2014/main" id="{3A0F89BC-5AB3-4EEB-917F-C8558AF8D955}"/>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7" name="テキスト ボックス 846">
          <a:extLst>
            <a:ext uri="{FF2B5EF4-FFF2-40B4-BE49-F238E27FC236}">
              <a16:creationId xmlns:a16="http://schemas.microsoft.com/office/drawing/2014/main" id="{7BD73B45-CFC8-4303-B60D-3497A72C5169}"/>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8" name="直線コネクタ 847">
          <a:extLst>
            <a:ext uri="{FF2B5EF4-FFF2-40B4-BE49-F238E27FC236}">
              <a16:creationId xmlns:a16="http://schemas.microsoft.com/office/drawing/2014/main" id="{CF57411C-7067-4B3F-967A-97DCC29C6C0A}"/>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9" name="テキスト ボックス 848">
          <a:extLst>
            <a:ext uri="{FF2B5EF4-FFF2-40B4-BE49-F238E27FC236}">
              <a16:creationId xmlns:a16="http://schemas.microsoft.com/office/drawing/2014/main" id="{BAE832F4-F29D-4274-BE15-E2C52CC30B3C}"/>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0" name="直線コネクタ 849">
          <a:extLst>
            <a:ext uri="{FF2B5EF4-FFF2-40B4-BE49-F238E27FC236}">
              <a16:creationId xmlns:a16="http://schemas.microsoft.com/office/drawing/2014/main" id="{8B1D5BF1-CAA3-48DE-BCA9-9D7D37D81715}"/>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1" name="テキスト ボックス 850">
          <a:extLst>
            <a:ext uri="{FF2B5EF4-FFF2-40B4-BE49-F238E27FC236}">
              <a16:creationId xmlns:a16="http://schemas.microsoft.com/office/drawing/2014/main" id="{A99D113F-6933-4E22-A9B6-9E13BF363201}"/>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2" name="直線コネクタ 851">
          <a:extLst>
            <a:ext uri="{FF2B5EF4-FFF2-40B4-BE49-F238E27FC236}">
              <a16:creationId xmlns:a16="http://schemas.microsoft.com/office/drawing/2014/main" id="{1334187C-A526-4BAE-8E7F-DE6D26280055}"/>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3" name="テキスト ボックス 852">
          <a:extLst>
            <a:ext uri="{FF2B5EF4-FFF2-40B4-BE49-F238E27FC236}">
              <a16:creationId xmlns:a16="http://schemas.microsoft.com/office/drawing/2014/main" id="{44257AD8-A7B0-407C-A2B6-49952E6925FC}"/>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4" name="直線コネクタ 853">
          <a:extLst>
            <a:ext uri="{FF2B5EF4-FFF2-40B4-BE49-F238E27FC236}">
              <a16:creationId xmlns:a16="http://schemas.microsoft.com/office/drawing/2014/main" id="{C1F15981-8C0E-452A-8200-EAE047B4D7B8}"/>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5" name="【庁舎】&#10;有形固定資産減価償却率グラフ枠">
          <a:extLst>
            <a:ext uri="{FF2B5EF4-FFF2-40B4-BE49-F238E27FC236}">
              <a16:creationId xmlns:a16="http://schemas.microsoft.com/office/drawing/2014/main" id="{7A858856-932C-4EE3-B256-D6AB2048BCD7}"/>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117021</xdr:rowOff>
    </xdr:from>
    <xdr:to>
      <xdr:col>85</xdr:col>
      <xdr:colOff>126364</xdr:colOff>
      <xdr:row>108</xdr:row>
      <xdr:rowOff>130084</xdr:rowOff>
    </xdr:to>
    <xdr:cxnSp macro="">
      <xdr:nvCxnSpPr>
        <xdr:cNvPr id="856" name="直線コネクタ 855">
          <a:extLst>
            <a:ext uri="{FF2B5EF4-FFF2-40B4-BE49-F238E27FC236}">
              <a16:creationId xmlns:a16="http://schemas.microsoft.com/office/drawing/2014/main" id="{47E2DB15-7EF9-4DC6-BF3A-6F046C7F82F4}"/>
            </a:ext>
          </a:extLst>
        </xdr:cNvPr>
        <xdr:cNvCxnSpPr/>
      </xdr:nvCxnSpPr>
      <xdr:spPr>
        <a:xfrm flipV="1">
          <a:off x="14703424" y="17090571"/>
          <a:ext cx="0" cy="1559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133911</xdr:rowOff>
    </xdr:from>
    <xdr:ext cx="405111" cy="259045"/>
    <xdr:sp macro="" textlink="">
      <xdr:nvSpPr>
        <xdr:cNvPr id="857" name="【庁舎】&#10;有形固定資産減価償却率最小値テキスト">
          <a:extLst>
            <a:ext uri="{FF2B5EF4-FFF2-40B4-BE49-F238E27FC236}">
              <a16:creationId xmlns:a16="http://schemas.microsoft.com/office/drawing/2014/main" id="{36B1BCF8-B1C3-4DB6-A967-128CB6129900}"/>
            </a:ext>
          </a:extLst>
        </xdr:cNvPr>
        <xdr:cNvSpPr txBox="1"/>
      </xdr:nvSpPr>
      <xdr:spPr>
        <a:xfrm>
          <a:off x="14742160" y="18646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130084</xdr:rowOff>
    </xdr:from>
    <xdr:to>
      <xdr:col>86</xdr:col>
      <xdr:colOff>25400</xdr:colOff>
      <xdr:row>108</xdr:row>
      <xdr:rowOff>130084</xdr:rowOff>
    </xdr:to>
    <xdr:cxnSp macro="">
      <xdr:nvCxnSpPr>
        <xdr:cNvPr id="858" name="直線コネクタ 857">
          <a:extLst>
            <a:ext uri="{FF2B5EF4-FFF2-40B4-BE49-F238E27FC236}">
              <a16:creationId xmlns:a16="http://schemas.microsoft.com/office/drawing/2014/main" id="{47453786-1852-474A-B155-C369E89797E0}"/>
            </a:ext>
          </a:extLst>
        </xdr:cNvPr>
        <xdr:cNvCxnSpPr/>
      </xdr:nvCxnSpPr>
      <xdr:spPr>
        <a:xfrm>
          <a:off x="14611350" y="186504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63698</xdr:rowOff>
    </xdr:from>
    <xdr:ext cx="340478" cy="259045"/>
    <xdr:sp macro="" textlink="">
      <xdr:nvSpPr>
        <xdr:cNvPr id="859" name="【庁舎】&#10;有形固定資産減価償却率最大値テキスト">
          <a:extLst>
            <a:ext uri="{FF2B5EF4-FFF2-40B4-BE49-F238E27FC236}">
              <a16:creationId xmlns:a16="http://schemas.microsoft.com/office/drawing/2014/main" id="{3E87D55A-E362-427D-8925-2C9F29D5216F}"/>
            </a:ext>
          </a:extLst>
        </xdr:cNvPr>
        <xdr:cNvSpPr txBox="1"/>
      </xdr:nvSpPr>
      <xdr:spPr>
        <a:xfrm>
          <a:off x="14742160" y="1686198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117021</xdr:rowOff>
    </xdr:from>
    <xdr:to>
      <xdr:col>86</xdr:col>
      <xdr:colOff>25400</xdr:colOff>
      <xdr:row>99</xdr:row>
      <xdr:rowOff>117021</xdr:rowOff>
    </xdr:to>
    <xdr:cxnSp macro="">
      <xdr:nvCxnSpPr>
        <xdr:cNvPr id="860" name="直線コネクタ 859">
          <a:extLst>
            <a:ext uri="{FF2B5EF4-FFF2-40B4-BE49-F238E27FC236}">
              <a16:creationId xmlns:a16="http://schemas.microsoft.com/office/drawing/2014/main" id="{D9C82AFC-BF0B-42F6-BC2E-D2081153B057}"/>
            </a:ext>
          </a:extLst>
        </xdr:cNvPr>
        <xdr:cNvCxnSpPr/>
      </xdr:nvCxnSpPr>
      <xdr:spPr>
        <a:xfrm>
          <a:off x="14611350" y="170905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18885</xdr:rowOff>
    </xdr:from>
    <xdr:ext cx="405111" cy="259045"/>
    <xdr:sp macro="" textlink="">
      <xdr:nvSpPr>
        <xdr:cNvPr id="861" name="【庁舎】&#10;有形固定資産減価償却率平均値テキスト">
          <a:extLst>
            <a:ext uri="{FF2B5EF4-FFF2-40B4-BE49-F238E27FC236}">
              <a16:creationId xmlns:a16="http://schemas.microsoft.com/office/drawing/2014/main" id="{A267E895-6240-47B8-B9CF-758675E4F48B}"/>
            </a:ext>
          </a:extLst>
        </xdr:cNvPr>
        <xdr:cNvSpPr txBox="1"/>
      </xdr:nvSpPr>
      <xdr:spPr>
        <a:xfrm>
          <a:off x="14742160" y="1768204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167458</xdr:rowOff>
    </xdr:from>
    <xdr:to>
      <xdr:col>85</xdr:col>
      <xdr:colOff>177800</xdr:colOff>
      <xdr:row>104</xdr:row>
      <xdr:rowOff>97608</xdr:rowOff>
    </xdr:to>
    <xdr:sp macro="" textlink="">
      <xdr:nvSpPr>
        <xdr:cNvPr id="862" name="フローチャート: 判断 861">
          <a:extLst>
            <a:ext uri="{FF2B5EF4-FFF2-40B4-BE49-F238E27FC236}">
              <a16:creationId xmlns:a16="http://schemas.microsoft.com/office/drawing/2014/main" id="{5C8953AC-5CCA-4DC4-AAC3-2CAD33D59119}"/>
            </a:ext>
          </a:extLst>
        </xdr:cNvPr>
        <xdr:cNvSpPr/>
      </xdr:nvSpPr>
      <xdr:spPr>
        <a:xfrm>
          <a:off x="14649450" y="1783061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20501</xdr:rowOff>
    </xdr:from>
    <xdr:to>
      <xdr:col>81</xdr:col>
      <xdr:colOff>101600</xdr:colOff>
      <xdr:row>104</xdr:row>
      <xdr:rowOff>122101</xdr:rowOff>
    </xdr:to>
    <xdr:sp macro="" textlink="">
      <xdr:nvSpPr>
        <xdr:cNvPr id="863" name="フローチャート: 判断 862">
          <a:extLst>
            <a:ext uri="{FF2B5EF4-FFF2-40B4-BE49-F238E27FC236}">
              <a16:creationId xmlns:a16="http://schemas.microsoft.com/office/drawing/2014/main" id="{20AFEAF6-7226-4BBA-A52C-671F3AC13E0A}"/>
            </a:ext>
          </a:extLst>
        </xdr:cNvPr>
        <xdr:cNvSpPr/>
      </xdr:nvSpPr>
      <xdr:spPr>
        <a:xfrm>
          <a:off x="13887450" y="17847491"/>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41729</xdr:rowOff>
    </xdr:from>
    <xdr:to>
      <xdr:col>76</xdr:col>
      <xdr:colOff>165100</xdr:colOff>
      <xdr:row>104</xdr:row>
      <xdr:rowOff>143329</xdr:rowOff>
    </xdr:to>
    <xdr:sp macro="" textlink="">
      <xdr:nvSpPr>
        <xdr:cNvPr id="864" name="フローチャート: 判断 863">
          <a:extLst>
            <a:ext uri="{FF2B5EF4-FFF2-40B4-BE49-F238E27FC236}">
              <a16:creationId xmlns:a16="http://schemas.microsoft.com/office/drawing/2014/main" id="{49375165-199B-4F0A-B831-726592AD769E}"/>
            </a:ext>
          </a:extLst>
        </xdr:cNvPr>
        <xdr:cNvSpPr/>
      </xdr:nvSpPr>
      <xdr:spPr>
        <a:xfrm>
          <a:off x="13089890" y="1787252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89081</xdr:rowOff>
    </xdr:from>
    <xdr:to>
      <xdr:col>72</xdr:col>
      <xdr:colOff>38100</xdr:colOff>
      <xdr:row>105</xdr:row>
      <xdr:rowOff>19231</xdr:rowOff>
    </xdr:to>
    <xdr:sp macro="" textlink="">
      <xdr:nvSpPr>
        <xdr:cNvPr id="865" name="フローチャート: 判断 864">
          <a:extLst>
            <a:ext uri="{FF2B5EF4-FFF2-40B4-BE49-F238E27FC236}">
              <a16:creationId xmlns:a16="http://schemas.microsoft.com/office/drawing/2014/main" id="{4B703664-C5B0-494A-BD33-CECCA1C02F81}"/>
            </a:ext>
          </a:extLst>
        </xdr:cNvPr>
        <xdr:cNvSpPr/>
      </xdr:nvSpPr>
      <xdr:spPr>
        <a:xfrm>
          <a:off x="12303760" y="1792369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92348</xdr:rowOff>
    </xdr:from>
    <xdr:to>
      <xdr:col>67</xdr:col>
      <xdr:colOff>101600</xdr:colOff>
      <xdr:row>105</xdr:row>
      <xdr:rowOff>22498</xdr:rowOff>
    </xdr:to>
    <xdr:sp macro="" textlink="">
      <xdr:nvSpPr>
        <xdr:cNvPr id="866" name="フローチャート: 判断 865">
          <a:extLst>
            <a:ext uri="{FF2B5EF4-FFF2-40B4-BE49-F238E27FC236}">
              <a16:creationId xmlns:a16="http://schemas.microsoft.com/office/drawing/2014/main" id="{F1772238-473F-4028-89AD-C3F59E2D6F51}"/>
            </a:ext>
          </a:extLst>
        </xdr:cNvPr>
        <xdr:cNvSpPr/>
      </xdr:nvSpPr>
      <xdr:spPr>
        <a:xfrm>
          <a:off x="11487150" y="1792695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39BB63A0-397E-41F9-9F9F-B0090CE03EE1}"/>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7F738C2B-F7E4-4AFE-869F-F8A60C00AFDC}"/>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0E2A87E1-2D9C-432E-8CC7-AA7E3D7A9E45}"/>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A44ED9C7-ECE4-4603-9BAE-D8B905F0DD33}"/>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59502D4C-05AD-4F1A-89E7-3327E4910364}"/>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98879</xdr:rowOff>
    </xdr:from>
    <xdr:to>
      <xdr:col>85</xdr:col>
      <xdr:colOff>177800</xdr:colOff>
      <xdr:row>107</xdr:row>
      <xdr:rowOff>29029</xdr:rowOff>
    </xdr:to>
    <xdr:sp macro="" textlink="">
      <xdr:nvSpPr>
        <xdr:cNvPr id="872" name="楕円 871">
          <a:extLst>
            <a:ext uri="{FF2B5EF4-FFF2-40B4-BE49-F238E27FC236}">
              <a16:creationId xmlns:a16="http://schemas.microsoft.com/office/drawing/2014/main" id="{4808C55F-7192-4687-B1DA-2B31891BD1E9}"/>
            </a:ext>
          </a:extLst>
        </xdr:cNvPr>
        <xdr:cNvSpPr/>
      </xdr:nvSpPr>
      <xdr:spPr>
        <a:xfrm>
          <a:off x="14649450" y="1826876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77306</xdr:rowOff>
    </xdr:from>
    <xdr:ext cx="405111" cy="259045"/>
    <xdr:sp macro="" textlink="">
      <xdr:nvSpPr>
        <xdr:cNvPr id="873" name="【庁舎】&#10;有形固定資産減価償却率該当値テキスト">
          <a:extLst>
            <a:ext uri="{FF2B5EF4-FFF2-40B4-BE49-F238E27FC236}">
              <a16:creationId xmlns:a16="http://schemas.microsoft.com/office/drawing/2014/main" id="{4CF2F322-99E2-4812-B6C3-26816DCF2662}"/>
            </a:ext>
          </a:extLst>
        </xdr:cNvPr>
        <xdr:cNvSpPr txBox="1"/>
      </xdr:nvSpPr>
      <xdr:spPr>
        <a:xfrm>
          <a:off x="14742160" y="18251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151130</xdr:rowOff>
    </xdr:from>
    <xdr:to>
      <xdr:col>81</xdr:col>
      <xdr:colOff>101600</xdr:colOff>
      <xdr:row>107</xdr:row>
      <xdr:rowOff>81280</xdr:rowOff>
    </xdr:to>
    <xdr:sp macro="" textlink="">
      <xdr:nvSpPr>
        <xdr:cNvPr id="874" name="楕円 873">
          <a:extLst>
            <a:ext uri="{FF2B5EF4-FFF2-40B4-BE49-F238E27FC236}">
              <a16:creationId xmlns:a16="http://schemas.microsoft.com/office/drawing/2014/main" id="{29BB5B32-68D9-4CC9-B513-F3F00C745384}"/>
            </a:ext>
          </a:extLst>
        </xdr:cNvPr>
        <xdr:cNvSpPr/>
      </xdr:nvSpPr>
      <xdr:spPr>
        <a:xfrm>
          <a:off x="13887450" y="1832483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149679</xdr:rowOff>
    </xdr:from>
    <xdr:to>
      <xdr:col>85</xdr:col>
      <xdr:colOff>127000</xdr:colOff>
      <xdr:row>107</xdr:row>
      <xdr:rowOff>30480</xdr:rowOff>
    </xdr:to>
    <xdr:cxnSp macro="">
      <xdr:nvCxnSpPr>
        <xdr:cNvPr id="875" name="直線コネクタ 874">
          <a:extLst>
            <a:ext uri="{FF2B5EF4-FFF2-40B4-BE49-F238E27FC236}">
              <a16:creationId xmlns:a16="http://schemas.microsoft.com/office/drawing/2014/main" id="{59D3E46B-4A26-4DAD-87D5-B2D76489C448}"/>
            </a:ext>
          </a:extLst>
        </xdr:cNvPr>
        <xdr:cNvCxnSpPr/>
      </xdr:nvCxnSpPr>
      <xdr:spPr>
        <a:xfrm flipV="1">
          <a:off x="13942060" y="18323379"/>
          <a:ext cx="762000" cy="50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120106</xdr:rowOff>
    </xdr:from>
    <xdr:to>
      <xdr:col>76</xdr:col>
      <xdr:colOff>165100</xdr:colOff>
      <xdr:row>107</xdr:row>
      <xdr:rowOff>50256</xdr:rowOff>
    </xdr:to>
    <xdr:sp macro="" textlink="">
      <xdr:nvSpPr>
        <xdr:cNvPr id="876" name="楕円 875">
          <a:extLst>
            <a:ext uri="{FF2B5EF4-FFF2-40B4-BE49-F238E27FC236}">
              <a16:creationId xmlns:a16="http://schemas.microsoft.com/office/drawing/2014/main" id="{674054D8-6CE6-4113-9D28-2526D8B1AB63}"/>
            </a:ext>
          </a:extLst>
        </xdr:cNvPr>
        <xdr:cNvSpPr/>
      </xdr:nvSpPr>
      <xdr:spPr>
        <a:xfrm>
          <a:off x="13089890" y="1829571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170906</xdr:rowOff>
    </xdr:from>
    <xdr:to>
      <xdr:col>81</xdr:col>
      <xdr:colOff>50800</xdr:colOff>
      <xdr:row>107</xdr:row>
      <xdr:rowOff>30480</xdr:rowOff>
    </xdr:to>
    <xdr:cxnSp macro="">
      <xdr:nvCxnSpPr>
        <xdr:cNvPr id="877" name="直線コネクタ 876">
          <a:extLst>
            <a:ext uri="{FF2B5EF4-FFF2-40B4-BE49-F238E27FC236}">
              <a16:creationId xmlns:a16="http://schemas.microsoft.com/office/drawing/2014/main" id="{42F3E1AE-CBC9-44DF-BE6E-E7B71F5A2C13}"/>
            </a:ext>
          </a:extLst>
        </xdr:cNvPr>
        <xdr:cNvCxnSpPr/>
      </xdr:nvCxnSpPr>
      <xdr:spPr>
        <a:xfrm>
          <a:off x="13144500" y="18348416"/>
          <a:ext cx="797560" cy="2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44994</xdr:rowOff>
    </xdr:from>
    <xdr:to>
      <xdr:col>72</xdr:col>
      <xdr:colOff>38100</xdr:colOff>
      <xdr:row>108</xdr:row>
      <xdr:rowOff>146594</xdr:rowOff>
    </xdr:to>
    <xdr:sp macro="" textlink="">
      <xdr:nvSpPr>
        <xdr:cNvPr id="878" name="楕円 877">
          <a:extLst>
            <a:ext uri="{FF2B5EF4-FFF2-40B4-BE49-F238E27FC236}">
              <a16:creationId xmlns:a16="http://schemas.microsoft.com/office/drawing/2014/main" id="{00DF37C4-33D0-4DDC-96F0-E12041059076}"/>
            </a:ext>
          </a:extLst>
        </xdr:cNvPr>
        <xdr:cNvSpPr/>
      </xdr:nvSpPr>
      <xdr:spPr>
        <a:xfrm>
          <a:off x="12303760" y="185634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170906</xdr:rowOff>
    </xdr:from>
    <xdr:to>
      <xdr:col>76</xdr:col>
      <xdr:colOff>114300</xdr:colOff>
      <xdr:row>108</xdr:row>
      <xdr:rowOff>95794</xdr:rowOff>
    </xdr:to>
    <xdr:cxnSp macro="">
      <xdr:nvCxnSpPr>
        <xdr:cNvPr id="879" name="直線コネクタ 878">
          <a:extLst>
            <a:ext uri="{FF2B5EF4-FFF2-40B4-BE49-F238E27FC236}">
              <a16:creationId xmlns:a16="http://schemas.microsoft.com/office/drawing/2014/main" id="{1230022D-9AA6-4292-8706-5627E5380153}"/>
            </a:ext>
          </a:extLst>
        </xdr:cNvPr>
        <xdr:cNvCxnSpPr/>
      </xdr:nvCxnSpPr>
      <xdr:spPr>
        <a:xfrm flipV="1">
          <a:off x="12346940" y="18348416"/>
          <a:ext cx="797560" cy="26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25400</xdr:rowOff>
    </xdr:from>
    <xdr:to>
      <xdr:col>67</xdr:col>
      <xdr:colOff>101600</xdr:colOff>
      <xdr:row>108</xdr:row>
      <xdr:rowOff>127000</xdr:rowOff>
    </xdr:to>
    <xdr:sp macro="" textlink="">
      <xdr:nvSpPr>
        <xdr:cNvPr id="880" name="楕円 879">
          <a:extLst>
            <a:ext uri="{FF2B5EF4-FFF2-40B4-BE49-F238E27FC236}">
              <a16:creationId xmlns:a16="http://schemas.microsoft.com/office/drawing/2014/main" id="{E04A11F4-CD8C-4073-B9FB-ABAA807DDD0D}"/>
            </a:ext>
          </a:extLst>
        </xdr:cNvPr>
        <xdr:cNvSpPr/>
      </xdr:nvSpPr>
      <xdr:spPr>
        <a:xfrm>
          <a:off x="11487150" y="185381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76200</xdr:rowOff>
    </xdr:from>
    <xdr:to>
      <xdr:col>71</xdr:col>
      <xdr:colOff>177800</xdr:colOff>
      <xdr:row>108</xdr:row>
      <xdr:rowOff>95794</xdr:rowOff>
    </xdr:to>
    <xdr:cxnSp macro="">
      <xdr:nvCxnSpPr>
        <xdr:cNvPr id="881" name="直線コネクタ 880">
          <a:extLst>
            <a:ext uri="{FF2B5EF4-FFF2-40B4-BE49-F238E27FC236}">
              <a16:creationId xmlns:a16="http://schemas.microsoft.com/office/drawing/2014/main" id="{0C57B7F3-AA91-4972-8870-224EAB98AE7D}"/>
            </a:ext>
          </a:extLst>
        </xdr:cNvPr>
        <xdr:cNvCxnSpPr/>
      </xdr:nvCxnSpPr>
      <xdr:spPr>
        <a:xfrm>
          <a:off x="11541760" y="18592800"/>
          <a:ext cx="805180" cy="15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138628</xdr:rowOff>
    </xdr:from>
    <xdr:ext cx="405111" cy="259045"/>
    <xdr:sp macro="" textlink="">
      <xdr:nvSpPr>
        <xdr:cNvPr id="882" name="n_1aveValue【庁舎】&#10;有形固定資産減価償却率">
          <a:extLst>
            <a:ext uri="{FF2B5EF4-FFF2-40B4-BE49-F238E27FC236}">
              <a16:creationId xmlns:a16="http://schemas.microsoft.com/office/drawing/2014/main" id="{22A70324-1C5B-4C88-8C79-9FA39193E759}"/>
            </a:ext>
          </a:extLst>
        </xdr:cNvPr>
        <xdr:cNvSpPr txBox="1"/>
      </xdr:nvSpPr>
      <xdr:spPr>
        <a:xfrm>
          <a:off x="13738234" y="17622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159856</xdr:rowOff>
    </xdr:from>
    <xdr:ext cx="405111" cy="259045"/>
    <xdr:sp macro="" textlink="">
      <xdr:nvSpPr>
        <xdr:cNvPr id="883" name="n_2aveValue【庁舎】&#10;有形固定資産減価償却率">
          <a:extLst>
            <a:ext uri="{FF2B5EF4-FFF2-40B4-BE49-F238E27FC236}">
              <a16:creationId xmlns:a16="http://schemas.microsoft.com/office/drawing/2014/main" id="{366D1C65-9DE1-4530-89B7-8CF9F1F8ECDC}"/>
            </a:ext>
          </a:extLst>
        </xdr:cNvPr>
        <xdr:cNvSpPr txBox="1"/>
      </xdr:nvSpPr>
      <xdr:spPr>
        <a:xfrm>
          <a:off x="12957184" y="17649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35758</xdr:rowOff>
    </xdr:from>
    <xdr:ext cx="405111" cy="259045"/>
    <xdr:sp macro="" textlink="">
      <xdr:nvSpPr>
        <xdr:cNvPr id="884" name="n_3aveValue【庁舎】&#10;有形固定資産減価償却率">
          <a:extLst>
            <a:ext uri="{FF2B5EF4-FFF2-40B4-BE49-F238E27FC236}">
              <a16:creationId xmlns:a16="http://schemas.microsoft.com/office/drawing/2014/main" id="{95B13F78-B484-4E00-8E6B-BEC5B07BC554}"/>
            </a:ext>
          </a:extLst>
        </xdr:cNvPr>
        <xdr:cNvSpPr txBox="1"/>
      </xdr:nvSpPr>
      <xdr:spPr>
        <a:xfrm>
          <a:off x="1217105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39025</xdr:rowOff>
    </xdr:from>
    <xdr:ext cx="405111" cy="259045"/>
    <xdr:sp macro="" textlink="">
      <xdr:nvSpPr>
        <xdr:cNvPr id="885" name="n_4aveValue【庁舎】&#10;有形固定資産減価償却率">
          <a:extLst>
            <a:ext uri="{FF2B5EF4-FFF2-40B4-BE49-F238E27FC236}">
              <a16:creationId xmlns:a16="http://schemas.microsoft.com/office/drawing/2014/main" id="{295559E1-E407-46C9-984A-4422BDDB4FAB}"/>
            </a:ext>
          </a:extLst>
        </xdr:cNvPr>
        <xdr:cNvSpPr txBox="1"/>
      </xdr:nvSpPr>
      <xdr:spPr>
        <a:xfrm>
          <a:off x="11354444" y="17698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72407</xdr:rowOff>
    </xdr:from>
    <xdr:ext cx="405111" cy="259045"/>
    <xdr:sp macro="" textlink="">
      <xdr:nvSpPr>
        <xdr:cNvPr id="886" name="n_1mainValue【庁舎】&#10;有形固定資産減価償却率">
          <a:extLst>
            <a:ext uri="{FF2B5EF4-FFF2-40B4-BE49-F238E27FC236}">
              <a16:creationId xmlns:a16="http://schemas.microsoft.com/office/drawing/2014/main" id="{B947B18E-6351-4AA0-8655-5D1D082B0D42}"/>
            </a:ext>
          </a:extLst>
        </xdr:cNvPr>
        <xdr:cNvSpPr txBox="1"/>
      </xdr:nvSpPr>
      <xdr:spPr>
        <a:xfrm>
          <a:off x="13738234"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41383</xdr:rowOff>
    </xdr:from>
    <xdr:ext cx="405111" cy="259045"/>
    <xdr:sp macro="" textlink="">
      <xdr:nvSpPr>
        <xdr:cNvPr id="887" name="n_2mainValue【庁舎】&#10;有形固定資産減価償却率">
          <a:extLst>
            <a:ext uri="{FF2B5EF4-FFF2-40B4-BE49-F238E27FC236}">
              <a16:creationId xmlns:a16="http://schemas.microsoft.com/office/drawing/2014/main" id="{884A24AD-205D-42D9-81D1-5893CB198454}"/>
            </a:ext>
          </a:extLst>
        </xdr:cNvPr>
        <xdr:cNvSpPr txBox="1"/>
      </xdr:nvSpPr>
      <xdr:spPr>
        <a:xfrm>
          <a:off x="12957184" y="1838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137721</xdr:rowOff>
    </xdr:from>
    <xdr:ext cx="405111" cy="259045"/>
    <xdr:sp macro="" textlink="">
      <xdr:nvSpPr>
        <xdr:cNvPr id="888" name="n_3mainValue【庁舎】&#10;有形固定資産減価償却率">
          <a:extLst>
            <a:ext uri="{FF2B5EF4-FFF2-40B4-BE49-F238E27FC236}">
              <a16:creationId xmlns:a16="http://schemas.microsoft.com/office/drawing/2014/main" id="{3AEA6120-3605-49AF-A7BB-EFBFADBFB416}"/>
            </a:ext>
          </a:extLst>
        </xdr:cNvPr>
        <xdr:cNvSpPr txBox="1"/>
      </xdr:nvSpPr>
      <xdr:spPr>
        <a:xfrm>
          <a:off x="12171054" y="186505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118127</xdr:rowOff>
    </xdr:from>
    <xdr:ext cx="405111" cy="259045"/>
    <xdr:sp macro="" textlink="">
      <xdr:nvSpPr>
        <xdr:cNvPr id="889" name="n_4mainValue【庁舎】&#10;有形固定資産減価償却率">
          <a:extLst>
            <a:ext uri="{FF2B5EF4-FFF2-40B4-BE49-F238E27FC236}">
              <a16:creationId xmlns:a16="http://schemas.microsoft.com/office/drawing/2014/main" id="{4128C5A6-C361-49F1-AFC3-DAFD2B572E11}"/>
            </a:ext>
          </a:extLst>
        </xdr:cNvPr>
        <xdr:cNvSpPr txBox="1"/>
      </xdr:nvSpPr>
      <xdr:spPr>
        <a:xfrm>
          <a:off x="11354444" y="18636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0" name="正方形/長方形 889">
          <a:extLst>
            <a:ext uri="{FF2B5EF4-FFF2-40B4-BE49-F238E27FC236}">
              <a16:creationId xmlns:a16="http://schemas.microsoft.com/office/drawing/2014/main" id="{08D1B3D1-DB9E-433C-A02F-0ECFC486F31D}"/>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1" name="正方形/長方形 890">
          <a:extLst>
            <a:ext uri="{FF2B5EF4-FFF2-40B4-BE49-F238E27FC236}">
              <a16:creationId xmlns:a16="http://schemas.microsoft.com/office/drawing/2014/main" id="{EA6AF2FD-A95B-4360-881C-6CCAB22119F9}"/>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2" name="正方形/長方形 891">
          <a:extLst>
            <a:ext uri="{FF2B5EF4-FFF2-40B4-BE49-F238E27FC236}">
              <a16:creationId xmlns:a16="http://schemas.microsoft.com/office/drawing/2014/main" id="{116CBDC1-8070-4741-B871-64D0136EE4B2}"/>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3" name="正方形/長方形 892">
          <a:extLst>
            <a:ext uri="{FF2B5EF4-FFF2-40B4-BE49-F238E27FC236}">
              <a16:creationId xmlns:a16="http://schemas.microsoft.com/office/drawing/2014/main" id="{89990E1E-43EB-4439-A66A-6723C7F65DE9}"/>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4" name="正方形/長方形 893">
          <a:extLst>
            <a:ext uri="{FF2B5EF4-FFF2-40B4-BE49-F238E27FC236}">
              <a16:creationId xmlns:a16="http://schemas.microsoft.com/office/drawing/2014/main" id="{5A2D2980-6CA7-412C-9D21-32302CEB7D7E}"/>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5" name="正方形/長方形 894">
          <a:extLst>
            <a:ext uri="{FF2B5EF4-FFF2-40B4-BE49-F238E27FC236}">
              <a16:creationId xmlns:a16="http://schemas.microsoft.com/office/drawing/2014/main" id="{8CBAF11B-7DB4-4454-B4FB-7D463CEEF7B4}"/>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6" name="正方形/長方形 895">
          <a:extLst>
            <a:ext uri="{FF2B5EF4-FFF2-40B4-BE49-F238E27FC236}">
              <a16:creationId xmlns:a16="http://schemas.microsoft.com/office/drawing/2014/main" id="{F398C6E6-E274-4DCC-A3A0-C1DE245E0F9E}"/>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7" name="正方形/長方形 896">
          <a:extLst>
            <a:ext uri="{FF2B5EF4-FFF2-40B4-BE49-F238E27FC236}">
              <a16:creationId xmlns:a16="http://schemas.microsoft.com/office/drawing/2014/main" id="{927D0A90-A37A-4E33-8D51-15143E012451}"/>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8" name="テキスト ボックス 897">
          <a:extLst>
            <a:ext uri="{FF2B5EF4-FFF2-40B4-BE49-F238E27FC236}">
              <a16:creationId xmlns:a16="http://schemas.microsoft.com/office/drawing/2014/main" id="{8F7BC639-3AC0-4910-844B-AEC8F58562B6}"/>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9" name="直線コネクタ 898">
          <a:extLst>
            <a:ext uri="{FF2B5EF4-FFF2-40B4-BE49-F238E27FC236}">
              <a16:creationId xmlns:a16="http://schemas.microsoft.com/office/drawing/2014/main" id="{35A0E9E8-BA5B-4CB2-A5AD-2DBA3151BF78}"/>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900" name="直線コネクタ 899">
          <a:extLst>
            <a:ext uri="{FF2B5EF4-FFF2-40B4-BE49-F238E27FC236}">
              <a16:creationId xmlns:a16="http://schemas.microsoft.com/office/drawing/2014/main" id="{E6DD086C-4036-44B0-8701-36E6E056D101}"/>
            </a:ext>
          </a:extLst>
        </xdr:cNvPr>
        <xdr:cNvCxnSpPr/>
      </xdr:nvCxnSpPr>
      <xdr:spPr>
        <a:xfrm>
          <a:off x="1645920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1" name="テキスト ボックス 900">
          <a:extLst>
            <a:ext uri="{FF2B5EF4-FFF2-40B4-BE49-F238E27FC236}">
              <a16:creationId xmlns:a16="http://schemas.microsoft.com/office/drawing/2014/main" id="{D0C92E76-FB99-4AAA-977F-7EB1A5785DC1}"/>
            </a:ext>
          </a:extLst>
        </xdr:cNvPr>
        <xdr:cNvSpPr txBox="1"/>
      </xdr:nvSpPr>
      <xdr:spPr>
        <a:xfrm>
          <a:off x="16047266"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2" name="直線コネクタ 901">
          <a:extLst>
            <a:ext uri="{FF2B5EF4-FFF2-40B4-BE49-F238E27FC236}">
              <a16:creationId xmlns:a16="http://schemas.microsoft.com/office/drawing/2014/main" id="{6E439FD9-DA0A-4E0D-8C4B-A0C986E837A4}"/>
            </a:ext>
          </a:extLst>
        </xdr:cNvPr>
        <xdr:cNvCxnSpPr/>
      </xdr:nvCxnSpPr>
      <xdr:spPr>
        <a:xfrm>
          <a:off x="1645920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3" name="テキスト ボックス 902">
          <a:extLst>
            <a:ext uri="{FF2B5EF4-FFF2-40B4-BE49-F238E27FC236}">
              <a16:creationId xmlns:a16="http://schemas.microsoft.com/office/drawing/2014/main" id="{06ACC823-36BC-48C1-B715-581908025C0B}"/>
            </a:ext>
          </a:extLst>
        </xdr:cNvPr>
        <xdr:cNvSpPr txBox="1"/>
      </xdr:nvSpPr>
      <xdr:spPr>
        <a:xfrm>
          <a:off x="16047266" y="1825653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4" name="直線コネクタ 903">
          <a:extLst>
            <a:ext uri="{FF2B5EF4-FFF2-40B4-BE49-F238E27FC236}">
              <a16:creationId xmlns:a16="http://schemas.microsoft.com/office/drawing/2014/main" id="{53F206AC-538D-410E-A086-B54DB2A27B6C}"/>
            </a:ext>
          </a:extLst>
        </xdr:cNvPr>
        <xdr:cNvCxnSpPr/>
      </xdr:nvCxnSpPr>
      <xdr:spPr>
        <a:xfrm>
          <a:off x="1645920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5" name="テキスト ボックス 904">
          <a:extLst>
            <a:ext uri="{FF2B5EF4-FFF2-40B4-BE49-F238E27FC236}">
              <a16:creationId xmlns:a16="http://schemas.microsoft.com/office/drawing/2014/main" id="{15461BE4-BAC4-4214-97E3-7EDE2F37E56F}"/>
            </a:ext>
          </a:extLst>
        </xdr:cNvPr>
        <xdr:cNvSpPr txBox="1"/>
      </xdr:nvSpPr>
      <xdr:spPr>
        <a:xfrm>
          <a:off x="16047266" y="1792425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6" name="直線コネクタ 905">
          <a:extLst>
            <a:ext uri="{FF2B5EF4-FFF2-40B4-BE49-F238E27FC236}">
              <a16:creationId xmlns:a16="http://schemas.microsoft.com/office/drawing/2014/main" id="{CFA63FCE-D78E-435C-90CE-2F12A7DD6B2F}"/>
            </a:ext>
          </a:extLst>
        </xdr:cNvPr>
        <xdr:cNvCxnSpPr/>
      </xdr:nvCxnSpPr>
      <xdr:spPr>
        <a:xfrm>
          <a:off x="1645920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7" name="テキスト ボックス 906">
          <a:extLst>
            <a:ext uri="{FF2B5EF4-FFF2-40B4-BE49-F238E27FC236}">
              <a16:creationId xmlns:a16="http://schemas.microsoft.com/office/drawing/2014/main" id="{8367667B-4F48-4089-A77B-7179D295EE67}"/>
            </a:ext>
          </a:extLst>
        </xdr:cNvPr>
        <xdr:cNvSpPr txBox="1"/>
      </xdr:nvSpPr>
      <xdr:spPr>
        <a:xfrm>
          <a:off x="16047266"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8" name="直線コネクタ 907">
          <a:extLst>
            <a:ext uri="{FF2B5EF4-FFF2-40B4-BE49-F238E27FC236}">
              <a16:creationId xmlns:a16="http://schemas.microsoft.com/office/drawing/2014/main" id="{57D06DDD-4A92-48B2-930D-F28C26E93CE0}"/>
            </a:ext>
          </a:extLst>
        </xdr:cNvPr>
        <xdr:cNvCxnSpPr/>
      </xdr:nvCxnSpPr>
      <xdr:spPr>
        <a:xfrm>
          <a:off x="1645920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9" name="テキスト ボックス 908">
          <a:extLst>
            <a:ext uri="{FF2B5EF4-FFF2-40B4-BE49-F238E27FC236}">
              <a16:creationId xmlns:a16="http://schemas.microsoft.com/office/drawing/2014/main" id="{B6C60A2B-573E-428F-A728-4B4347E12EFB}"/>
            </a:ext>
          </a:extLst>
        </xdr:cNvPr>
        <xdr:cNvSpPr txBox="1"/>
      </xdr:nvSpPr>
      <xdr:spPr>
        <a:xfrm>
          <a:off x="16047266" y="1727873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0" name="直線コネクタ 909">
          <a:extLst>
            <a:ext uri="{FF2B5EF4-FFF2-40B4-BE49-F238E27FC236}">
              <a16:creationId xmlns:a16="http://schemas.microsoft.com/office/drawing/2014/main" id="{0ACF840F-CFB8-45FA-978C-74EC9E4F41FA}"/>
            </a:ext>
          </a:extLst>
        </xdr:cNvPr>
        <xdr:cNvCxnSpPr/>
      </xdr:nvCxnSpPr>
      <xdr:spPr>
        <a:xfrm>
          <a:off x="1645920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1" name="テキスト ボックス 910">
          <a:extLst>
            <a:ext uri="{FF2B5EF4-FFF2-40B4-BE49-F238E27FC236}">
              <a16:creationId xmlns:a16="http://schemas.microsoft.com/office/drawing/2014/main" id="{CD50D18C-F8A9-4162-94B6-FF60EE4C214D}"/>
            </a:ext>
          </a:extLst>
        </xdr:cNvPr>
        <xdr:cNvSpPr txBox="1"/>
      </xdr:nvSpPr>
      <xdr:spPr>
        <a:xfrm>
          <a:off x="16047266" y="169464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a:extLst>
            <a:ext uri="{FF2B5EF4-FFF2-40B4-BE49-F238E27FC236}">
              <a16:creationId xmlns:a16="http://schemas.microsoft.com/office/drawing/2014/main" id="{65F4A548-CF07-456F-ABFE-AD43FB878DC7}"/>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a:extLst>
            <a:ext uri="{FF2B5EF4-FFF2-40B4-BE49-F238E27FC236}">
              <a16:creationId xmlns:a16="http://schemas.microsoft.com/office/drawing/2014/main" id="{D0BD4771-DEE8-4E47-A867-E7E3E593220E}"/>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a:extLst>
            <a:ext uri="{FF2B5EF4-FFF2-40B4-BE49-F238E27FC236}">
              <a16:creationId xmlns:a16="http://schemas.microsoft.com/office/drawing/2014/main" id="{98F7804D-8839-45FE-9FC5-F390792B9291}"/>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51707</xdr:rowOff>
    </xdr:from>
    <xdr:to>
      <xdr:col>116</xdr:col>
      <xdr:colOff>62864</xdr:colOff>
      <xdr:row>107</xdr:row>
      <xdr:rowOff>169273</xdr:rowOff>
    </xdr:to>
    <xdr:cxnSp macro="">
      <xdr:nvCxnSpPr>
        <xdr:cNvPr id="915" name="直線コネクタ 914">
          <a:extLst>
            <a:ext uri="{FF2B5EF4-FFF2-40B4-BE49-F238E27FC236}">
              <a16:creationId xmlns:a16="http://schemas.microsoft.com/office/drawing/2014/main" id="{CB7EC8B5-5749-4D06-9C01-CE1BB4F41049}"/>
            </a:ext>
          </a:extLst>
        </xdr:cNvPr>
        <xdr:cNvCxnSpPr/>
      </xdr:nvCxnSpPr>
      <xdr:spPr>
        <a:xfrm flipV="1">
          <a:off x="19947254" y="17029067"/>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1650</xdr:rowOff>
    </xdr:from>
    <xdr:ext cx="469744" cy="259045"/>
    <xdr:sp macro="" textlink="">
      <xdr:nvSpPr>
        <xdr:cNvPr id="916" name="【庁舎】&#10;一人当たり面積最小値テキスト">
          <a:extLst>
            <a:ext uri="{FF2B5EF4-FFF2-40B4-BE49-F238E27FC236}">
              <a16:creationId xmlns:a16="http://schemas.microsoft.com/office/drawing/2014/main" id="{C65FBAAC-678B-4F74-9647-1039819D158A}"/>
            </a:ext>
          </a:extLst>
        </xdr:cNvPr>
        <xdr:cNvSpPr txBox="1"/>
      </xdr:nvSpPr>
      <xdr:spPr>
        <a:xfrm>
          <a:off x="19985990" y="18518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169273</xdr:rowOff>
    </xdr:from>
    <xdr:to>
      <xdr:col>116</xdr:col>
      <xdr:colOff>152400</xdr:colOff>
      <xdr:row>107</xdr:row>
      <xdr:rowOff>169273</xdr:rowOff>
    </xdr:to>
    <xdr:cxnSp macro="">
      <xdr:nvCxnSpPr>
        <xdr:cNvPr id="917" name="直線コネクタ 916">
          <a:extLst>
            <a:ext uri="{FF2B5EF4-FFF2-40B4-BE49-F238E27FC236}">
              <a16:creationId xmlns:a16="http://schemas.microsoft.com/office/drawing/2014/main" id="{6252B9F8-9D0F-4D5A-BD00-2CD773A4B486}"/>
            </a:ext>
          </a:extLst>
        </xdr:cNvPr>
        <xdr:cNvCxnSpPr/>
      </xdr:nvCxnSpPr>
      <xdr:spPr>
        <a:xfrm>
          <a:off x="19885660" y="1851823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97</xdr:row>
      <xdr:rowOff>169834</xdr:rowOff>
    </xdr:from>
    <xdr:ext cx="469744" cy="259045"/>
    <xdr:sp macro="" textlink="">
      <xdr:nvSpPr>
        <xdr:cNvPr id="918" name="【庁舎】&#10;一人当たり面積最大値テキスト">
          <a:extLst>
            <a:ext uri="{FF2B5EF4-FFF2-40B4-BE49-F238E27FC236}">
              <a16:creationId xmlns:a16="http://schemas.microsoft.com/office/drawing/2014/main" id="{FAC34C64-26A6-4199-85FC-4EE58573981B}"/>
            </a:ext>
          </a:extLst>
        </xdr:cNvPr>
        <xdr:cNvSpPr txBox="1"/>
      </xdr:nvSpPr>
      <xdr:spPr>
        <a:xfrm>
          <a:off x="19985990" y="1680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51707</xdr:rowOff>
    </xdr:from>
    <xdr:to>
      <xdr:col>116</xdr:col>
      <xdr:colOff>152400</xdr:colOff>
      <xdr:row>99</xdr:row>
      <xdr:rowOff>51707</xdr:rowOff>
    </xdr:to>
    <xdr:cxnSp macro="">
      <xdr:nvCxnSpPr>
        <xdr:cNvPr id="919" name="直線コネクタ 918">
          <a:extLst>
            <a:ext uri="{FF2B5EF4-FFF2-40B4-BE49-F238E27FC236}">
              <a16:creationId xmlns:a16="http://schemas.microsoft.com/office/drawing/2014/main" id="{74DDF818-CCC7-4114-881A-C2EB0D8C7FC9}"/>
            </a:ext>
          </a:extLst>
        </xdr:cNvPr>
        <xdr:cNvCxnSpPr/>
      </xdr:nvCxnSpPr>
      <xdr:spPr>
        <a:xfrm>
          <a:off x="19885660" y="1702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21789</xdr:rowOff>
    </xdr:from>
    <xdr:ext cx="469744" cy="259045"/>
    <xdr:sp macro="" textlink="">
      <xdr:nvSpPr>
        <xdr:cNvPr id="920" name="【庁舎】&#10;一人当たり面積平均値テキスト">
          <a:extLst>
            <a:ext uri="{FF2B5EF4-FFF2-40B4-BE49-F238E27FC236}">
              <a16:creationId xmlns:a16="http://schemas.microsoft.com/office/drawing/2014/main" id="{2A3F706A-6648-42A6-A450-ABDD3A35140E}"/>
            </a:ext>
          </a:extLst>
        </xdr:cNvPr>
        <xdr:cNvSpPr txBox="1"/>
      </xdr:nvSpPr>
      <xdr:spPr>
        <a:xfrm>
          <a:off x="19985990" y="180202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43362</xdr:rowOff>
    </xdr:from>
    <xdr:to>
      <xdr:col>116</xdr:col>
      <xdr:colOff>114300</xdr:colOff>
      <xdr:row>105</xdr:row>
      <xdr:rowOff>144962</xdr:rowOff>
    </xdr:to>
    <xdr:sp macro="" textlink="">
      <xdr:nvSpPr>
        <xdr:cNvPr id="921" name="フローチャート: 判断 920">
          <a:extLst>
            <a:ext uri="{FF2B5EF4-FFF2-40B4-BE49-F238E27FC236}">
              <a16:creationId xmlns:a16="http://schemas.microsoft.com/office/drawing/2014/main" id="{27F7C9B0-F663-454C-9622-A31AD6E72245}"/>
            </a:ext>
          </a:extLst>
        </xdr:cNvPr>
        <xdr:cNvSpPr/>
      </xdr:nvSpPr>
      <xdr:spPr>
        <a:xfrm>
          <a:off x="19904710" y="18047517"/>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69487</xdr:rowOff>
    </xdr:from>
    <xdr:to>
      <xdr:col>112</xdr:col>
      <xdr:colOff>38100</xdr:colOff>
      <xdr:row>105</xdr:row>
      <xdr:rowOff>171087</xdr:rowOff>
    </xdr:to>
    <xdr:sp macro="" textlink="">
      <xdr:nvSpPr>
        <xdr:cNvPr id="922" name="フローチャート: 判断 921">
          <a:extLst>
            <a:ext uri="{FF2B5EF4-FFF2-40B4-BE49-F238E27FC236}">
              <a16:creationId xmlns:a16="http://schemas.microsoft.com/office/drawing/2014/main" id="{0561912E-1C65-464A-8128-0AE3C2C958EE}"/>
            </a:ext>
          </a:extLst>
        </xdr:cNvPr>
        <xdr:cNvSpPr/>
      </xdr:nvSpPr>
      <xdr:spPr>
        <a:xfrm>
          <a:off x="19161760" y="18069832"/>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76019</xdr:rowOff>
    </xdr:from>
    <xdr:to>
      <xdr:col>107</xdr:col>
      <xdr:colOff>101600</xdr:colOff>
      <xdr:row>106</xdr:row>
      <xdr:rowOff>6169</xdr:rowOff>
    </xdr:to>
    <xdr:sp macro="" textlink="">
      <xdr:nvSpPr>
        <xdr:cNvPr id="923" name="フローチャート: 判断 922">
          <a:extLst>
            <a:ext uri="{FF2B5EF4-FFF2-40B4-BE49-F238E27FC236}">
              <a16:creationId xmlns:a16="http://schemas.microsoft.com/office/drawing/2014/main" id="{54204069-92FB-4063-BE37-C5B709527D9B}"/>
            </a:ext>
          </a:extLst>
        </xdr:cNvPr>
        <xdr:cNvSpPr/>
      </xdr:nvSpPr>
      <xdr:spPr>
        <a:xfrm>
          <a:off x="18345150" y="1807826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92348</xdr:rowOff>
    </xdr:from>
    <xdr:to>
      <xdr:col>102</xdr:col>
      <xdr:colOff>165100</xdr:colOff>
      <xdr:row>106</xdr:row>
      <xdr:rowOff>22498</xdr:rowOff>
    </xdr:to>
    <xdr:sp macro="" textlink="">
      <xdr:nvSpPr>
        <xdr:cNvPr id="924" name="フローチャート: 判断 923">
          <a:extLst>
            <a:ext uri="{FF2B5EF4-FFF2-40B4-BE49-F238E27FC236}">
              <a16:creationId xmlns:a16="http://schemas.microsoft.com/office/drawing/2014/main" id="{AADAF3FC-75F1-42DA-968D-9F62C01F20C2}"/>
            </a:ext>
          </a:extLst>
        </xdr:cNvPr>
        <xdr:cNvSpPr/>
      </xdr:nvSpPr>
      <xdr:spPr>
        <a:xfrm>
          <a:off x="17547590" y="18098408"/>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95613</xdr:rowOff>
    </xdr:from>
    <xdr:to>
      <xdr:col>98</xdr:col>
      <xdr:colOff>38100</xdr:colOff>
      <xdr:row>106</xdr:row>
      <xdr:rowOff>25763</xdr:rowOff>
    </xdr:to>
    <xdr:sp macro="" textlink="">
      <xdr:nvSpPr>
        <xdr:cNvPr id="925" name="フローチャート: 判断 924">
          <a:extLst>
            <a:ext uri="{FF2B5EF4-FFF2-40B4-BE49-F238E27FC236}">
              <a16:creationId xmlns:a16="http://schemas.microsoft.com/office/drawing/2014/main" id="{11D1EA83-78EA-4D2D-9ED0-F15D5E61382F}"/>
            </a:ext>
          </a:extLst>
        </xdr:cNvPr>
        <xdr:cNvSpPr/>
      </xdr:nvSpPr>
      <xdr:spPr>
        <a:xfrm>
          <a:off x="16761460" y="1809405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67A6935F-6D8D-44A4-B226-357C37F4CF5B}"/>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7DF9A611-6C94-4454-8DC4-90D7B023065F}"/>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33C731DE-CE8E-4C66-A355-69F54F9F7979}"/>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C0A635F3-9969-486C-80D1-322F502B2171}"/>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a:extLst>
            <a:ext uri="{FF2B5EF4-FFF2-40B4-BE49-F238E27FC236}">
              <a16:creationId xmlns:a16="http://schemas.microsoft.com/office/drawing/2014/main" id="{34AA13F0-6F9A-4B31-9B09-314DFD6F8A07}"/>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72752</xdr:rowOff>
    </xdr:from>
    <xdr:to>
      <xdr:col>116</xdr:col>
      <xdr:colOff>114300</xdr:colOff>
      <xdr:row>104</xdr:row>
      <xdr:rowOff>2902</xdr:rowOff>
    </xdr:to>
    <xdr:sp macro="" textlink="">
      <xdr:nvSpPr>
        <xdr:cNvPr id="931" name="楕円 930">
          <a:extLst>
            <a:ext uri="{FF2B5EF4-FFF2-40B4-BE49-F238E27FC236}">
              <a16:creationId xmlns:a16="http://schemas.microsoft.com/office/drawing/2014/main" id="{EA02B017-03C5-462D-A8BA-160D7421ACC6}"/>
            </a:ext>
          </a:extLst>
        </xdr:cNvPr>
        <xdr:cNvSpPr/>
      </xdr:nvSpPr>
      <xdr:spPr>
        <a:xfrm>
          <a:off x="19904710" y="17732102"/>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95629</xdr:rowOff>
    </xdr:from>
    <xdr:ext cx="469744" cy="259045"/>
    <xdr:sp macro="" textlink="">
      <xdr:nvSpPr>
        <xdr:cNvPr id="932" name="【庁舎】&#10;一人当たり面積該当値テキスト">
          <a:extLst>
            <a:ext uri="{FF2B5EF4-FFF2-40B4-BE49-F238E27FC236}">
              <a16:creationId xmlns:a16="http://schemas.microsoft.com/office/drawing/2014/main" id="{E8A9B90D-B8A1-4D21-9719-AF6DE1C4BF75}"/>
            </a:ext>
          </a:extLst>
        </xdr:cNvPr>
        <xdr:cNvSpPr txBox="1"/>
      </xdr:nvSpPr>
      <xdr:spPr>
        <a:xfrm>
          <a:off x="19985990" y="17579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79284</xdr:rowOff>
    </xdr:from>
    <xdr:to>
      <xdr:col>112</xdr:col>
      <xdr:colOff>38100</xdr:colOff>
      <xdr:row>104</xdr:row>
      <xdr:rowOff>9434</xdr:rowOff>
    </xdr:to>
    <xdr:sp macro="" textlink="">
      <xdr:nvSpPr>
        <xdr:cNvPr id="933" name="楕円 932">
          <a:extLst>
            <a:ext uri="{FF2B5EF4-FFF2-40B4-BE49-F238E27FC236}">
              <a16:creationId xmlns:a16="http://schemas.microsoft.com/office/drawing/2014/main" id="{F90B55A2-92C4-47D6-AE10-FC354DF93743}"/>
            </a:ext>
          </a:extLst>
        </xdr:cNvPr>
        <xdr:cNvSpPr/>
      </xdr:nvSpPr>
      <xdr:spPr>
        <a:xfrm>
          <a:off x="19161760" y="17738634"/>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123552</xdr:rowOff>
    </xdr:from>
    <xdr:to>
      <xdr:col>116</xdr:col>
      <xdr:colOff>63500</xdr:colOff>
      <xdr:row>103</xdr:row>
      <xdr:rowOff>130084</xdr:rowOff>
    </xdr:to>
    <xdr:cxnSp macro="">
      <xdr:nvCxnSpPr>
        <xdr:cNvPr id="934" name="直線コネクタ 933">
          <a:extLst>
            <a:ext uri="{FF2B5EF4-FFF2-40B4-BE49-F238E27FC236}">
              <a16:creationId xmlns:a16="http://schemas.microsoft.com/office/drawing/2014/main" id="{08B09885-2AAC-4630-97BB-D3AD933A4468}"/>
            </a:ext>
          </a:extLst>
        </xdr:cNvPr>
        <xdr:cNvCxnSpPr/>
      </xdr:nvCxnSpPr>
      <xdr:spPr>
        <a:xfrm flipV="1">
          <a:off x="19204940" y="17784807"/>
          <a:ext cx="742950" cy="8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82550</xdr:rowOff>
    </xdr:from>
    <xdr:to>
      <xdr:col>107</xdr:col>
      <xdr:colOff>101600</xdr:colOff>
      <xdr:row>104</xdr:row>
      <xdr:rowOff>12700</xdr:rowOff>
    </xdr:to>
    <xdr:sp macro="" textlink="">
      <xdr:nvSpPr>
        <xdr:cNvPr id="935" name="楕円 934">
          <a:extLst>
            <a:ext uri="{FF2B5EF4-FFF2-40B4-BE49-F238E27FC236}">
              <a16:creationId xmlns:a16="http://schemas.microsoft.com/office/drawing/2014/main" id="{CC1DE646-7268-4B26-BB80-5C10713D1084}"/>
            </a:ext>
          </a:extLst>
        </xdr:cNvPr>
        <xdr:cNvSpPr/>
      </xdr:nvSpPr>
      <xdr:spPr>
        <a:xfrm>
          <a:off x="18345150" y="1774380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130084</xdr:rowOff>
    </xdr:from>
    <xdr:to>
      <xdr:col>111</xdr:col>
      <xdr:colOff>177800</xdr:colOff>
      <xdr:row>103</xdr:row>
      <xdr:rowOff>133350</xdr:rowOff>
    </xdr:to>
    <xdr:cxnSp macro="">
      <xdr:nvCxnSpPr>
        <xdr:cNvPr id="936" name="直線コネクタ 935">
          <a:extLst>
            <a:ext uri="{FF2B5EF4-FFF2-40B4-BE49-F238E27FC236}">
              <a16:creationId xmlns:a16="http://schemas.microsoft.com/office/drawing/2014/main" id="{AAFC5187-98A7-4EE0-931C-4A83E1C023D1}"/>
            </a:ext>
          </a:extLst>
        </xdr:cNvPr>
        <xdr:cNvCxnSpPr/>
      </xdr:nvCxnSpPr>
      <xdr:spPr>
        <a:xfrm flipV="1">
          <a:off x="18399760" y="17793244"/>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89081</xdr:rowOff>
    </xdr:from>
    <xdr:to>
      <xdr:col>102</xdr:col>
      <xdr:colOff>165100</xdr:colOff>
      <xdr:row>104</xdr:row>
      <xdr:rowOff>19231</xdr:rowOff>
    </xdr:to>
    <xdr:sp macro="" textlink="">
      <xdr:nvSpPr>
        <xdr:cNvPr id="937" name="楕円 936">
          <a:extLst>
            <a:ext uri="{FF2B5EF4-FFF2-40B4-BE49-F238E27FC236}">
              <a16:creationId xmlns:a16="http://schemas.microsoft.com/office/drawing/2014/main" id="{08A48E6B-8978-4074-A302-BF225F489D73}"/>
            </a:ext>
          </a:extLst>
        </xdr:cNvPr>
        <xdr:cNvSpPr/>
      </xdr:nvSpPr>
      <xdr:spPr>
        <a:xfrm>
          <a:off x="17547590" y="17752241"/>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103</xdr:row>
      <xdr:rowOff>133350</xdr:rowOff>
    </xdr:from>
    <xdr:to>
      <xdr:col>107</xdr:col>
      <xdr:colOff>50800</xdr:colOff>
      <xdr:row>103</xdr:row>
      <xdr:rowOff>139881</xdr:rowOff>
    </xdr:to>
    <xdr:cxnSp macro="">
      <xdr:nvCxnSpPr>
        <xdr:cNvPr id="938" name="直線コネクタ 937">
          <a:extLst>
            <a:ext uri="{FF2B5EF4-FFF2-40B4-BE49-F238E27FC236}">
              <a16:creationId xmlns:a16="http://schemas.microsoft.com/office/drawing/2014/main" id="{235D486F-AF43-47C3-8626-0B891563EF40}"/>
            </a:ext>
          </a:extLst>
        </xdr:cNvPr>
        <xdr:cNvCxnSpPr/>
      </xdr:nvCxnSpPr>
      <xdr:spPr>
        <a:xfrm flipV="1">
          <a:off x="17602200" y="17788890"/>
          <a:ext cx="79756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92348</xdr:rowOff>
    </xdr:from>
    <xdr:to>
      <xdr:col>98</xdr:col>
      <xdr:colOff>38100</xdr:colOff>
      <xdr:row>104</xdr:row>
      <xdr:rowOff>22498</xdr:rowOff>
    </xdr:to>
    <xdr:sp macro="" textlink="">
      <xdr:nvSpPr>
        <xdr:cNvPr id="939" name="楕円 938">
          <a:extLst>
            <a:ext uri="{FF2B5EF4-FFF2-40B4-BE49-F238E27FC236}">
              <a16:creationId xmlns:a16="http://schemas.microsoft.com/office/drawing/2014/main" id="{73A6297D-77AC-4329-B302-5945443FF7CC}"/>
            </a:ext>
          </a:extLst>
        </xdr:cNvPr>
        <xdr:cNvSpPr/>
      </xdr:nvSpPr>
      <xdr:spPr>
        <a:xfrm>
          <a:off x="16761460" y="17755508"/>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103</xdr:row>
      <xdr:rowOff>139881</xdr:rowOff>
    </xdr:from>
    <xdr:to>
      <xdr:col>102</xdr:col>
      <xdr:colOff>114300</xdr:colOff>
      <xdr:row>103</xdr:row>
      <xdr:rowOff>143148</xdr:rowOff>
    </xdr:to>
    <xdr:cxnSp macro="">
      <xdr:nvCxnSpPr>
        <xdr:cNvPr id="940" name="直線コネクタ 939">
          <a:extLst>
            <a:ext uri="{FF2B5EF4-FFF2-40B4-BE49-F238E27FC236}">
              <a16:creationId xmlns:a16="http://schemas.microsoft.com/office/drawing/2014/main" id="{B8B3815C-421C-4A62-9334-D5BDC468D286}"/>
            </a:ext>
          </a:extLst>
        </xdr:cNvPr>
        <xdr:cNvCxnSpPr/>
      </xdr:nvCxnSpPr>
      <xdr:spPr>
        <a:xfrm flipV="1">
          <a:off x="16804640" y="17795421"/>
          <a:ext cx="797560" cy="5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162214</xdr:rowOff>
    </xdr:from>
    <xdr:ext cx="469744" cy="259045"/>
    <xdr:sp macro="" textlink="">
      <xdr:nvSpPr>
        <xdr:cNvPr id="941" name="n_1aveValue【庁舎】&#10;一人当たり面積">
          <a:extLst>
            <a:ext uri="{FF2B5EF4-FFF2-40B4-BE49-F238E27FC236}">
              <a16:creationId xmlns:a16="http://schemas.microsoft.com/office/drawing/2014/main" id="{80EA74E3-67A1-47FD-BF09-FCEF2EEFE63C}"/>
            </a:ext>
          </a:extLst>
        </xdr:cNvPr>
        <xdr:cNvSpPr txBox="1"/>
      </xdr:nvSpPr>
      <xdr:spPr>
        <a:xfrm>
          <a:off x="18982132" y="18166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168746</xdr:rowOff>
    </xdr:from>
    <xdr:ext cx="469744" cy="259045"/>
    <xdr:sp macro="" textlink="">
      <xdr:nvSpPr>
        <xdr:cNvPr id="942" name="n_2aveValue【庁舎】&#10;一人当たり面積">
          <a:extLst>
            <a:ext uri="{FF2B5EF4-FFF2-40B4-BE49-F238E27FC236}">
              <a16:creationId xmlns:a16="http://schemas.microsoft.com/office/drawing/2014/main" id="{4A4458F6-F70D-42E3-AC57-AEACB01EE1B9}"/>
            </a:ext>
          </a:extLst>
        </xdr:cNvPr>
        <xdr:cNvSpPr txBox="1"/>
      </xdr:nvSpPr>
      <xdr:spPr>
        <a:xfrm>
          <a:off x="18182032" y="181748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13625</xdr:rowOff>
    </xdr:from>
    <xdr:ext cx="469744" cy="259045"/>
    <xdr:sp macro="" textlink="">
      <xdr:nvSpPr>
        <xdr:cNvPr id="943" name="n_3aveValue【庁舎】&#10;一人当たり面積">
          <a:extLst>
            <a:ext uri="{FF2B5EF4-FFF2-40B4-BE49-F238E27FC236}">
              <a16:creationId xmlns:a16="http://schemas.microsoft.com/office/drawing/2014/main" id="{2D2CA79B-0D0B-47A3-A176-618BD09DEC51}"/>
            </a:ext>
          </a:extLst>
        </xdr:cNvPr>
        <xdr:cNvSpPr txBox="1"/>
      </xdr:nvSpPr>
      <xdr:spPr>
        <a:xfrm>
          <a:off x="17384472" y="18191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16890</xdr:rowOff>
    </xdr:from>
    <xdr:ext cx="469744" cy="259045"/>
    <xdr:sp macro="" textlink="">
      <xdr:nvSpPr>
        <xdr:cNvPr id="944" name="n_4aveValue【庁舎】&#10;一人当たり面積">
          <a:extLst>
            <a:ext uri="{FF2B5EF4-FFF2-40B4-BE49-F238E27FC236}">
              <a16:creationId xmlns:a16="http://schemas.microsoft.com/office/drawing/2014/main" id="{AD07BAA8-ABB2-4D8C-8E9F-C7749521DF14}"/>
            </a:ext>
          </a:extLst>
        </xdr:cNvPr>
        <xdr:cNvSpPr txBox="1"/>
      </xdr:nvSpPr>
      <xdr:spPr>
        <a:xfrm>
          <a:off x="16588817" y="18194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25961</xdr:rowOff>
    </xdr:from>
    <xdr:ext cx="469744" cy="259045"/>
    <xdr:sp macro="" textlink="">
      <xdr:nvSpPr>
        <xdr:cNvPr id="945" name="n_1mainValue【庁舎】&#10;一人当たり面積">
          <a:extLst>
            <a:ext uri="{FF2B5EF4-FFF2-40B4-BE49-F238E27FC236}">
              <a16:creationId xmlns:a16="http://schemas.microsoft.com/office/drawing/2014/main" id="{1BF7B4F0-4492-4550-B285-A5530120CE6A}"/>
            </a:ext>
          </a:extLst>
        </xdr:cNvPr>
        <xdr:cNvSpPr txBox="1"/>
      </xdr:nvSpPr>
      <xdr:spPr>
        <a:xfrm>
          <a:off x="18982132" y="1751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29227</xdr:rowOff>
    </xdr:from>
    <xdr:ext cx="469744" cy="259045"/>
    <xdr:sp macro="" textlink="">
      <xdr:nvSpPr>
        <xdr:cNvPr id="946" name="n_2mainValue【庁舎】&#10;一人当たり面積">
          <a:extLst>
            <a:ext uri="{FF2B5EF4-FFF2-40B4-BE49-F238E27FC236}">
              <a16:creationId xmlns:a16="http://schemas.microsoft.com/office/drawing/2014/main" id="{25EE4C73-455E-4BEF-B295-E55E618DC0CA}"/>
            </a:ext>
          </a:extLst>
        </xdr:cNvPr>
        <xdr:cNvSpPr txBox="1"/>
      </xdr:nvSpPr>
      <xdr:spPr>
        <a:xfrm>
          <a:off x="18182032" y="175152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35758</xdr:rowOff>
    </xdr:from>
    <xdr:ext cx="469744" cy="259045"/>
    <xdr:sp macro="" textlink="">
      <xdr:nvSpPr>
        <xdr:cNvPr id="947" name="n_3mainValue【庁舎】&#10;一人当たり面積">
          <a:extLst>
            <a:ext uri="{FF2B5EF4-FFF2-40B4-BE49-F238E27FC236}">
              <a16:creationId xmlns:a16="http://schemas.microsoft.com/office/drawing/2014/main" id="{28CB503E-3AD0-4CC0-BCDA-F4C5C0CBC92A}"/>
            </a:ext>
          </a:extLst>
        </xdr:cNvPr>
        <xdr:cNvSpPr txBox="1"/>
      </xdr:nvSpPr>
      <xdr:spPr>
        <a:xfrm>
          <a:off x="17384472" y="17523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39025</xdr:rowOff>
    </xdr:from>
    <xdr:ext cx="469744" cy="259045"/>
    <xdr:sp macro="" textlink="">
      <xdr:nvSpPr>
        <xdr:cNvPr id="948" name="n_4mainValue【庁舎】&#10;一人当たり面積">
          <a:extLst>
            <a:ext uri="{FF2B5EF4-FFF2-40B4-BE49-F238E27FC236}">
              <a16:creationId xmlns:a16="http://schemas.microsoft.com/office/drawing/2014/main" id="{1E8CED6A-9A4C-47CE-A5AE-FE00F9197F49}"/>
            </a:ext>
          </a:extLst>
        </xdr:cNvPr>
        <xdr:cNvSpPr txBox="1"/>
      </xdr:nvSpPr>
      <xdr:spPr>
        <a:xfrm>
          <a:off x="16588817" y="1752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a:extLst>
            <a:ext uri="{FF2B5EF4-FFF2-40B4-BE49-F238E27FC236}">
              <a16:creationId xmlns:a16="http://schemas.microsoft.com/office/drawing/2014/main" id="{AD29A951-91C7-4DD4-B25F-A5916E0CC5CA}"/>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a:extLst>
            <a:ext uri="{FF2B5EF4-FFF2-40B4-BE49-F238E27FC236}">
              <a16:creationId xmlns:a16="http://schemas.microsoft.com/office/drawing/2014/main" id="{CBCA45E5-C16F-4D4C-A73B-F564F2E9E00A}"/>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a:extLst>
            <a:ext uri="{FF2B5EF4-FFF2-40B4-BE49-F238E27FC236}">
              <a16:creationId xmlns:a16="http://schemas.microsoft.com/office/drawing/2014/main" id="{CBBE1FC8-F5E3-4D37-94AE-FA53CBD157E2}"/>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体育館、消防施設及び市民会館について、有形固定資産減価償却率は類似団体内平均値、全国平均及び大阪府平均と比較しても特に低い水準となっている。体育館については平成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年度に建替えを行ったこと、消防施設については平成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15</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年度に耐震工事等を行ったこと、市民会館については平成</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14</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年度に建替えを行ったことが影響している。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大半の類型において有形固定資産減価償却率は類似団体内平均値を下回っているものの、庁舎、福祉施設</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及び一般廃棄物処理施設については類似団体内平均値を上回っている。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一般廃棄物処理施設については、一部事務組合が管理しており、今後改修等を行うことで老朽化対策に取り組んでいく。</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　福祉施設</a:t>
          </a:r>
          <a:r>
            <a:rPr kumimoji="1" lang="ja-JP" altLang="en-US" sz="1100" b="0" i="0" baseline="0">
              <a:solidFill>
                <a:schemeClr val="dk1"/>
              </a:solidFill>
              <a:effectLst/>
              <a:latin typeface="ＭＳ Ｐゴシック" panose="020B0600070205080204" pitchFamily="50" charset="-128"/>
              <a:ea typeface="ＭＳ Ｐゴシック" panose="020B0600070205080204" pitchFamily="50" charset="-128"/>
              <a:cs typeface="+mn-cs"/>
            </a:rPr>
            <a:t>、保健センター・保健所</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及び庁舎については、老朽化が進み有形固定資産減価償却率が高い水準となっているが、令和</a:t>
          </a:r>
          <a:r>
            <a:rPr kumimoji="1" lang="en-US"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年度策定の高石市公共施設個別施設計画に基づき、順次改修等を行っていく。</a:t>
          </a:r>
          <a:endParaRPr lang="ja-JP" altLang="ja-JP" sz="14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臨海部に位置する企業の税収があるため類似団体内平均値を上回る</a:t>
          </a:r>
          <a:r>
            <a:rPr kumimoji="1" lang="en-US" altLang="ja-JP" sz="1300">
              <a:solidFill>
                <a:schemeClr val="tx1"/>
              </a:solidFill>
              <a:latin typeface="ＭＳ Ｐゴシック" panose="020B0600070205080204" pitchFamily="50" charset="-128"/>
              <a:ea typeface="ＭＳ Ｐゴシック" panose="020B0600070205080204" pitchFamily="50" charset="-128"/>
            </a:rPr>
            <a:t>0.78</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となっている。近年低下傾向（平成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30</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6</a:t>
          </a:r>
          <a:r>
            <a:rPr kumimoji="1" lang="ja-JP" altLang="en-US" sz="1300">
              <a:solidFill>
                <a:schemeClr val="tx1"/>
              </a:solidFill>
              <a:latin typeface="ＭＳ Ｐゴシック" panose="020B0600070205080204" pitchFamily="50" charset="-128"/>
              <a:ea typeface="ＭＳ Ｐゴシック" panose="020B0600070205080204" pitchFamily="50" charset="-128"/>
            </a:rPr>
            <a:t>年連続して低下）にあるため、税の徴収強化による税収増加等歳入の確保に努める。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154517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679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126594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41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154517</xdr:rowOff>
    </xdr:from>
    <xdr:to>
      <xdr:col>24</xdr:col>
      <xdr:colOff>12700</xdr:colOff>
      <xdr:row>45</xdr:row>
      <xdr:rowOff>154517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69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147108</xdr:rowOff>
    </xdr:from>
    <xdr:to>
      <xdr:col>23</xdr:col>
      <xdr:colOff>133350</xdr:colOff>
      <xdr:row>40</xdr:row>
      <xdr:rowOff>167217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7005108"/>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106892</xdr:rowOff>
    </xdr:from>
    <xdr:to>
      <xdr:col>19</xdr:col>
      <xdr:colOff>133350</xdr:colOff>
      <xdr:row>40</xdr:row>
      <xdr:rowOff>147108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64892"/>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85725</xdr:rowOff>
    </xdr:from>
    <xdr:to>
      <xdr:col>19</xdr:col>
      <xdr:colOff>184150</xdr:colOff>
      <xdr:row>42</xdr:row>
      <xdr:rowOff>15875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652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015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66675</xdr:rowOff>
    </xdr:from>
    <xdr:to>
      <xdr:col>15</xdr:col>
      <xdr:colOff>82550</xdr:colOff>
      <xdr:row>40</xdr:row>
      <xdr:rowOff>106892</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24675"/>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65617</xdr:rowOff>
    </xdr:from>
    <xdr:to>
      <xdr:col>15</xdr:col>
      <xdr:colOff>133350</xdr:colOff>
      <xdr:row>41</xdr:row>
      <xdr:rowOff>167217</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151994</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46567</xdr:rowOff>
    </xdr:from>
    <xdr:to>
      <xdr:col>11</xdr:col>
      <xdr:colOff>31750</xdr:colOff>
      <xdr:row>40</xdr:row>
      <xdr:rowOff>66675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04567"/>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65617</xdr:rowOff>
    </xdr:from>
    <xdr:to>
      <xdr:col>11</xdr:col>
      <xdr:colOff>82550</xdr:colOff>
      <xdr:row>41</xdr:row>
      <xdr:rowOff>167217</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151994</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8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25400</xdr:rowOff>
    </xdr:from>
    <xdr:to>
      <xdr:col>7</xdr:col>
      <xdr:colOff>31750</xdr:colOff>
      <xdr:row>41</xdr:row>
      <xdr:rowOff>127000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111777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116417</xdr:rowOff>
    </xdr:from>
    <xdr:to>
      <xdr:col>23</xdr:col>
      <xdr:colOff>184150</xdr:colOff>
      <xdr:row>41</xdr:row>
      <xdr:rowOff>46567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132944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819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96308</xdr:rowOff>
    </xdr:from>
    <xdr:to>
      <xdr:col>19</xdr:col>
      <xdr:colOff>184150</xdr:colOff>
      <xdr:row>41</xdr:row>
      <xdr:rowOff>26458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36635</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7231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56092</xdr:rowOff>
    </xdr:from>
    <xdr:to>
      <xdr:col>15</xdr:col>
      <xdr:colOff>133350</xdr:colOff>
      <xdr:row>40</xdr:row>
      <xdr:rowOff>157692</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167869</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82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15875</xdr:rowOff>
    </xdr:from>
    <xdr:to>
      <xdr:col>11</xdr:col>
      <xdr:colOff>82550</xdr:colOff>
      <xdr:row>40</xdr:row>
      <xdr:rowOff>117475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167217</xdr:rowOff>
    </xdr:from>
    <xdr:to>
      <xdr:col>7</xdr:col>
      <xdr:colOff>31750</xdr:colOff>
      <xdr:row>40</xdr:row>
      <xdr:rowOff>97367</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107544</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22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分子である経常経費充当一般財源等においては、扶助費や物件費の増があり、分母である経常一般財源等においては、地方税の増があったものの普通交付税の減に加え、発行抑制による臨時財政対策債の皆減等があったため、経常収支比率は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4.2</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依然として、類似団体内平均を上回っているため、今後も事業の査定等、経費の削減に努める。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32766</xdr:rowOff>
    </xdr:from>
    <xdr:to>
      <xdr:col>23</xdr:col>
      <xdr:colOff>133350</xdr:colOff>
      <xdr:row>65</xdr:row>
      <xdr:rowOff>27178</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10148316"/>
          <a:ext cx="0" cy="10231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170705</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14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27178</xdr:rowOff>
    </xdr:from>
    <xdr:to>
      <xdr:col>24</xdr:col>
      <xdr:colOff>12700</xdr:colOff>
      <xdr:row>65</xdr:row>
      <xdr:rowOff>27178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17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119143</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89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32766</xdr:rowOff>
    </xdr:from>
    <xdr:to>
      <xdr:col>24</xdr:col>
      <xdr:colOff>12700</xdr:colOff>
      <xdr:row>59</xdr:row>
      <xdr:rowOff>32766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01483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131318</xdr:rowOff>
    </xdr:from>
    <xdr:to>
      <xdr:col>23</xdr:col>
      <xdr:colOff>133350</xdr:colOff>
      <xdr:row>63</xdr:row>
      <xdr:rowOff>162560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761218"/>
          <a:ext cx="838200" cy="20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63263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21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46736</xdr:rowOff>
    </xdr:from>
    <xdr:to>
      <xdr:col>23</xdr:col>
      <xdr:colOff>184150</xdr:colOff>
      <xdr:row>62</xdr:row>
      <xdr:rowOff>148336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133858</xdr:rowOff>
    </xdr:from>
    <xdr:to>
      <xdr:col>19</xdr:col>
      <xdr:colOff>133350</xdr:colOff>
      <xdr:row>62</xdr:row>
      <xdr:rowOff>131318</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592308"/>
          <a:ext cx="889000" cy="168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145796</xdr:rowOff>
    </xdr:from>
    <xdr:to>
      <xdr:col>19</xdr:col>
      <xdr:colOff>184150</xdr:colOff>
      <xdr:row>62</xdr:row>
      <xdr:rowOff>75946</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604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86123</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731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133858</xdr:rowOff>
    </xdr:from>
    <xdr:to>
      <xdr:col>15</xdr:col>
      <xdr:colOff>82550</xdr:colOff>
      <xdr:row>63</xdr:row>
      <xdr:rowOff>37084</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592308"/>
          <a:ext cx="889000" cy="24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143510</xdr:rowOff>
    </xdr:from>
    <xdr:to>
      <xdr:col>15</xdr:col>
      <xdr:colOff>133350</xdr:colOff>
      <xdr:row>61</xdr:row>
      <xdr:rowOff>73660</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83837</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19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37084</xdr:rowOff>
    </xdr:from>
    <xdr:to>
      <xdr:col>11</xdr:col>
      <xdr:colOff>31750</xdr:colOff>
      <xdr:row>64</xdr:row>
      <xdr:rowOff>10414</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38434"/>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41910</xdr:rowOff>
    </xdr:from>
    <xdr:to>
      <xdr:col>11</xdr:col>
      <xdr:colOff>82550</xdr:colOff>
      <xdr:row>62</xdr:row>
      <xdr:rowOff>143510</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153687</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61214</xdr:rowOff>
    </xdr:from>
    <xdr:to>
      <xdr:col>7</xdr:col>
      <xdr:colOff>31750</xdr:colOff>
      <xdr:row>62</xdr:row>
      <xdr:rowOff>162814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1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1541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59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1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83837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885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80518</xdr:rowOff>
    </xdr:from>
    <xdr:to>
      <xdr:col>19</xdr:col>
      <xdr:colOff>184150</xdr:colOff>
      <xdr:row>63</xdr:row>
      <xdr:rowOff>10668</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710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166895</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7967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61</xdr:row>
      <xdr:rowOff>83058</xdr:rowOff>
    </xdr:from>
    <xdr:to>
      <xdr:col>15</xdr:col>
      <xdr:colOff>133350</xdr:colOff>
      <xdr:row>62</xdr:row>
      <xdr:rowOff>13208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541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169435</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627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157734</xdr:rowOff>
    </xdr:from>
    <xdr:to>
      <xdr:col>11</xdr:col>
      <xdr:colOff>82550</xdr:colOff>
      <xdr:row>63</xdr:row>
      <xdr:rowOff>87884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72661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131064</xdr:rowOff>
    </xdr:from>
    <xdr:to>
      <xdr:col>7</xdr:col>
      <xdr:colOff>31750</xdr:colOff>
      <xdr:row>64</xdr:row>
      <xdr:rowOff>61214</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32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45991</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18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[119,716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人事院勧告等による人件費の増はあったものの、新型コロナワクチン接種委託料の減等があったため、前年度と比較して決算額は減となった。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16,617</a:t>
          </a:r>
          <a:r>
            <a:rPr kumimoji="1" lang="ja-JP" altLang="en-US" sz="1300">
              <a:solidFill>
                <a:schemeClr val="tx1"/>
              </a:solidFill>
              <a:latin typeface="ＭＳ Ｐゴシック" panose="020B0600070205080204" pitchFamily="50" charset="-128"/>
              <a:ea typeface="ＭＳ Ｐゴシック" panose="020B0600070205080204" pitchFamily="50" charset="-128"/>
            </a:rPr>
            <a:t>円下回っており、今後も比率の改善を図るべく、委託内容等の精査を行い、経費削減に努める。</a:t>
          </a: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117776</xdr:rowOff>
    </xdr:from>
    <xdr:to>
      <xdr:col>23</xdr:col>
      <xdr:colOff>133350</xdr:colOff>
      <xdr:row>89</xdr:row>
      <xdr:rowOff>127327</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3776"/>
          <a:ext cx="0" cy="15526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99404</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358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127327</xdr:rowOff>
    </xdr:from>
    <xdr:to>
      <xdr:col>24</xdr:col>
      <xdr:colOff>12700</xdr:colOff>
      <xdr:row>89</xdr:row>
      <xdr:rowOff>127327</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386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32703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117776</xdr:rowOff>
    </xdr:from>
    <xdr:to>
      <xdr:col>24</xdr:col>
      <xdr:colOff>12700</xdr:colOff>
      <xdr:row>80</xdr:row>
      <xdr:rowOff>117776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3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12498</xdr:rowOff>
    </xdr:from>
    <xdr:to>
      <xdr:col>23</xdr:col>
      <xdr:colOff>133350</xdr:colOff>
      <xdr:row>82</xdr:row>
      <xdr:rowOff>26408</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flipV="1">
          <a:off x="4114800" y="14071398"/>
          <a:ext cx="838200" cy="1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94163</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53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122086</xdr:rowOff>
    </xdr:from>
    <xdr:to>
      <xdr:col>23</xdr:col>
      <xdr:colOff>184150</xdr:colOff>
      <xdr:row>83</xdr:row>
      <xdr:rowOff>52236</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180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19149</xdr:rowOff>
    </xdr:from>
    <xdr:to>
      <xdr:col>19</xdr:col>
      <xdr:colOff>133350</xdr:colOff>
      <xdr:row>82</xdr:row>
      <xdr:rowOff>26408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078049"/>
          <a:ext cx="889000" cy="7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124547</xdr:rowOff>
    </xdr:from>
    <xdr:to>
      <xdr:col>19</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39474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26982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169838</xdr:rowOff>
    </xdr:from>
    <xdr:to>
      <xdr:col>15</xdr:col>
      <xdr:colOff>82550</xdr:colOff>
      <xdr:row>82</xdr:row>
      <xdr:rowOff>19149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057288"/>
          <a:ext cx="889000" cy="20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86489</xdr:rowOff>
    </xdr:from>
    <xdr:to>
      <xdr:col>15</xdr:col>
      <xdr:colOff>133350</xdr:colOff>
      <xdr:row>83</xdr:row>
      <xdr:rowOff>16639</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1416</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23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19865</xdr:rowOff>
    </xdr:from>
    <xdr:to>
      <xdr:col>11</xdr:col>
      <xdr:colOff>31750</xdr:colOff>
      <xdr:row>81</xdr:row>
      <xdr:rowOff>169838</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07315"/>
          <a:ext cx="889000" cy="149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8415</xdr:rowOff>
    </xdr:from>
    <xdr:to>
      <xdr:col>11</xdr:col>
      <xdr:colOff>82550</xdr:colOff>
      <xdr:row>82</xdr:row>
      <xdr:rowOff>110015</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067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94792</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153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70190</xdr:rowOff>
    </xdr:from>
    <xdr:to>
      <xdr:col>7</xdr:col>
      <xdr:colOff>31750</xdr:colOff>
      <xdr:row>82</xdr:row>
      <xdr:rowOff>340</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156567</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133148</xdr:rowOff>
    </xdr:from>
    <xdr:to>
      <xdr:col>23</xdr:col>
      <xdr:colOff>184150</xdr:colOff>
      <xdr:row>82</xdr:row>
      <xdr:rowOff>63298</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020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149675</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65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147058</xdr:rowOff>
    </xdr:from>
    <xdr:to>
      <xdr:col>19</xdr:col>
      <xdr:colOff>184150</xdr:colOff>
      <xdr:row>82</xdr:row>
      <xdr:rowOff>77208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03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87385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8033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139799</xdr:rowOff>
    </xdr:from>
    <xdr:to>
      <xdr:col>15</xdr:col>
      <xdr:colOff>133350</xdr:colOff>
      <xdr:row>82</xdr:row>
      <xdr:rowOff>69949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027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80126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796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119038</xdr:rowOff>
    </xdr:from>
    <xdr:to>
      <xdr:col>11</xdr:col>
      <xdr:colOff>82550</xdr:colOff>
      <xdr:row>82</xdr:row>
      <xdr:rowOff>49188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006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59365</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775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140515</xdr:rowOff>
    </xdr:from>
    <xdr:to>
      <xdr:col>7</xdr:col>
      <xdr:colOff>31750</xdr:colOff>
      <xdr:row>81</xdr:row>
      <xdr:rowOff>70665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56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80842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25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102,716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ラスパイレス指数は前年から</a:t>
          </a:r>
          <a:r>
            <a:rPr kumimoji="1" lang="en-US" altLang="ja-JP" sz="1300">
              <a:solidFill>
                <a:schemeClr val="tx1"/>
              </a:solidFill>
              <a:latin typeface="ＭＳ Ｐゴシック" panose="020B0600070205080204" pitchFamily="50" charset="-128"/>
              <a:ea typeface="ＭＳ Ｐゴシック" panose="020B0600070205080204" pitchFamily="50" charset="-128"/>
            </a:rPr>
            <a:t>0.1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ポイント下がり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100.0</a:t>
          </a:r>
          <a:r>
            <a:rPr kumimoji="1" lang="ja-JP" altLang="en-US" sz="1300">
              <a:solidFill>
                <a:schemeClr val="tx1"/>
              </a:solidFill>
              <a:latin typeface="ＭＳ Ｐゴシック" panose="020B0600070205080204" pitchFamily="50" charset="-128"/>
              <a:ea typeface="ＭＳ Ｐゴシック" panose="020B0600070205080204" pitchFamily="50" charset="-128"/>
            </a:rPr>
            <a:t>となったが、依然として類似団体内平均値を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1.7</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ポイント上回っている。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今後も適正な定員管理に努めるとともに、昇格についても適切に管理していく。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79</xdr:row>
      <xdr:rowOff>135466</xdr:rowOff>
    </xdr:from>
    <xdr:to>
      <xdr:col>81</xdr:col>
      <xdr:colOff>44450</xdr:colOff>
      <xdr:row>89</xdr:row>
      <xdr:rowOff>170391</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680016"/>
          <a:ext cx="0" cy="174942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142468</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4015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170391</xdr:rowOff>
    </xdr:from>
    <xdr:to>
      <xdr:col>81</xdr:col>
      <xdr:colOff>133350</xdr:colOff>
      <xdr:row>89</xdr:row>
      <xdr:rowOff>170391</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9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50393</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42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79</xdr:row>
      <xdr:rowOff>135466</xdr:rowOff>
    </xdr:from>
    <xdr:to>
      <xdr:col>81</xdr:col>
      <xdr:colOff>133350</xdr:colOff>
      <xdr:row>79</xdr:row>
      <xdr:rowOff>135466</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68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91016</xdr:rowOff>
    </xdr:from>
    <xdr:to>
      <xdr:col>81</xdr:col>
      <xdr:colOff>44450</xdr:colOff>
      <xdr:row>87</xdr:row>
      <xdr:rowOff>111125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flipV="1">
          <a:off x="16179800" y="15007166"/>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57802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4596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41275</xdr:rowOff>
    </xdr:from>
    <xdr:to>
      <xdr:col>81</xdr:col>
      <xdr:colOff>95250</xdr:colOff>
      <xdr:row>85</xdr:row>
      <xdr:rowOff>142875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111125</xdr:rowOff>
    </xdr:from>
    <xdr:to>
      <xdr:col>77</xdr:col>
      <xdr:colOff>44450</xdr:colOff>
      <xdr:row>87</xdr:row>
      <xdr:rowOff>111125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0272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41275</xdr:rowOff>
    </xdr:from>
    <xdr:to>
      <xdr:col>77</xdr:col>
      <xdr:colOff>95250</xdr:colOff>
      <xdr:row>85</xdr:row>
      <xdr:rowOff>142875</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614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153052</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3834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50800</xdr:rowOff>
    </xdr:from>
    <xdr:to>
      <xdr:col>72</xdr:col>
      <xdr:colOff>203200</xdr:colOff>
      <xdr:row>87</xdr:row>
      <xdr:rowOff>111125</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4966950"/>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61384</xdr:rowOff>
    </xdr:from>
    <xdr:to>
      <xdr:col>73</xdr:col>
      <xdr:colOff>44450</xdr:colOff>
      <xdr:row>85</xdr:row>
      <xdr:rowOff>162984</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1711</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70909</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966950"/>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21818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423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40216</xdr:rowOff>
    </xdr:from>
    <xdr:to>
      <xdr:col>81</xdr:col>
      <xdr:colOff>95250</xdr:colOff>
      <xdr:row>87</xdr:row>
      <xdr:rowOff>141816</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12293</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92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60325</xdr:rowOff>
    </xdr:from>
    <xdr:to>
      <xdr:col>77</xdr:col>
      <xdr:colOff>95250</xdr:colOff>
      <xdr:row>87</xdr:row>
      <xdr:rowOff>161925</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146702</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0628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60325</xdr:rowOff>
    </xdr:from>
    <xdr:to>
      <xdr:col>73</xdr:col>
      <xdr:colOff>44450</xdr:colOff>
      <xdr:row>87</xdr:row>
      <xdr:rowOff>161925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97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146702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06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20109</xdr:rowOff>
    </xdr:from>
    <xdr:to>
      <xdr:col>64</xdr:col>
      <xdr:colOff>152400</xdr:colOff>
      <xdr:row>87</xdr:row>
      <xdr:rowOff>121709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106486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022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第五次財政健全化計画案終了後も、引き続き適切な人員管理を行うことにより、類似団体内平均値を</a:t>
          </a:r>
          <a:r>
            <a:rPr kumimoji="1" lang="en-US" altLang="ja-JP" sz="1300">
              <a:solidFill>
                <a:schemeClr val="tx1"/>
              </a:solidFill>
              <a:latin typeface="ＭＳ Ｐゴシック" panose="020B0600070205080204" pitchFamily="50" charset="-128"/>
              <a:ea typeface="ＭＳ Ｐゴシック" panose="020B0600070205080204" pitchFamily="50" charset="-128"/>
            </a:rPr>
            <a:t>1.43</a:t>
          </a:r>
          <a:r>
            <a:rPr kumimoji="1" lang="ja-JP" altLang="en-US" sz="1300">
              <a:solidFill>
                <a:schemeClr val="tx1"/>
              </a:solidFill>
              <a:latin typeface="ＭＳ Ｐゴシック" panose="020B0600070205080204" pitchFamily="50" charset="-128"/>
              <a:ea typeface="ＭＳ Ｐゴシック" panose="020B0600070205080204" pitchFamily="50" charset="-128"/>
            </a:rPr>
            <a:t>下回っている。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今後も住民サービスを低下させることなく、業務の見直し、更なる効率化の促進を図り適正な定員管理に努める。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a:extLst>
            <a:ext uri="{FF2B5EF4-FFF2-40B4-BE49-F238E27FC236}">
              <a16:creationId xmlns:a16="http://schemas.microsoft.com/office/drawing/2014/main" id="{00000000-0008-0000-0300-000036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10371</xdr:rowOff>
    </xdr:from>
    <xdr:to>
      <xdr:col>81</xdr:col>
      <xdr:colOff>44450</xdr:colOff>
      <xdr:row>67</xdr:row>
      <xdr:rowOff>61913</xdr:rowOff>
    </xdr:to>
    <xdr:cxnSp macro="">
      <xdr:nvCxnSpPr>
        <xdr:cNvPr id="311" name="直線コネクタ 310">
          <a:extLst>
            <a:ext uri="{FF2B5EF4-FFF2-40B4-BE49-F238E27FC236}">
              <a16:creationId xmlns:a16="http://schemas.microsoft.com/office/drawing/2014/main" id="{00000000-0008-0000-0300-000037010000}"/>
            </a:ext>
          </a:extLst>
        </xdr:cNvPr>
        <xdr:cNvCxnSpPr/>
      </xdr:nvCxnSpPr>
      <xdr:spPr>
        <a:xfrm flipV="1">
          <a:off x="17018000" y="9954471"/>
          <a:ext cx="0" cy="15945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33990</xdr:rowOff>
    </xdr:from>
    <xdr:ext cx="762000" cy="259045"/>
    <xdr:sp macro="" textlink="">
      <xdr:nvSpPr>
        <xdr:cNvPr id="312" name="定員管理の状況最小値テキスト">
          <a:extLst>
            <a:ext uri="{FF2B5EF4-FFF2-40B4-BE49-F238E27FC236}">
              <a16:creationId xmlns:a16="http://schemas.microsoft.com/office/drawing/2014/main" id="{00000000-0008-0000-0300-000038010000}"/>
            </a:ext>
          </a:extLst>
        </xdr:cNvPr>
        <xdr:cNvSpPr txBox="1"/>
      </xdr:nvSpPr>
      <xdr:spPr>
        <a:xfrm>
          <a:off x="17106900" y="11521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61913</xdr:rowOff>
    </xdr:from>
    <xdr:to>
      <xdr:col>81</xdr:col>
      <xdr:colOff>133350</xdr:colOff>
      <xdr:row>67</xdr:row>
      <xdr:rowOff>61913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a:off x="16929100" y="115490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96748</xdr:rowOff>
    </xdr:from>
    <xdr:ext cx="762000" cy="259045"/>
    <xdr:sp macro="" textlink="">
      <xdr:nvSpPr>
        <xdr:cNvPr id="314" name="定員管理の状況最大値テキスト">
          <a:extLst>
            <a:ext uri="{FF2B5EF4-FFF2-40B4-BE49-F238E27FC236}">
              <a16:creationId xmlns:a16="http://schemas.microsoft.com/office/drawing/2014/main" id="{00000000-0008-0000-0300-00003A010000}"/>
            </a:ext>
          </a:extLst>
        </xdr:cNvPr>
        <xdr:cNvSpPr txBox="1"/>
      </xdr:nvSpPr>
      <xdr:spPr>
        <a:xfrm>
          <a:off x="17106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10371</xdr:rowOff>
    </xdr:from>
    <xdr:to>
      <xdr:col>81</xdr:col>
      <xdr:colOff>133350</xdr:colOff>
      <xdr:row>58</xdr:row>
      <xdr:rowOff>10371</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104352</xdr:rowOff>
    </xdr:from>
    <xdr:to>
      <xdr:col>81</xdr:col>
      <xdr:colOff>44450</xdr:colOff>
      <xdr:row>59</xdr:row>
      <xdr:rowOff>114406</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179800" y="10219902"/>
          <a:ext cx="8382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151782</xdr:rowOff>
    </xdr:from>
    <xdr:ext cx="762000" cy="259045"/>
    <xdr:sp macro="" textlink="">
      <xdr:nvSpPr>
        <xdr:cNvPr id="317" name="定員管理の状況平均値テキスト">
          <a:extLst>
            <a:ext uri="{FF2B5EF4-FFF2-40B4-BE49-F238E27FC236}">
              <a16:creationId xmlns:a16="http://schemas.microsoft.com/office/drawing/2014/main" id="{00000000-0008-0000-0300-00003D010000}"/>
            </a:ext>
          </a:extLst>
        </xdr:cNvPr>
        <xdr:cNvSpPr txBox="1"/>
      </xdr:nvSpPr>
      <xdr:spPr>
        <a:xfrm>
          <a:off x="17106900" y="10438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8255</xdr:rowOff>
    </xdr:from>
    <xdr:to>
      <xdr:col>81</xdr:col>
      <xdr:colOff>95250</xdr:colOff>
      <xdr:row>61</xdr:row>
      <xdr:rowOff>109855</xdr:rowOff>
    </xdr:to>
    <xdr:sp macro="" textlink="">
      <xdr:nvSpPr>
        <xdr:cNvPr id="318" name="フローチャート: 判断 317">
          <a:extLst>
            <a:ext uri="{FF2B5EF4-FFF2-40B4-BE49-F238E27FC236}">
              <a16:creationId xmlns:a16="http://schemas.microsoft.com/office/drawing/2014/main" id="{00000000-0008-0000-0300-00003E010000}"/>
            </a:ext>
          </a:extLst>
        </xdr:cNvPr>
        <xdr:cNvSpPr/>
      </xdr:nvSpPr>
      <xdr:spPr>
        <a:xfrm>
          <a:off x="16967200" y="10466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96308</xdr:rowOff>
    </xdr:from>
    <xdr:to>
      <xdr:col>77</xdr:col>
      <xdr:colOff>44450</xdr:colOff>
      <xdr:row>59</xdr:row>
      <xdr:rowOff>104352</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290800" y="10211858"/>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163619</xdr:rowOff>
    </xdr:from>
    <xdr:to>
      <xdr:col>77</xdr:col>
      <xdr:colOff>95250</xdr:colOff>
      <xdr:row>61</xdr:row>
      <xdr:rowOff>93769</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1290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78546</xdr:rowOff>
    </xdr:from>
    <xdr:ext cx="7366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5798800" y="10536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90276</xdr:rowOff>
    </xdr:from>
    <xdr:to>
      <xdr:col>72</xdr:col>
      <xdr:colOff>203200</xdr:colOff>
      <xdr:row>59</xdr:row>
      <xdr:rowOff>96308</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4401800" y="10205826"/>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157586</xdr:rowOff>
    </xdr:from>
    <xdr:to>
      <xdr:col>73</xdr:col>
      <xdr:colOff>44450</xdr:colOff>
      <xdr:row>61</xdr:row>
      <xdr:rowOff>87736</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5240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61</xdr:row>
      <xdr:rowOff>72513</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909800" y="1053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90276</xdr:rowOff>
    </xdr:from>
    <xdr:to>
      <xdr:col>68</xdr:col>
      <xdr:colOff>152400</xdr:colOff>
      <xdr:row>59</xdr:row>
      <xdr:rowOff>142557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3512800" y="10205826"/>
          <a:ext cx="889000" cy="52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131445</xdr:rowOff>
    </xdr:from>
    <xdr:to>
      <xdr:col>68</xdr:col>
      <xdr:colOff>203200</xdr:colOff>
      <xdr:row>61</xdr:row>
      <xdr:rowOff>61595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4351000" y="10418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46372</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020800" y="10504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117369</xdr:rowOff>
    </xdr:from>
    <xdr:to>
      <xdr:col>64</xdr:col>
      <xdr:colOff>152400</xdr:colOff>
      <xdr:row>61</xdr:row>
      <xdr:rowOff>47519</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3462000" y="1040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32296</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3131800" y="1049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63606</xdr:rowOff>
    </xdr:from>
    <xdr:to>
      <xdr:col>81</xdr:col>
      <xdr:colOff>95250</xdr:colOff>
      <xdr:row>59</xdr:row>
      <xdr:rowOff>165206</xdr:rowOff>
    </xdr:to>
    <xdr:sp macro="" textlink="">
      <xdr:nvSpPr>
        <xdr:cNvPr id="335" name="楕円 334">
          <a:extLst>
            <a:ext uri="{FF2B5EF4-FFF2-40B4-BE49-F238E27FC236}">
              <a16:creationId xmlns:a16="http://schemas.microsoft.com/office/drawing/2014/main" id="{00000000-0008-0000-0300-00004F010000}"/>
            </a:ext>
          </a:extLst>
        </xdr:cNvPr>
        <xdr:cNvSpPr/>
      </xdr:nvSpPr>
      <xdr:spPr>
        <a:xfrm>
          <a:off x="16967200" y="10179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80133</xdr:rowOff>
    </xdr:from>
    <xdr:ext cx="762000" cy="259045"/>
    <xdr:sp macro="" textlink="">
      <xdr:nvSpPr>
        <xdr:cNvPr id="336" name="定員管理の状況該当値テキスト">
          <a:extLst>
            <a:ext uri="{FF2B5EF4-FFF2-40B4-BE49-F238E27FC236}">
              <a16:creationId xmlns:a16="http://schemas.microsoft.com/office/drawing/2014/main" id="{00000000-0008-0000-0300-000050010000}"/>
            </a:ext>
          </a:extLst>
        </xdr:cNvPr>
        <xdr:cNvSpPr txBox="1"/>
      </xdr:nvSpPr>
      <xdr:spPr>
        <a:xfrm>
          <a:off x="17106900" y="1002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53552</xdr:rowOff>
    </xdr:from>
    <xdr:to>
      <xdr:col>77</xdr:col>
      <xdr:colOff>95250</xdr:colOff>
      <xdr:row>59</xdr:row>
      <xdr:rowOff>155152</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129000" y="10169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165329</xdr:rowOff>
    </xdr:from>
    <xdr:ext cx="7366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798800" y="99379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45508</xdr:rowOff>
    </xdr:from>
    <xdr:to>
      <xdr:col>73</xdr:col>
      <xdr:colOff>44450</xdr:colOff>
      <xdr:row>59</xdr:row>
      <xdr:rowOff>147108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240000" y="1016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157285</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4909800" y="9929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39476</xdr:rowOff>
    </xdr:from>
    <xdr:to>
      <xdr:col>68</xdr:col>
      <xdr:colOff>203200</xdr:colOff>
      <xdr:row>59</xdr:row>
      <xdr:rowOff>141076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351000" y="10155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151253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020800" y="99239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91757</xdr:rowOff>
    </xdr:from>
    <xdr:to>
      <xdr:col>64</xdr:col>
      <xdr:colOff>152400</xdr:colOff>
      <xdr:row>60</xdr:row>
      <xdr:rowOff>21907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462000" y="1020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32084</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131800" y="99761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地方税の増により標準財政規模は増加し、公債費も減少しているため、前年度と比較して</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ポイント改善した。類似団体内平均値を上回っているが、比率自体は年々減少している状況である。今後も事業の精査を行い、地方債発行は慎重に行う。</a:t>
          </a:r>
        </a:p>
      </xdr:txBody>
    </xdr:sp>
    <xdr:clientData/>
  </xdr:twoCellAnchor>
  <xdr:oneCellAnchor>
    <xdr:from>
      <xdr:col>61</xdr:col>
      <xdr:colOff>6350</xdr:colOff>
      <xdr:row>32</xdr:row>
      <xdr:rowOff>101600</xdr:rowOff>
    </xdr:from>
    <xdr:ext cx="298543" cy="225703"/>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a:extLst>
            <a:ext uri="{FF2B5EF4-FFF2-40B4-BE49-F238E27FC236}">
              <a16:creationId xmlns:a16="http://schemas.microsoft.com/office/drawing/2014/main" id="{00000000-0008-0000-0300-000067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1" name="公債費負担の状況グラフ枠">
          <a:extLst>
            <a:ext uri="{FF2B5EF4-FFF2-40B4-BE49-F238E27FC236}">
              <a16:creationId xmlns:a16="http://schemas.microsoft.com/office/drawing/2014/main" id="{00000000-0008-0000-0300-000073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1694</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flipV="1">
          <a:off x="17018000" y="6357620"/>
          <a:ext cx="0" cy="135932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145221</xdr:rowOff>
    </xdr:from>
    <xdr:ext cx="762000" cy="259045"/>
    <xdr:sp macro="" textlink="">
      <xdr:nvSpPr>
        <xdr:cNvPr id="373" name="公債費負担の状況最小値テキスト">
          <a:extLst>
            <a:ext uri="{FF2B5EF4-FFF2-40B4-BE49-F238E27FC236}">
              <a16:creationId xmlns:a16="http://schemas.microsoft.com/office/drawing/2014/main" id="{00000000-0008-0000-0300-000075010000}"/>
            </a:ext>
          </a:extLst>
        </xdr:cNvPr>
        <xdr:cNvSpPr txBox="1"/>
      </xdr:nvSpPr>
      <xdr:spPr>
        <a:xfrm>
          <a:off x="17106900" y="768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1694</xdr:rowOff>
    </xdr:from>
    <xdr:to>
      <xdr:col>81</xdr:col>
      <xdr:colOff>133350</xdr:colOff>
      <xdr:row>45</xdr:row>
      <xdr:rowOff>1694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929100" y="771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5" name="公債費負担の状況最大値テキスト">
          <a:extLst>
            <a:ext uri="{FF2B5EF4-FFF2-40B4-BE49-F238E27FC236}">
              <a16:creationId xmlns:a16="http://schemas.microsoft.com/office/drawing/2014/main" id="{00000000-0008-0000-0300-000077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38946</xdr:rowOff>
    </xdr:from>
    <xdr:to>
      <xdr:col>81</xdr:col>
      <xdr:colOff>44450</xdr:colOff>
      <xdr:row>43</xdr:row>
      <xdr:rowOff>151554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6179800" y="7411296"/>
          <a:ext cx="838200" cy="112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157073</xdr:rowOff>
    </xdr:from>
    <xdr:ext cx="762000" cy="259045"/>
    <xdr:sp macro="" textlink="">
      <xdr:nvSpPr>
        <xdr:cNvPr id="378" name="公債費負担の状況平均値テキスト">
          <a:extLst>
            <a:ext uri="{FF2B5EF4-FFF2-40B4-BE49-F238E27FC236}">
              <a16:creationId xmlns:a16="http://schemas.microsoft.com/office/drawing/2014/main" id="{00000000-0008-0000-0300-00007A010000}"/>
            </a:ext>
          </a:extLst>
        </xdr:cNvPr>
        <xdr:cNvSpPr txBox="1"/>
      </xdr:nvSpPr>
      <xdr:spPr>
        <a:xfrm>
          <a:off x="17106900" y="6843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79" name="フローチャート: 判断 378">
          <a:extLst>
            <a:ext uri="{FF2B5EF4-FFF2-40B4-BE49-F238E27FC236}">
              <a16:creationId xmlns:a16="http://schemas.microsoft.com/office/drawing/2014/main" id="{00000000-0008-0000-0300-00007B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151554</xdr:rowOff>
    </xdr:from>
    <xdr:to>
      <xdr:col>77</xdr:col>
      <xdr:colOff>44450</xdr:colOff>
      <xdr:row>44</xdr:row>
      <xdr:rowOff>92710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5290800" y="7523904"/>
          <a:ext cx="889000" cy="11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140546</xdr:rowOff>
    </xdr:from>
    <xdr:to>
      <xdr:col>77</xdr:col>
      <xdr:colOff>95250</xdr:colOff>
      <xdr:row>41</xdr:row>
      <xdr:rowOff>70696</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1290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80873</xdr:rowOff>
    </xdr:from>
    <xdr:ext cx="7366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5798800" y="67674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44</xdr:row>
      <xdr:rowOff>92710</xdr:rowOff>
    </xdr:from>
    <xdr:to>
      <xdr:col>72</xdr:col>
      <xdr:colOff>203200</xdr:colOff>
      <xdr:row>44</xdr:row>
      <xdr:rowOff>157056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4401800" y="7636510"/>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132504</xdr:rowOff>
    </xdr:from>
    <xdr:to>
      <xdr:col>73</xdr:col>
      <xdr:colOff>44450</xdr:colOff>
      <xdr:row>41</xdr:row>
      <xdr:rowOff>62654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5240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72831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909800" y="6759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157056</xdr:rowOff>
    </xdr:from>
    <xdr:to>
      <xdr:col>68</xdr:col>
      <xdr:colOff>152400</xdr:colOff>
      <xdr:row>45</xdr:row>
      <xdr:rowOff>33867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512800" y="7700856"/>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1270</xdr:rowOff>
    </xdr:from>
    <xdr:to>
      <xdr:col>68</xdr:col>
      <xdr:colOff>203200</xdr:colOff>
      <xdr:row>41</xdr:row>
      <xdr:rowOff>102870</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4351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113047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020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9313</xdr:rowOff>
    </xdr:from>
    <xdr:to>
      <xdr:col>64</xdr:col>
      <xdr:colOff>152400</xdr:colOff>
      <xdr:row>41</xdr:row>
      <xdr:rowOff>110913</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3462000" y="703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121090</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3131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159596</xdr:rowOff>
    </xdr:from>
    <xdr:to>
      <xdr:col>81</xdr:col>
      <xdr:colOff>95250</xdr:colOff>
      <xdr:row>43</xdr:row>
      <xdr:rowOff>89746</xdr:rowOff>
    </xdr:to>
    <xdr:sp macro="" textlink="">
      <xdr:nvSpPr>
        <xdr:cNvPr id="396" name="楕円 395">
          <a:extLst>
            <a:ext uri="{FF2B5EF4-FFF2-40B4-BE49-F238E27FC236}">
              <a16:creationId xmlns:a16="http://schemas.microsoft.com/office/drawing/2014/main" id="{00000000-0008-0000-0300-00008C010000}"/>
            </a:ext>
          </a:extLst>
        </xdr:cNvPr>
        <xdr:cNvSpPr/>
      </xdr:nvSpPr>
      <xdr:spPr>
        <a:xfrm>
          <a:off x="16967200" y="736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131673</xdr:rowOff>
    </xdr:from>
    <xdr:ext cx="762000" cy="259045"/>
    <xdr:sp macro="" textlink="">
      <xdr:nvSpPr>
        <xdr:cNvPr id="397" name="公債費負担の状況該当値テキスト">
          <a:extLst>
            <a:ext uri="{FF2B5EF4-FFF2-40B4-BE49-F238E27FC236}">
              <a16:creationId xmlns:a16="http://schemas.microsoft.com/office/drawing/2014/main" id="{00000000-0008-0000-0300-00008D010000}"/>
            </a:ext>
          </a:extLst>
        </xdr:cNvPr>
        <xdr:cNvSpPr txBox="1"/>
      </xdr:nvSpPr>
      <xdr:spPr>
        <a:xfrm>
          <a:off x="17106900" y="733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100754</xdr:rowOff>
    </xdr:from>
    <xdr:to>
      <xdr:col>77</xdr:col>
      <xdr:colOff>95250</xdr:colOff>
      <xdr:row>44</xdr:row>
      <xdr:rowOff>30904</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129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44</xdr:row>
      <xdr:rowOff>15681</xdr:rowOff>
    </xdr:from>
    <xdr:ext cx="7366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798800" y="7559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44</xdr:row>
      <xdr:rowOff>41910</xdr:rowOff>
    </xdr:from>
    <xdr:to>
      <xdr:col>73</xdr:col>
      <xdr:colOff>44450</xdr:colOff>
      <xdr:row>44</xdr:row>
      <xdr:rowOff>143510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5240000" y="758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44</xdr:row>
      <xdr:rowOff>128287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4909800" y="7672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44</xdr:row>
      <xdr:rowOff>106256</xdr:rowOff>
    </xdr:from>
    <xdr:to>
      <xdr:col>68</xdr:col>
      <xdr:colOff>203200</xdr:colOff>
      <xdr:row>45</xdr:row>
      <xdr:rowOff>36406</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4351000" y="765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45</xdr:row>
      <xdr:rowOff>21183</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020800" y="7736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154517</xdr:rowOff>
    </xdr:from>
    <xdr:to>
      <xdr:col>64</xdr:col>
      <xdr:colOff>152400</xdr:colOff>
      <xdr:row>45</xdr:row>
      <xdr:rowOff>84667</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3462000" y="7698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69444</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131800" y="77846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類似団体内平均値を大幅に上回っており、主な要因としては、過去に発行している地方債の元利償還金が多くあるためである。前年度と比較すると将来負担比率は</a:t>
          </a:r>
          <a:r>
            <a:rPr kumimoji="1" lang="en-US" altLang="ja-JP" sz="1300">
              <a:solidFill>
                <a:schemeClr val="tx1"/>
              </a:solidFill>
              <a:latin typeface="ＭＳ Ｐゴシック" panose="020B0600070205080204" pitchFamily="50" charset="-128"/>
              <a:ea typeface="ＭＳ Ｐゴシック" panose="020B0600070205080204" pitchFamily="50" charset="-128"/>
            </a:rPr>
            <a:t>15.6</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ポイント改善しており、今後も事業を精査し、更なる将来負担比率の減少に努める。</a:t>
          </a:r>
        </a:p>
      </xdr:txBody>
    </xdr:sp>
    <xdr:clientData/>
  </xdr:twoCellAnchor>
  <xdr:oneCellAnchor>
    <xdr:from>
      <xdr:col>61</xdr:col>
      <xdr:colOff>6350</xdr:colOff>
      <xdr:row>10</xdr:row>
      <xdr:rowOff>63500</xdr:rowOff>
    </xdr:from>
    <xdr:ext cx="298543" cy="225703"/>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0" name="直線コネクタ 419">
          <a:extLst>
            <a:ext uri="{FF2B5EF4-FFF2-40B4-BE49-F238E27FC236}">
              <a16:creationId xmlns:a16="http://schemas.microsoft.com/office/drawing/2014/main" id="{00000000-0008-0000-0300-0000A4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a:extLst>
            <a:ext uri="{FF2B5EF4-FFF2-40B4-BE49-F238E27FC236}">
              <a16:creationId xmlns:a16="http://schemas.microsoft.com/office/drawing/2014/main" id="{00000000-0008-0000-0300-0000B3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114360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flipV="1">
          <a:off x="17018000" y="2313214"/>
          <a:ext cx="0" cy="15730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86437</xdr:rowOff>
    </xdr:from>
    <xdr:ext cx="762000" cy="259045"/>
    <xdr:sp macro="" textlink="">
      <xdr:nvSpPr>
        <xdr:cNvPr id="437" name="将来負担の状況最小値テキスト">
          <a:extLst>
            <a:ext uri="{FF2B5EF4-FFF2-40B4-BE49-F238E27FC236}">
              <a16:creationId xmlns:a16="http://schemas.microsoft.com/office/drawing/2014/main" id="{00000000-0008-0000-0300-0000B5010000}"/>
            </a:ext>
          </a:extLst>
        </xdr:cNvPr>
        <xdr:cNvSpPr txBox="1"/>
      </xdr:nvSpPr>
      <xdr:spPr>
        <a:xfrm>
          <a:off x="17106900" y="385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114360</xdr:rowOff>
    </xdr:from>
    <xdr:to>
      <xdr:col>81</xdr:col>
      <xdr:colOff>133350</xdr:colOff>
      <xdr:row>22</xdr:row>
      <xdr:rowOff>114360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3886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39" name="将来負担の状況最大値テキスト">
          <a:extLst>
            <a:ext uri="{FF2B5EF4-FFF2-40B4-BE49-F238E27FC236}">
              <a16:creationId xmlns:a16="http://schemas.microsoft.com/office/drawing/2014/main" id="{00000000-0008-0000-0300-0000B7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91198</xdr:rowOff>
    </xdr:from>
    <xdr:to>
      <xdr:col>81</xdr:col>
      <xdr:colOff>44450</xdr:colOff>
      <xdr:row>19</xdr:row>
      <xdr:rowOff>98999</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6179800" y="3177298"/>
          <a:ext cx="838200" cy="179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113591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1709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81824</xdr:rowOff>
    </xdr:from>
    <xdr:to>
      <xdr:col>81</xdr:col>
      <xdr:colOff>95250</xdr:colOff>
      <xdr:row>14</xdr:row>
      <xdr:rowOff>11974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310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98999</xdr:rowOff>
    </xdr:from>
    <xdr:to>
      <xdr:col>77</xdr:col>
      <xdr:colOff>44450</xdr:colOff>
      <xdr:row>20</xdr:row>
      <xdr:rowOff>115993</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5290800" y="3356549"/>
          <a:ext cx="889000" cy="188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86421</xdr:rowOff>
    </xdr:from>
    <xdr:to>
      <xdr:col>77</xdr:col>
      <xdr:colOff>95250</xdr:colOff>
      <xdr:row>14</xdr:row>
      <xdr:rowOff>16571</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31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26748</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0841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115993</xdr:rowOff>
    </xdr:from>
    <xdr:to>
      <xdr:col>72</xdr:col>
      <xdr:colOff>203200</xdr:colOff>
      <xdr:row>21</xdr:row>
      <xdr:rowOff>103112</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4401800" y="3544993"/>
          <a:ext cx="889000" cy="158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162258</xdr:rowOff>
    </xdr:from>
    <xdr:to>
      <xdr:col>73</xdr:col>
      <xdr:colOff>44450</xdr:colOff>
      <xdr:row>14</xdr:row>
      <xdr:rowOff>92408</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5240000" y="239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102585</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909800" y="2159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103112</xdr:rowOff>
    </xdr:from>
    <xdr:to>
      <xdr:col>68</xdr:col>
      <xdr:colOff>152400</xdr:colOff>
      <xdr:row>22</xdr:row>
      <xdr:rowOff>99423</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512800" y="3703562"/>
          <a:ext cx="889000" cy="167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96520</xdr:rowOff>
    </xdr:from>
    <xdr:to>
      <xdr:col>68</xdr:col>
      <xdr:colOff>203200</xdr:colOff>
      <xdr:row>15</xdr:row>
      <xdr:rowOff>26670</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4351000" y="249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36847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020800" y="226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116054</xdr:rowOff>
    </xdr:from>
    <xdr:to>
      <xdr:col>64</xdr:col>
      <xdr:colOff>152400</xdr:colOff>
      <xdr:row>15</xdr:row>
      <xdr:rowOff>46204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3462000" y="251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56381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131800" y="22852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40398</xdr:rowOff>
    </xdr:from>
    <xdr:to>
      <xdr:col>81</xdr:col>
      <xdr:colOff>95250</xdr:colOff>
      <xdr:row>18</xdr:row>
      <xdr:rowOff>141998</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967200" y="312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12475</xdr:rowOff>
    </xdr:from>
    <xdr:ext cx="762000" cy="259045"/>
    <xdr:sp macro="" textlink="">
      <xdr:nvSpPr>
        <xdr:cNvPr id="461" name="将来負担の状況該当値テキスト">
          <a:extLst>
            <a:ext uri="{FF2B5EF4-FFF2-40B4-BE49-F238E27FC236}">
              <a16:creationId xmlns:a16="http://schemas.microsoft.com/office/drawing/2014/main" id="{00000000-0008-0000-0300-0000CD010000}"/>
            </a:ext>
          </a:extLst>
        </xdr:cNvPr>
        <xdr:cNvSpPr txBox="1"/>
      </xdr:nvSpPr>
      <xdr:spPr>
        <a:xfrm>
          <a:off x="17106900" y="3098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48199</xdr:rowOff>
    </xdr:from>
    <xdr:to>
      <xdr:col>77</xdr:col>
      <xdr:colOff>95250</xdr:colOff>
      <xdr:row>19</xdr:row>
      <xdr:rowOff>149799</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129000" y="3305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134576</xdr:rowOff>
    </xdr:from>
    <xdr:ext cx="7366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5798800" y="33921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65193</xdr:rowOff>
    </xdr:from>
    <xdr:to>
      <xdr:col>73</xdr:col>
      <xdr:colOff>44450</xdr:colOff>
      <xdr:row>20</xdr:row>
      <xdr:rowOff>166793</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5240000" y="3494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20</xdr:row>
      <xdr:rowOff>151570</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909800" y="35805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52312</xdr:rowOff>
    </xdr:from>
    <xdr:to>
      <xdr:col>68</xdr:col>
      <xdr:colOff>203200</xdr:colOff>
      <xdr:row>21</xdr:row>
      <xdr:rowOff>153912</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4351000" y="365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138689</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020800" y="373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48623</xdr:rowOff>
    </xdr:from>
    <xdr:to>
      <xdr:col>64</xdr:col>
      <xdr:colOff>152400</xdr:colOff>
      <xdr:row>22</xdr:row>
      <xdr:rowOff>150223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3462000" y="382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135000</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3131800" y="3906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人件費については、退職手当の減等があったことにより前年度と比較し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0.3</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ポイント改善した。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類似団体内平均値を下回っており、今後もアウトソーシングの推進等、適切な定員管理に努める。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43724</xdr:rowOff>
    </xdr:from>
    <xdr:to>
      <xdr:col>24</xdr:col>
      <xdr:colOff>25400</xdr:colOff>
      <xdr:row>40</xdr:row>
      <xdr:rowOff>143328</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01574"/>
          <a:ext cx="0" cy="12997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115405</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73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143328</xdr:rowOff>
    </xdr:from>
    <xdr:to>
      <xdr:col>24</xdr:col>
      <xdr:colOff>114300</xdr:colOff>
      <xdr:row>40</xdr:row>
      <xdr:rowOff>143328</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001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130101</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4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43724</xdr:rowOff>
    </xdr:from>
    <xdr:to>
      <xdr:col>24</xdr:col>
      <xdr:colOff>114300</xdr:colOff>
      <xdr:row>33</xdr:row>
      <xdr:rowOff>43724</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01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161290</xdr:rowOff>
    </xdr:from>
    <xdr:to>
      <xdr:col>24</xdr:col>
      <xdr:colOff>25400</xdr:colOff>
      <xdr:row>34</xdr:row>
      <xdr:rowOff>9434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5819140"/>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118490</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1192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146413</xdr:rowOff>
    </xdr:from>
    <xdr:to>
      <xdr:col>24</xdr:col>
      <xdr:colOff>76200</xdr:colOff>
      <xdr:row>36</xdr:row>
      <xdr:rowOff>76563</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33</xdr:row>
      <xdr:rowOff>135164</xdr:rowOff>
    </xdr:from>
    <xdr:to>
      <xdr:col>19</xdr:col>
      <xdr:colOff>187325</xdr:colOff>
      <xdr:row>34</xdr:row>
      <xdr:rowOff>9434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579301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139881</xdr:rowOff>
    </xdr:from>
    <xdr:to>
      <xdr:col>20</xdr:col>
      <xdr:colOff>38100</xdr:colOff>
      <xdr:row>36</xdr:row>
      <xdr:rowOff>70031</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54808</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2270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33</xdr:row>
      <xdr:rowOff>135164</xdr:rowOff>
    </xdr:from>
    <xdr:to>
      <xdr:col>15</xdr:col>
      <xdr:colOff>98425</xdr:colOff>
      <xdr:row>34</xdr:row>
      <xdr:rowOff>35560</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5793014"/>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15620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22497</xdr:rowOff>
    </xdr:from>
    <xdr:to>
      <xdr:col>11</xdr:col>
      <xdr:colOff>9525</xdr:colOff>
      <xdr:row>34</xdr:row>
      <xdr:rowOff>35560</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851797"/>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xdr:rowOff>
    </xdr:from>
    <xdr:to>
      <xdr:col>11</xdr:col>
      <xdr:colOff>60325</xdr:colOff>
      <xdr:row>36</xdr:row>
      <xdr:rowOff>109220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179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93997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6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100693</xdr:rowOff>
    </xdr:from>
    <xdr:to>
      <xdr:col>6</xdr:col>
      <xdr:colOff>171450</xdr:colOff>
      <xdr:row>36</xdr:row>
      <xdr:rowOff>30843</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15620</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87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33</xdr:row>
      <xdr:rowOff>110490</xdr:rowOff>
    </xdr:from>
    <xdr:to>
      <xdr:col>24</xdr:col>
      <xdr:colOff>76200</xdr:colOff>
      <xdr:row>34</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576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19067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567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130084</xdr:rowOff>
    </xdr:from>
    <xdr:to>
      <xdr:col>20</xdr:col>
      <xdr:colOff>38100</xdr:colOff>
      <xdr:row>34</xdr:row>
      <xdr:rowOff>60234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578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32</xdr:row>
      <xdr:rowOff>70411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55568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33</xdr:row>
      <xdr:rowOff>84364</xdr:rowOff>
    </xdr:from>
    <xdr:to>
      <xdr:col>15</xdr:col>
      <xdr:colOff>149225</xdr:colOff>
      <xdr:row>34</xdr:row>
      <xdr:rowOff>14514</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5742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32</xdr:row>
      <xdr:rowOff>24691</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5511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156210</xdr:rowOff>
    </xdr:from>
    <xdr:to>
      <xdr:col>11</xdr:col>
      <xdr:colOff>60325</xdr:colOff>
      <xdr:row>34</xdr:row>
      <xdr:rowOff>86360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581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32</xdr:row>
      <xdr:rowOff>96537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58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143147</xdr:rowOff>
    </xdr:from>
    <xdr:to>
      <xdr:col>6</xdr:col>
      <xdr:colOff>171450</xdr:colOff>
      <xdr:row>34</xdr:row>
      <xdr:rowOff>73297</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0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83474</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569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新型コロナウイルス感染症対応地方創生臨時交付金を活用し、小中学校給食費の無償化を実施した影響もあり増となったため、前年度と比較し、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1.0</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類似団体内平均値は下回っているが、今後も事業内容等を精査し、経費削減に努める。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5842</xdr:rowOff>
    </xdr:from>
    <xdr:to>
      <xdr:col>82</xdr:col>
      <xdr:colOff>107950</xdr:colOff>
      <xdr:row>21</xdr:row>
      <xdr:rowOff>42418</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234692"/>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14495</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14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42418</xdr:rowOff>
    </xdr:from>
    <xdr:to>
      <xdr:col>82</xdr:col>
      <xdr:colOff>196850</xdr:colOff>
      <xdr:row>21</xdr:row>
      <xdr:rowOff>42418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642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92219</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78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5842</xdr:rowOff>
    </xdr:from>
    <xdr:to>
      <xdr:col>82</xdr:col>
      <xdr:colOff>196850</xdr:colOff>
      <xdr:row>13</xdr:row>
      <xdr:rowOff>5842</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234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49276</xdr:rowOff>
    </xdr:from>
    <xdr:to>
      <xdr:col>82</xdr:col>
      <xdr:colOff>107950</xdr:colOff>
      <xdr:row>16</xdr:row>
      <xdr:rowOff>140716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792476"/>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107713</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509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135636</xdr:rowOff>
    </xdr:from>
    <xdr:to>
      <xdr:col>82</xdr:col>
      <xdr:colOff>158750</xdr:colOff>
      <xdr:row>17</xdr:row>
      <xdr:rowOff>65786</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92710</xdr:rowOff>
    </xdr:from>
    <xdr:to>
      <xdr:col>78</xdr:col>
      <xdr:colOff>69850</xdr:colOff>
      <xdr:row>16</xdr:row>
      <xdr:rowOff>49276</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2664460"/>
          <a:ext cx="8890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89916</xdr:rowOff>
    </xdr:from>
    <xdr:to>
      <xdr:col>78</xdr:col>
      <xdr:colOff>120650</xdr:colOff>
      <xdr:row>17</xdr:row>
      <xdr:rowOff>20066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4843</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9194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15</xdr:row>
      <xdr:rowOff>165862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66446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151638</xdr:rowOff>
    </xdr:from>
    <xdr:to>
      <xdr:col>74</xdr:col>
      <xdr:colOff>31750</xdr:colOff>
      <xdr:row>16</xdr:row>
      <xdr:rowOff>81788</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66565</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80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120142</xdr:rowOff>
    </xdr:from>
    <xdr:to>
      <xdr:col>69</xdr:col>
      <xdr:colOff>92075</xdr:colOff>
      <xdr:row>15</xdr:row>
      <xdr:rowOff>165862</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6918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7620</xdr:rowOff>
    </xdr:from>
    <xdr:to>
      <xdr:col>69</xdr:col>
      <xdr:colOff>142875</xdr:colOff>
      <xdr:row>16</xdr:row>
      <xdr:rowOff>109220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750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93997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71628</xdr:rowOff>
    </xdr:from>
    <xdr:to>
      <xdr:col>65</xdr:col>
      <xdr:colOff>53975</xdr:colOff>
      <xdr:row>17</xdr:row>
      <xdr:rowOff>1778</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814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158005</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83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106443</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678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169926</xdr:rowOff>
    </xdr:from>
    <xdr:to>
      <xdr:col>78</xdr:col>
      <xdr:colOff>120650</xdr:colOff>
      <xdr:row>16</xdr:row>
      <xdr:rowOff>100076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110253</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510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41910</xdr:rowOff>
    </xdr:from>
    <xdr:to>
      <xdr:col>74</xdr:col>
      <xdr:colOff>31750</xdr:colOff>
      <xdr:row>15</xdr:row>
      <xdr:rowOff>143510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153687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382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115062</xdr:rowOff>
    </xdr:from>
    <xdr:to>
      <xdr:col>69</xdr:col>
      <xdr:colOff>142875</xdr:colOff>
      <xdr:row>16</xdr:row>
      <xdr:rowOff>45212</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86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55389</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4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69342</xdr:rowOff>
    </xdr:from>
    <xdr:to>
      <xdr:col>65</xdr:col>
      <xdr:colOff>53975</xdr:colOff>
      <xdr:row>15</xdr:row>
      <xdr:rowOff>170942</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641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9669</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409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こども医療費助成の対象年齢拡充が令和</a:t>
          </a:r>
          <a:r>
            <a:rPr kumimoji="1" lang="en-US" altLang="ja-JP" sz="1300">
              <a:solidFill>
                <a:schemeClr val="tx1"/>
              </a:solidFill>
              <a:latin typeface="ＭＳ Ｐゴシック" panose="020B0600070205080204" pitchFamily="50" charset="-128"/>
              <a:ea typeface="ＭＳ Ｐゴシック" panose="020B0600070205080204" pitchFamily="50" charset="-128"/>
            </a:rPr>
            <a:t>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年度から通年化された影響もあり増となった。その結果、前年度と比較し、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2.1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類似団体内平均値を上回っており、今後も増加が見込まれるため、給付の適正化等により抑制に努める。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92710</xdr:rowOff>
    </xdr:from>
    <xdr:to>
      <xdr:col>24</xdr:col>
      <xdr:colOff>25400</xdr:colOff>
      <xdr:row>60</xdr:row>
      <xdr:rowOff>119380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79560"/>
          <a:ext cx="0" cy="12268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91457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37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119380</xdr:rowOff>
    </xdr:from>
    <xdr:to>
      <xdr:col>24</xdr:col>
      <xdr:colOff>114300</xdr:colOff>
      <xdr:row>60</xdr:row>
      <xdr:rowOff>119380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06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7637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923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92710</xdr:rowOff>
    </xdr:from>
    <xdr:to>
      <xdr:col>24</xdr:col>
      <xdr:colOff>114300</xdr:colOff>
      <xdr:row>53</xdr:row>
      <xdr:rowOff>92710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79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111760</xdr:rowOff>
    </xdr:from>
    <xdr:to>
      <xdr:col>24</xdr:col>
      <xdr:colOff>25400</xdr:colOff>
      <xdr:row>57</xdr:row>
      <xdr:rowOff>100330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987800" y="971296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69867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499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53340</xdr:rowOff>
    </xdr:from>
    <xdr:to>
      <xdr:col>24</xdr:col>
      <xdr:colOff>76200</xdr:colOff>
      <xdr:row>56</xdr:row>
      <xdr:rowOff>154940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654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56</xdr:row>
      <xdr:rowOff>111760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6520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163830</xdr:rowOff>
    </xdr:from>
    <xdr:to>
      <xdr:col>20</xdr:col>
      <xdr:colOff>38100</xdr:colOff>
      <xdr:row>56</xdr:row>
      <xdr:rowOff>93980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104157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362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27940</xdr:rowOff>
    </xdr:from>
    <xdr:to>
      <xdr:col>15</xdr:col>
      <xdr:colOff>98425</xdr:colOff>
      <xdr:row>56</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62914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125730</xdr:rowOff>
    </xdr:from>
    <xdr:to>
      <xdr:col>15</xdr:col>
      <xdr:colOff>149225</xdr:colOff>
      <xdr:row>56</xdr:row>
      <xdr:rowOff>55880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66057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32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27940</xdr:rowOff>
    </xdr:from>
    <xdr:to>
      <xdr:col>11</xdr:col>
      <xdr:colOff>9525</xdr:colOff>
      <xdr:row>57</xdr:row>
      <xdr:rowOff>1270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62914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156210</xdr:rowOff>
    </xdr:from>
    <xdr:to>
      <xdr:col>11</xdr:col>
      <xdr:colOff>60325</xdr:colOff>
      <xdr:row>56</xdr:row>
      <xdr:rowOff>86360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71137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30480</xdr:rowOff>
    </xdr:from>
    <xdr:to>
      <xdr:col>6</xdr:col>
      <xdr:colOff>171450</xdr:colOff>
      <xdr:row>56</xdr:row>
      <xdr:rowOff>132080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631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142257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400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49530</xdr:rowOff>
    </xdr:from>
    <xdr:to>
      <xdr:col>24</xdr:col>
      <xdr:colOff>76200</xdr:colOff>
      <xdr:row>57</xdr:row>
      <xdr:rowOff>151130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82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21607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79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60960</xdr:rowOff>
    </xdr:from>
    <xdr:to>
      <xdr:col>20</xdr:col>
      <xdr:colOff>38100</xdr:colOff>
      <xdr:row>56</xdr:row>
      <xdr:rowOff>162560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147337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748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148590</xdr:rowOff>
    </xdr:from>
    <xdr:to>
      <xdr:col>11</xdr:col>
      <xdr:colOff>60325</xdr:colOff>
      <xdr:row>56</xdr:row>
      <xdr:rowOff>78740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578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88917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34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121920</xdr:rowOff>
    </xdr:from>
    <xdr:to>
      <xdr:col>6</xdr:col>
      <xdr:colOff>171450</xdr:colOff>
      <xdr:row>57</xdr:row>
      <xdr:rowOff>52070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36847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下水道事業会計への繰出金が増となったこと等により、前年度と比較し、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1.4</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類似団体内平均値を上回っているため、今後も事業内容を精査し、経費削減に努める。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80500"/>
          <a:ext cx="0" cy="1382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88900</xdr:rowOff>
    </xdr:from>
    <xdr:to>
      <xdr:col>82</xdr:col>
      <xdr:colOff>107950</xdr:colOff>
      <xdr:row>57</xdr:row>
      <xdr:rowOff>69850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a:off x="15671800" y="96901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141712</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714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125185</xdr:rowOff>
    </xdr:from>
    <xdr:to>
      <xdr:col>82</xdr:col>
      <xdr:colOff>158750</xdr:colOff>
      <xdr:row>57</xdr:row>
      <xdr:rowOff>55335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23585</xdr:rowOff>
    </xdr:from>
    <xdr:to>
      <xdr:col>78</xdr:col>
      <xdr:colOff>69850</xdr:colOff>
      <xdr:row>56</xdr:row>
      <xdr:rowOff>88900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247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92528</xdr:rowOff>
    </xdr:from>
    <xdr:to>
      <xdr:col>78</xdr:col>
      <xdr:colOff>120650</xdr:colOff>
      <xdr:row>57</xdr:row>
      <xdr:rowOff>22678</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7455</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780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23585</xdr:rowOff>
    </xdr:from>
    <xdr:to>
      <xdr:col>73</xdr:col>
      <xdr:colOff>180975</xdr:colOff>
      <xdr:row>56</xdr:row>
      <xdr:rowOff>132443</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24785"/>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16328</xdr:rowOff>
    </xdr:from>
    <xdr:to>
      <xdr:col>74</xdr:col>
      <xdr:colOff>31750</xdr:colOff>
      <xdr:row>56</xdr:row>
      <xdr:rowOff>117928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102705</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132443</xdr:rowOff>
    </xdr:from>
    <xdr:to>
      <xdr:col>69</xdr:col>
      <xdr:colOff>92075</xdr:colOff>
      <xdr:row>61</xdr:row>
      <xdr:rowOff>26307</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33643"/>
          <a:ext cx="889000" cy="751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114300</xdr:rowOff>
    </xdr:from>
    <xdr:to>
      <xdr:col>69</xdr:col>
      <xdr:colOff>142875</xdr:colOff>
      <xdr:row>57</xdr:row>
      <xdr:rowOff>44450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29227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0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8165</xdr:rowOff>
    </xdr:from>
    <xdr:to>
      <xdr:col>65</xdr:col>
      <xdr:colOff>53975</xdr:colOff>
      <xdr:row>57</xdr:row>
      <xdr:rowOff>109765</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780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119942</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549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162577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38100</xdr:rowOff>
    </xdr:from>
    <xdr:to>
      <xdr:col>78</xdr:col>
      <xdr:colOff>120650</xdr:colOff>
      <xdr:row>56</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149877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144235</xdr:rowOff>
    </xdr:from>
    <xdr:to>
      <xdr:col>74</xdr:col>
      <xdr:colOff>31750</xdr:colOff>
      <xdr:row>56</xdr:row>
      <xdr:rowOff>74385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84562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81643</xdr:rowOff>
    </xdr:from>
    <xdr:to>
      <xdr:col>69</xdr:col>
      <xdr:colOff>142875</xdr:colOff>
      <xdr:row>57</xdr:row>
      <xdr:rowOff>11793</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82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21970</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51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146957</xdr:rowOff>
    </xdr:from>
    <xdr:to>
      <xdr:col>65</xdr:col>
      <xdr:colOff>53975</xdr:colOff>
      <xdr:row>61</xdr:row>
      <xdr:rowOff>77107</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433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61884</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5203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泉北環境整備施設組合への負担金の増等により、前年度と比較し、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類似団体内平均値を上回っているため、今後も負担金等の内容を精査し、経費抑制に努める。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66040</xdr:rowOff>
    </xdr:from>
    <xdr:to>
      <xdr:col>82</xdr:col>
      <xdr:colOff>107950</xdr:colOff>
      <xdr:row>42</xdr:row>
      <xdr:rowOff>35560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895340"/>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7637</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720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35560</xdr:rowOff>
    </xdr:from>
    <xdr:to>
      <xdr:col>82</xdr:col>
      <xdr:colOff>196850</xdr:colOff>
      <xdr:row>42</xdr:row>
      <xdr:rowOff>35560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7236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152417</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38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66040</xdr:rowOff>
    </xdr:from>
    <xdr:to>
      <xdr:col>82</xdr:col>
      <xdr:colOff>196850</xdr:colOff>
      <xdr:row>34</xdr:row>
      <xdr:rowOff>66040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895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8890</xdr:rowOff>
    </xdr:from>
    <xdr:to>
      <xdr:col>82</xdr:col>
      <xdr:colOff>107950</xdr:colOff>
      <xdr:row>39</xdr:row>
      <xdr:rowOff>77470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6954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47007</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390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30480</xdr:rowOff>
    </xdr:from>
    <xdr:to>
      <xdr:col>82</xdr:col>
      <xdr:colOff>158750</xdr:colOff>
      <xdr:row>38</xdr:row>
      <xdr:rowOff>132080</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54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157480</xdr:rowOff>
    </xdr:from>
    <xdr:to>
      <xdr:col>78</xdr:col>
      <xdr:colOff>69850</xdr:colOff>
      <xdr:row>39</xdr:row>
      <xdr:rowOff>8890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672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38</xdr:row>
      <xdr:rowOff>22860</xdr:rowOff>
    </xdr:from>
    <xdr:to>
      <xdr:col>78</xdr:col>
      <xdr:colOff>120650</xdr:colOff>
      <xdr:row>38</xdr:row>
      <xdr:rowOff>124460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537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134637</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06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157480</xdr:rowOff>
    </xdr:from>
    <xdr:to>
      <xdr:col>73</xdr:col>
      <xdr:colOff>180975</xdr:colOff>
      <xdr:row>39</xdr:row>
      <xdr:rowOff>77470</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6725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38</xdr:row>
      <xdr:rowOff>7620</xdr:rowOff>
    </xdr:from>
    <xdr:to>
      <xdr:col>74</xdr:col>
      <xdr:colOff>31750</xdr:colOff>
      <xdr:row>38</xdr:row>
      <xdr:rowOff>109220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52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119397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29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165100</xdr:rowOff>
    </xdr:from>
    <xdr:to>
      <xdr:col>69</xdr:col>
      <xdr:colOff>92075</xdr:colOff>
      <xdr:row>39</xdr:row>
      <xdr:rowOff>77470</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004800" y="6337300"/>
          <a:ext cx="889000" cy="426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83820</xdr:rowOff>
    </xdr:from>
    <xdr:to>
      <xdr:col>69</xdr:col>
      <xdr:colOff>142875</xdr:colOff>
      <xdr:row>39</xdr:row>
      <xdr:rowOff>13970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59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24147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60960</xdr:rowOff>
    </xdr:from>
    <xdr:to>
      <xdr:col>65</xdr:col>
      <xdr:colOff>53975</xdr:colOff>
      <xdr:row>38</xdr:row>
      <xdr:rowOff>162560</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57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147337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66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26670</xdr:rowOff>
    </xdr:from>
    <xdr:to>
      <xdr:col>82</xdr:col>
      <xdr:colOff>158750</xdr:colOff>
      <xdr:row>39</xdr:row>
      <xdr:rowOff>128270</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170197</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668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129540</xdr:rowOff>
    </xdr:from>
    <xdr:to>
      <xdr:col>78</xdr:col>
      <xdr:colOff>120650</xdr:colOff>
      <xdr:row>39</xdr:row>
      <xdr:rowOff>59690</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44467</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673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106680</xdr:rowOff>
    </xdr:from>
    <xdr:to>
      <xdr:col>74</xdr:col>
      <xdr:colOff>31750</xdr:colOff>
      <xdr:row>39</xdr:row>
      <xdr:rowOff>36830</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621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39</xdr:row>
      <xdr:rowOff>21607</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6708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39</xdr:row>
      <xdr:rowOff>26670</xdr:rowOff>
    </xdr:from>
    <xdr:to>
      <xdr:col>69</xdr:col>
      <xdr:colOff>142875</xdr:colOff>
      <xdr:row>39</xdr:row>
      <xdr:rowOff>128270</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713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113047</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679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114300</xdr:rowOff>
    </xdr:from>
    <xdr:to>
      <xdr:col>65</xdr:col>
      <xdr:colOff>53975</xdr:colOff>
      <xdr:row>37</xdr:row>
      <xdr:rowOff>44450</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28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54627</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公債費について、過去の起債の償還終了等により減少しているため、前年度と比較し、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0.9</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ポイントの改善となった。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今後も高い水準を推移する見込みのため、地方債の発行は慎重に行う。</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3" name="テキスト ボックス 362">
          <a:extLst>
            <a:ext uri="{FF2B5EF4-FFF2-40B4-BE49-F238E27FC236}">
              <a16:creationId xmlns:a16="http://schemas.microsoft.com/office/drawing/2014/main" id="{00000000-0008-0000-0400-00006B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5" name="テキスト ボックス 364">
          <a:extLst>
            <a:ext uri="{FF2B5EF4-FFF2-40B4-BE49-F238E27FC236}">
              <a16:creationId xmlns:a16="http://schemas.microsoft.com/office/drawing/2014/main" id="{00000000-0008-0000-0400-00006D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142240</xdr:rowOff>
    </xdr:from>
    <xdr:to>
      <xdr:col>24</xdr:col>
      <xdr:colOff>25400</xdr:colOff>
      <xdr:row>81</xdr:row>
      <xdr:rowOff>1270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4866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144797</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1270</xdr:rowOff>
    </xdr:from>
    <xdr:to>
      <xdr:col>24</xdr:col>
      <xdr:colOff>114300</xdr:colOff>
      <xdr:row>81</xdr:row>
      <xdr:rowOff>1270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8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57167</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230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142240</xdr:rowOff>
    </xdr:from>
    <xdr:to>
      <xdr:col>24</xdr:col>
      <xdr:colOff>114300</xdr:colOff>
      <xdr:row>72</xdr:row>
      <xdr:rowOff>142240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486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123189</xdr:rowOff>
    </xdr:from>
    <xdr:to>
      <xdr:col>24</xdr:col>
      <xdr:colOff>25400</xdr:colOff>
      <xdr:row>80</xdr:row>
      <xdr:rowOff>20320</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667739"/>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80</xdr:row>
      <xdr:rowOff>20320</xdr:rowOff>
    </xdr:from>
    <xdr:to>
      <xdr:col>19</xdr:col>
      <xdr:colOff>187325</xdr:colOff>
      <xdr:row>80</xdr:row>
      <xdr:rowOff>43180</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3098800" y="137363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137161</xdr:rowOff>
    </xdr:from>
    <xdr:to>
      <xdr:col>20</xdr:col>
      <xdr:colOff>38100</xdr:colOff>
      <xdr:row>77</xdr:row>
      <xdr:rowOff>67311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167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77487</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293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80</xdr:row>
      <xdr:rowOff>43180</xdr:rowOff>
    </xdr:from>
    <xdr:to>
      <xdr:col>15</xdr:col>
      <xdr:colOff>98425</xdr:colOff>
      <xdr:row>80</xdr:row>
      <xdr:rowOff>142239</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2209800" y="13759180"/>
          <a:ext cx="889000" cy="99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106680</xdr:rowOff>
    </xdr:from>
    <xdr:to>
      <xdr:col>15</xdr:col>
      <xdr:colOff>149225</xdr:colOff>
      <xdr:row>77</xdr:row>
      <xdr:rowOff>36830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47007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290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142239</xdr:rowOff>
    </xdr:from>
    <xdr:to>
      <xdr:col>11</xdr:col>
      <xdr:colOff>9525</xdr:colOff>
      <xdr:row>81</xdr:row>
      <xdr:rowOff>8889</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85823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26670</xdr:rowOff>
    </xdr:from>
    <xdr:to>
      <xdr:col>11</xdr:col>
      <xdr:colOff>60325</xdr:colOff>
      <xdr:row>77</xdr:row>
      <xdr:rowOff>128270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138447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26670</xdr:rowOff>
    </xdr:from>
    <xdr:to>
      <xdr:col>6</xdr:col>
      <xdr:colOff>171450</xdr:colOff>
      <xdr:row>77</xdr:row>
      <xdr:rowOff>128270</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28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138447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299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72389</xdr:rowOff>
    </xdr:from>
    <xdr:to>
      <xdr:col>24</xdr:col>
      <xdr:colOff>76200</xdr:colOff>
      <xdr:row>80</xdr:row>
      <xdr:rowOff>2539</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616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44466</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140970</xdr:rowOff>
    </xdr:from>
    <xdr:to>
      <xdr:col>20</xdr:col>
      <xdr:colOff>38100</xdr:colOff>
      <xdr:row>80</xdr:row>
      <xdr:rowOff>71120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68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80</xdr:row>
      <xdr:rowOff>55897</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77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163830</xdr:rowOff>
    </xdr:from>
    <xdr:to>
      <xdr:col>15</xdr:col>
      <xdr:colOff>149225</xdr:colOff>
      <xdr:row>80</xdr:row>
      <xdr:rowOff>93980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78757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79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91439</xdr:rowOff>
    </xdr:from>
    <xdr:to>
      <xdr:col>11</xdr:col>
      <xdr:colOff>60325</xdr:colOff>
      <xdr:row>81</xdr:row>
      <xdr:rowOff>21589</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80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81</xdr:row>
      <xdr:rowOff>6366</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893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129539</xdr:rowOff>
    </xdr:from>
    <xdr:to>
      <xdr:col>6</xdr:col>
      <xdr:colOff>171450</xdr:colOff>
      <xdr:row>81</xdr:row>
      <xdr:rowOff>59689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845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81</xdr:row>
      <xdr:rowOff>44466</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931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　扶助費や物件費等の増があり、また、発行抑制による臨時財政対策債の皆減により経常一般財源等の減もあったため、前年度と比較し、</a:t>
          </a:r>
          <a:r>
            <a:rPr kumimoji="1" lang="en-US" altLang="ja-JP" sz="1300">
              <a:solidFill>
                <a:schemeClr val="tx1"/>
              </a:solidFill>
              <a:latin typeface="ＭＳ Ｐゴシック" panose="020B0600070205080204" pitchFamily="50" charset="-128"/>
              <a:ea typeface="ＭＳ Ｐゴシック" panose="020B0600070205080204" pitchFamily="50" charset="-128"/>
            </a:rPr>
            <a:t>5.1</a:t>
          </a:r>
          <a:r>
            <a:rPr kumimoji="1" lang="ja-JP" altLang="en-US" sz="1300">
              <a:solidFill>
                <a:schemeClr val="tx1"/>
              </a:solidFill>
              <a:latin typeface="ＭＳ Ｐゴシック" panose="020B0600070205080204" pitchFamily="50" charset="-128"/>
              <a:ea typeface="ＭＳ Ｐゴシック" panose="020B0600070205080204" pitchFamily="50" charset="-128"/>
            </a:rPr>
            <a:t>ポイント悪化した。</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　今後も引き続き事業内容を精査し、経費削減に努める。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98425</xdr:rowOff>
    </xdr:from>
    <xdr:to>
      <xdr:col>82</xdr:col>
      <xdr:colOff>107950</xdr:colOff>
      <xdr:row>80</xdr:row>
      <xdr:rowOff>149861</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614275"/>
          <a:ext cx="0" cy="12515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121938</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149861</xdr:rowOff>
    </xdr:from>
    <xdr:to>
      <xdr:col>82</xdr:col>
      <xdr:colOff>196850</xdr:colOff>
      <xdr:row>80</xdr:row>
      <xdr:rowOff>149861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13352</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357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98425</xdr:rowOff>
    </xdr:from>
    <xdr:to>
      <xdr:col>82</xdr:col>
      <xdr:colOff>196850</xdr:colOff>
      <xdr:row>73</xdr:row>
      <xdr:rowOff>98425</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61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24130</xdr:rowOff>
    </xdr:from>
    <xdr:to>
      <xdr:col>82</xdr:col>
      <xdr:colOff>107950</xdr:colOff>
      <xdr:row>76</xdr:row>
      <xdr:rowOff>144145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5671800" y="12882880"/>
          <a:ext cx="838200" cy="291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149860</xdr:rowOff>
    </xdr:from>
    <xdr:to>
      <xdr:col>78</xdr:col>
      <xdr:colOff>69850</xdr:colOff>
      <xdr:row>75</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266571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149860</xdr:rowOff>
    </xdr:from>
    <xdr:to>
      <xdr:col>73</xdr:col>
      <xdr:colOff>180975</xdr:colOff>
      <xdr:row>75</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2665710"/>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53340</xdr:rowOff>
    </xdr:from>
    <xdr:to>
      <xdr:col>74</xdr:col>
      <xdr:colOff>31750</xdr:colOff>
      <xdr:row>75</xdr:row>
      <xdr:rowOff>154939</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139716</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299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24130</xdr:rowOff>
    </xdr:from>
    <xdr:to>
      <xdr:col>69</xdr:col>
      <xdr:colOff>92075</xdr:colOff>
      <xdr:row>75</xdr:row>
      <xdr:rowOff>167005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flipV="1">
          <a:off x="13004800" y="12882880"/>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99061</xdr:rowOff>
    </xdr:from>
    <xdr:to>
      <xdr:col>69</xdr:col>
      <xdr:colOff>142875</xdr:colOff>
      <xdr:row>77</xdr:row>
      <xdr:rowOff>29211</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13988</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121920</xdr:rowOff>
    </xdr:from>
    <xdr:to>
      <xdr:col>65</xdr:col>
      <xdr:colOff>53975</xdr:colOff>
      <xdr:row>77</xdr:row>
      <xdr:rowOff>52070</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36847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93345</xdr:rowOff>
    </xdr:from>
    <xdr:to>
      <xdr:col>82</xdr:col>
      <xdr:colOff>158750</xdr:colOff>
      <xdr:row>77</xdr:row>
      <xdr:rowOff>23495</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123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109872</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2968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144780</xdr:rowOff>
    </xdr:from>
    <xdr:to>
      <xdr:col>78</xdr:col>
      <xdr:colOff>120650</xdr:colOff>
      <xdr:row>75</xdr:row>
      <xdr:rowOff>74930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85107</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2600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99060</xdr:rowOff>
    </xdr:from>
    <xdr:to>
      <xdr:col>74</xdr:col>
      <xdr:colOff>31750</xdr:colOff>
      <xdr:row>74</xdr:row>
      <xdr:rowOff>29210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261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39387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2383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144780</xdr:rowOff>
    </xdr:from>
    <xdr:to>
      <xdr:col>69</xdr:col>
      <xdr:colOff>142875</xdr:colOff>
      <xdr:row>75</xdr:row>
      <xdr:rowOff>74930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85107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116205</xdr:rowOff>
    </xdr:from>
    <xdr:to>
      <xdr:col>65</xdr:col>
      <xdr:colOff>53975</xdr:colOff>
      <xdr:row>76</xdr:row>
      <xdr:rowOff>46355</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2974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56532</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2743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15837</xdr:rowOff>
    </xdr:from>
    <xdr:to>
      <xdr:col>29</xdr:col>
      <xdr:colOff>127000</xdr:colOff>
      <xdr:row>18</xdr:row>
      <xdr:rowOff>138747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49412"/>
          <a:ext cx="0" cy="132306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110824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4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52,325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138747</xdr:rowOff>
    </xdr:from>
    <xdr:to>
      <xdr:col>30</xdr:col>
      <xdr:colOff>25400</xdr:colOff>
      <xdr:row>18</xdr:row>
      <xdr:rowOff>138747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2724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102214</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2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15837</xdr:rowOff>
    </xdr:from>
    <xdr:to>
      <xdr:col>30</xdr:col>
      <xdr:colOff>25400</xdr:colOff>
      <xdr:row>11</xdr:row>
      <xdr:rowOff>15837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4941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9436</xdr:rowOff>
    </xdr:from>
    <xdr:to>
      <xdr:col>29</xdr:col>
      <xdr:colOff>127000</xdr:colOff>
      <xdr:row>18</xdr:row>
      <xdr:rowOff>25387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3161"/>
          <a:ext cx="647700" cy="159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157535</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769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141008</xdr:rowOff>
    </xdr:from>
    <xdr:to>
      <xdr:col>29</xdr:col>
      <xdr:colOff>177800</xdr:colOff>
      <xdr:row>17</xdr:row>
      <xdr:rowOff>71158</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3183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25387</xdr:rowOff>
    </xdr:from>
    <xdr:to>
      <xdr:col>26</xdr:col>
      <xdr:colOff>50800</xdr:colOff>
      <xdr:row>18</xdr:row>
      <xdr:rowOff>27673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159112"/>
          <a:ext cx="698500" cy="22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170942</xdr:rowOff>
    </xdr:from>
    <xdr:to>
      <xdr:col>26</xdr:col>
      <xdr:colOff>101600</xdr:colOff>
      <xdr:row>17</xdr:row>
      <xdr:rowOff>101092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617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111269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306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27673</xdr:rowOff>
    </xdr:from>
    <xdr:to>
      <xdr:col>22</xdr:col>
      <xdr:colOff>114300</xdr:colOff>
      <xdr:row>18</xdr:row>
      <xdr:rowOff>30899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161398"/>
          <a:ext cx="698500" cy="3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1714</xdr:rowOff>
    </xdr:from>
    <xdr:to>
      <xdr:col>22</xdr:col>
      <xdr:colOff>165100</xdr:colOff>
      <xdr:row>17</xdr:row>
      <xdr:rowOff>103314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639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113491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3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30899</xdr:rowOff>
    </xdr:from>
    <xdr:to>
      <xdr:col>18</xdr:col>
      <xdr:colOff>177800</xdr:colOff>
      <xdr:row>18</xdr:row>
      <xdr:rowOff>45872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164624"/>
          <a:ext cx="698500" cy="149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20345</xdr:rowOff>
    </xdr:from>
    <xdr:to>
      <xdr:col>19</xdr:col>
      <xdr:colOff>38100</xdr:colOff>
      <xdr:row>17</xdr:row>
      <xdr:rowOff>121945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826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132122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42647</xdr:rowOff>
    </xdr:from>
    <xdr:to>
      <xdr:col>15</xdr:col>
      <xdr:colOff>101600</xdr:colOff>
      <xdr:row>17</xdr:row>
      <xdr:rowOff>144247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049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154424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73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130086</xdr:rowOff>
    </xdr:from>
    <xdr:to>
      <xdr:col>29</xdr:col>
      <xdr:colOff>177800</xdr:colOff>
      <xdr:row>18</xdr:row>
      <xdr:rowOff>60236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23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102163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4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146037</xdr:rowOff>
    </xdr:from>
    <xdr:to>
      <xdr:col>26</xdr:col>
      <xdr:colOff>101600</xdr:colOff>
      <xdr:row>18</xdr:row>
      <xdr:rowOff>76187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083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60964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1946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148323</xdr:rowOff>
    </xdr:from>
    <xdr:to>
      <xdr:col>22</xdr:col>
      <xdr:colOff>165100</xdr:colOff>
      <xdr:row>18</xdr:row>
      <xdr:rowOff>78473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105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63250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196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151549</xdr:rowOff>
    </xdr:from>
    <xdr:to>
      <xdr:col>19</xdr:col>
      <xdr:colOff>38100</xdr:colOff>
      <xdr:row>18</xdr:row>
      <xdr:rowOff>81699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13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66476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00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166522</xdr:rowOff>
    </xdr:from>
    <xdr:to>
      <xdr:col>15</xdr:col>
      <xdr:colOff>101600</xdr:colOff>
      <xdr:row>18</xdr:row>
      <xdr:rowOff>96672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287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81449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151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32</xdr:row>
      <xdr:rowOff>165078</xdr:rowOff>
    </xdr:from>
    <xdr:to>
      <xdr:col>29</xdr:col>
      <xdr:colOff>127000</xdr:colOff>
      <xdr:row>38</xdr:row>
      <xdr:rowOff>2282</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18178"/>
          <a:ext cx="0" cy="155170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317259</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441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2282</xdr:rowOff>
    </xdr:from>
    <xdr:to>
      <xdr:col>30</xdr:col>
      <xdr:colOff>25400</xdr:colOff>
      <xdr:row>38</xdr:row>
      <xdr:rowOff>2282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698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251455</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61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32</xdr:row>
      <xdr:rowOff>165078</xdr:rowOff>
    </xdr:from>
    <xdr:to>
      <xdr:col>30</xdr:col>
      <xdr:colOff>25400</xdr:colOff>
      <xdr:row>32</xdr:row>
      <xdr:rowOff>165078</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1817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276374</xdr:rowOff>
    </xdr:from>
    <xdr:to>
      <xdr:col>29</xdr:col>
      <xdr:colOff>127000</xdr:colOff>
      <xdr:row>35</xdr:row>
      <xdr:rowOff>29094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543824"/>
          <a:ext cx="647700" cy="956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197553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80790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225476</xdr:rowOff>
    </xdr:from>
    <xdr:to>
      <xdr:col>29</xdr:col>
      <xdr:colOff>177800</xdr:colOff>
      <xdr:row>35</xdr:row>
      <xdr:rowOff>327076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8358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206585</xdr:rowOff>
    </xdr:from>
    <xdr:to>
      <xdr:col>26</xdr:col>
      <xdr:colOff>50800</xdr:colOff>
      <xdr:row>34</xdr:row>
      <xdr:rowOff>276374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474035"/>
          <a:ext cx="698500" cy="697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219859</xdr:rowOff>
    </xdr:from>
    <xdr:to>
      <xdr:col>26</xdr:col>
      <xdr:colOff>101600</xdr:colOff>
      <xdr:row>35</xdr:row>
      <xdr:rowOff>321459</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306236</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165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142512</xdr:rowOff>
    </xdr:from>
    <xdr:to>
      <xdr:col>22</xdr:col>
      <xdr:colOff>114300</xdr:colOff>
      <xdr:row>34</xdr:row>
      <xdr:rowOff>206585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a:off x="3606800" y="6409962"/>
          <a:ext cx="698500" cy="64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234000</xdr:rowOff>
    </xdr:from>
    <xdr:to>
      <xdr:col>22</xdr:col>
      <xdr:colOff>165100</xdr:colOff>
      <xdr:row>35</xdr:row>
      <xdr:rowOff>335600</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320377</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930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54175</xdr:rowOff>
    </xdr:from>
    <xdr:to>
      <xdr:col>18</xdr:col>
      <xdr:colOff>177800</xdr:colOff>
      <xdr:row>34</xdr:row>
      <xdr:rowOff>142512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321625"/>
          <a:ext cx="698500" cy="883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238768</xdr:rowOff>
    </xdr:from>
    <xdr:to>
      <xdr:col>19</xdr:col>
      <xdr:colOff>38100</xdr:colOff>
      <xdr:row>35</xdr:row>
      <xdr:rowOff>340368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4911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325145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935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247650</xdr:rowOff>
    </xdr:from>
    <xdr:to>
      <xdr:col>15</xdr:col>
      <xdr:colOff>101600</xdr:colOff>
      <xdr:row>36</xdr:row>
      <xdr:rowOff>6350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58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334027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321194</xdr:rowOff>
    </xdr:from>
    <xdr:to>
      <xdr:col>29</xdr:col>
      <xdr:colOff>177800</xdr:colOff>
      <xdr:row>35</xdr:row>
      <xdr:rowOff>79894</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588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166271</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4337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225574</xdr:rowOff>
    </xdr:from>
    <xdr:to>
      <xdr:col>26</xdr:col>
      <xdr:colOff>101600</xdr:colOff>
      <xdr:row>34</xdr:row>
      <xdr:rowOff>327174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4930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337351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261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155785</xdr:rowOff>
    </xdr:from>
    <xdr:to>
      <xdr:col>22</xdr:col>
      <xdr:colOff>165100</xdr:colOff>
      <xdr:row>34</xdr:row>
      <xdr:rowOff>257386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423235"/>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267562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19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91712</xdr:rowOff>
    </xdr:from>
    <xdr:to>
      <xdr:col>19</xdr:col>
      <xdr:colOff>38100</xdr:colOff>
      <xdr:row>34</xdr:row>
      <xdr:rowOff>193312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359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203489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128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3375</xdr:rowOff>
    </xdr:from>
    <xdr:to>
      <xdr:col>15</xdr:col>
      <xdr:colOff>101600</xdr:colOff>
      <xdr:row>34</xdr:row>
      <xdr:rowOff>104975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2708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115152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03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36487</xdr:rowOff>
    </xdr:from>
    <xdr:to>
      <xdr:col>24</xdr:col>
      <xdr:colOff>62865</xdr:colOff>
      <xdr:row>38</xdr:row>
      <xdr:rowOff>115412</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179987"/>
          <a:ext cx="1270" cy="1450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119239</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34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115412</xdr:rowOff>
    </xdr:from>
    <xdr:to>
      <xdr:col>24</xdr:col>
      <xdr:colOff>152400</xdr:colOff>
      <xdr:row>38</xdr:row>
      <xdr:rowOff>115412</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30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154614</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4955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36487</xdr:rowOff>
    </xdr:from>
    <xdr:to>
      <xdr:col>24</xdr:col>
      <xdr:colOff>152400</xdr:colOff>
      <xdr:row>30</xdr:row>
      <xdr:rowOff>36487</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179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32887</xdr:rowOff>
    </xdr:from>
    <xdr:to>
      <xdr:col>24</xdr:col>
      <xdr:colOff>63500</xdr:colOff>
      <xdr:row>37</xdr:row>
      <xdr:rowOff>47593</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376537"/>
          <a:ext cx="838200" cy="1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26319</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2706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3442</xdr:rowOff>
    </xdr:from>
    <xdr:to>
      <xdr:col>24</xdr:col>
      <xdr:colOff>114300</xdr:colOff>
      <xdr:row>36</xdr:row>
      <xdr:rowOff>105042</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7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27000</xdr:rowOff>
    </xdr:from>
    <xdr:to>
      <xdr:col>19</xdr:col>
      <xdr:colOff>177800</xdr:colOff>
      <xdr:row>37</xdr:row>
      <xdr:rowOff>47593</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370650"/>
          <a:ext cx="889000" cy="205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25730</xdr:rowOff>
    </xdr:from>
    <xdr:to>
      <xdr:col>20</xdr:col>
      <xdr:colOff>38100</xdr:colOff>
      <xdr:row>36</xdr:row>
      <xdr:rowOff>127330</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143857</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27000</xdr:rowOff>
    </xdr:from>
    <xdr:to>
      <xdr:col>15</xdr:col>
      <xdr:colOff>50800</xdr:colOff>
      <xdr:row>37</xdr:row>
      <xdr:rowOff>65977</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370650"/>
          <a:ext cx="889000" cy="38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31274</xdr:rowOff>
    </xdr:from>
    <xdr:to>
      <xdr:col>15</xdr:col>
      <xdr:colOff>101600</xdr:colOff>
      <xdr:row>36</xdr:row>
      <xdr:rowOff>132874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149401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65977</xdr:rowOff>
    </xdr:from>
    <xdr:to>
      <xdr:col>10</xdr:col>
      <xdr:colOff>114300</xdr:colOff>
      <xdr:row>37</xdr:row>
      <xdr:rowOff>162255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09627"/>
          <a:ext cx="889000" cy="96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63868</xdr:rowOff>
    </xdr:from>
    <xdr:to>
      <xdr:col>10</xdr:col>
      <xdr:colOff>165100</xdr:colOff>
      <xdr:row>36</xdr:row>
      <xdr:rowOff>165468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236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10545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11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169786</xdr:rowOff>
    </xdr:from>
    <xdr:to>
      <xdr:col>6</xdr:col>
      <xdr:colOff>38100</xdr:colOff>
      <xdr:row>37</xdr:row>
      <xdr:rowOff>99936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34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116463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11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153537</xdr:rowOff>
    </xdr:from>
    <xdr:to>
      <xdr:col>24</xdr:col>
      <xdr:colOff>114300</xdr:colOff>
      <xdr:row>37</xdr:row>
      <xdr:rowOff>83687</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325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131964</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0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168243</xdr:rowOff>
    </xdr:from>
    <xdr:to>
      <xdr:col>20</xdr:col>
      <xdr:colOff>38100</xdr:colOff>
      <xdr:row>37</xdr:row>
      <xdr:rowOff>98393</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34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89520</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43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147650</xdr:rowOff>
    </xdr:from>
    <xdr:to>
      <xdr:col>15</xdr:col>
      <xdr:colOff>101600</xdr:colOff>
      <xdr:row>37</xdr:row>
      <xdr:rowOff>77800</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3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68927</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412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15177</xdr:rowOff>
    </xdr:from>
    <xdr:to>
      <xdr:col>10</xdr:col>
      <xdr:colOff>165100</xdr:colOff>
      <xdr:row>37</xdr:row>
      <xdr:rowOff>116777</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35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107904</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45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111455</xdr:rowOff>
    </xdr:from>
    <xdr:to>
      <xdr:col>6</xdr:col>
      <xdr:colOff>38100</xdr:colOff>
      <xdr:row>38</xdr:row>
      <xdr:rowOff>41605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5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32732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47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26543</xdr:rowOff>
    </xdr:from>
    <xdr:to>
      <xdr:col>24</xdr:col>
      <xdr:colOff>62865</xdr:colOff>
      <xdr:row>58</xdr:row>
      <xdr:rowOff>53619</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599043"/>
          <a:ext cx="1270" cy="13986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57446</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0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53619</xdr:rowOff>
    </xdr:from>
    <xdr:to>
      <xdr:col>24</xdr:col>
      <xdr:colOff>152400</xdr:colOff>
      <xdr:row>58</xdr:row>
      <xdr:rowOff>53619</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99977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144670</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374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26543</xdr:rowOff>
    </xdr:from>
    <xdr:to>
      <xdr:col>24</xdr:col>
      <xdr:colOff>152400</xdr:colOff>
      <xdr:row>50</xdr:row>
      <xdr:rowOff>26543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599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145897</xdr:rowOff>
    </xdr:from>
    <xdr:to>
      <xdr:col>24</xdr:col>
      <xdr:colOff>63500</xdr:colOff>
      <xdr:row>57</xdr:row>
      <xdr:rowOff>19355</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3797300" y="9747097"/>
          <a:ext cx="838200" cy="4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60558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490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37681</xdr:rowOff>
    </xdr:from>
    <xdr:to>
      <xdr:col>24</xdr:col>
      <xdr:colOff>114300</xdr:colOff>
      <xdr:row>56</xdr:row>
      <xdr:rowOff>139281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38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145897</xdr:rowOff>
    </xdr:from>
    <xdr:to>
      <xdr:col>19</xdr:col>
      <xdr:colOff>177800</xdr:colOff>
      <xdr:row>56</xdr:row>
      <xdr:rowOff>151791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747097"/>
          <a:ext cx="889000" cy="5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5194</xdr:rowOff>
    </xdr:from>
    <xdr:to>
      <xdr:col>20</xdr:col>
      <xdr:colOff>38100</xdr:colOff>
      <xdr:row>56</xdr:row>
      <xdr:rowOff>106794</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606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123321</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381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151791</xdr:rowOff>
    </xdr:from>
    <xdr:to>
      <xdr:col>15</xdr:col>
      <xdr:colOff>50800</xdr:colOff>
      <xdr:row>57</xdr:row>
      <xdr:rowOff>6477</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752991"/>
          <a:ext cx="889000" cy="26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52845</xdr:rowOff>
    </xdr:from>
    <xdr:to>
      <xdr:col>15</xdr:col>
      <xdr:colOff>101600</xdr:colOff>
      <xdr:row>56</xdr:row>
      <xdr:rowOff>154445</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54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170972</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429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6477</xdr:rowOff>
    </xdr:from>
    <xdr:to>
      <xdr:col>10</xdr:col>
      <xdr:colOff>114300</xdr:colOff>
      <xdr:row>57</xdr:row>
      <xdr:rowOff>141669</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779127"/>
          <a:ext cx="889000" cy="135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136207</xdr:rowOff>
    </xdr:from>
    <xdr:to>
      <xdr:col>10</xdr:col>
      <xdr:colOff>165100</xdr:colOff>
      <xdr:row>57</xdr:row>
      <xdr:rowOff>66357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3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57484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30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25883</xdr:rowOff>
    </xdr:from>
    <xdr:to>
      <xdr:col>6</xdr:col>
      <xdr:colOff>38100</xdr:colOff>
      <xdr:row>57</xdr:row>
      <xdr:rowOff>127483</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798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144010</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573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140005</xdr:rowOff>
    </xdr:from>
    <xdr:to>
      <xdr:col>24</xdr:col>
      <xdr:colOff>114300</xdr:colOff>
      <xdr:row>57</xdr:row>
      <xdr:rowOff>70155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741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118432</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71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95097</xdr:rowOff>
    </xdr:from>
    <xdr:to>
      <xdr:col>20</xdr:col>
      <xdr:colOff>38100</xdr:colOff>
      <xdr:row>57</xdr:row>
      <xdr:rowOff>25247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696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16374</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789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100991</xdr:rowOff>
    </xdr:from>
    <xdr:to>
      <xdr:col>15</xdr:col>
      <xdr:colOff>101600</xdr:colOff>
      <xdr:row>57</xdr:row>
      <xdr:rowOff>31141</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702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22268</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794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127127</xdr:rowOff>
    </xdr:from>
    <xdr:to>
      <xdr:col>10</xdr:col>
      <xdr:colOff>165100</xdr:colOff>
      <xdr:row>57</xdr:row>
      <xdr:rowOff>57277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728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73804</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50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90869</xdr:rowOff>
    </xdr:from>
    <xdr:to>
      <xdr:col>6</xdr:col>
      <xdr:colOff>38100</xdr:colOff>
      <xdr:row>58</xdr:row>
      <xdr:rowOff>21019</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863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12146</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956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89408</xdr:rowOff>
    </xdr:from>
    <xdr:to>
      <xdr:col>24</xdr:col>
      <xdr:colOff>62865</xdr:colOff>
      <xdr:row>79</xdr:row>
      <xdr:rowOff>25552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090908"/>
          <a:ext cx="1270" cy="14791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29379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739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25552</xdr:rowOff>
    </xdr:from>
    <xdr:to>
      <xdr:col>24</xdr:col>
      <xdr:colOff>152400</xdr:colOff>
      <xdr:row>79</xdr:row>
      <xdr:rowOff>25552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70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36085</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1866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89408</xdr:rowOff>
    </xdr:from>
    <xdr:to>
      <xdr:col>24</xdr:col>
      <xdr:colOff>152400</xdr:colOff>
      <xdr:row>70</xdr:row>
      <xdr:rowOff>89408</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09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146977</xdr:rowOff>
    </xdr:from>
    <xdr:to>
      <xdr:col>24</xdr:col>
      <xdr:colOff>63500</xdr:colOff>
      <xdr:row>78</xdr:row>
      <xdr:rowOff>147510</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797300" y="13520077"/>
          <a:ext cx="838200" cy="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17212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188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165785</xdr:rowOff>
    </xdr:from>
    <xdr:to>
      <xdr:col>24</xdr:col>
      <xdr:colOff>114300</xdr:colOff>
      <xdr:row>78</xdr:row>
      <xdr:rowOff>95935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36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146977</xdr:rowOff>
    </xdr:from>
    <xdr:to>
      <xdr:col>19</xdr:col>
      <xdr:colOff>177800</xdr:colOff>
      <xdr:row>78</xdr:row>
      <xdr:rowOff>156083</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908300" y="13520077"/>
          <a:ext cx="889000" cy="9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433</xdr:rowOff>
    </xdr:from>
    <xdr:to>
      <xdr:col>20</xdr:col>
      <xdr:colOff>38100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118560</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148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156083</xdr:rowOff>
    </xdr:from>
    <xdr:to>
      <xdr:col>15</xdr:col>
      <xdr:colOff>50800</xdr:colOff>
      <xdr:row>78</xdr:row>
      <xdr:rowOff>157302</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529183"/>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171386</xdr:rowOff>
    </xdr:from>
    <xdr:to>
      <xdr:col>15</xdr:col>
      <xdr:colOff>101600</xdr:colOff>
      <xdr:row>78</xdr:row>
      <xdr:rowOff>101536</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118063</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141452</xdr:rowOff>
    </xdr:from>
    <xdr:to>
      <xdr:col>10</xdr:col>
      <xdr:colOff>114300</xdr:colOff>
      <xdr:row>78</xdr:row>
      <xdr:rowOff>157302</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a:off x="1130300" y="13514552"/>
          <a:ext cx="889000" cy="15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167920</xdr:rowOff>
    </xdr:from>
    <xdr:to>
      <xdr:col>10</xdr:col>
      <xdr:colOff>165100</xdr:colOff>
      <xdr:row>78</xdr:row>
      <xdr:rowOff>98070</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36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114597</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1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24168</xdr:rowOff>
    </xdr:from>
    <xdr:to>
      <xdr:col>6</xdr:col>
      <xdr:colOff>38100</xdr:colOff>
      <xdr:row>78</xdr:row>
      <xdr:rowOff>125768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397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142295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17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96710</xdr:rowOff>
    </xdr:from>
    <xdr:to>
      <xdr:col>24</xdr:col>
      <xdr:colOff>114300</xdr:colOff>
      <xdr:row>79</xdr:row>
      <xdr:rowOff>26860</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469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11637</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38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96177</xdr:rowOff>
    </xdr:from>
    <xdr:to>
      <xdr:col>20</xdr:col>
      <xdr:colOff>38100</xdr:colOff>
      <xdr:row>79</xdr:row>
      <xdr:rowOff>26327</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46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17454</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562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105283</xdr:rowOff>
    </xdr:from>
    <xdr:to>
      <xdr:col>15</xdr:col>
      <xdr:colOff>101600</xdr:colOff>
      <xdr:row>79</xdr:row>
      <xdr:rowOff>35433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478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26560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571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106502</xdr:rowOff>
    </xdr:from>
    <xdr:to>
      <xdr:col>10</xdr:col>
      <xdr:colOff>165100</xdr:colOff>
      <xdr:row>79</xdr:row>
      <xdr:rowOff>36652</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47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27779</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57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90652</xdr:rowOff>
    </xdr:from>
    <xdr:to>
      <xdr:col>6</xdr:col>
      <xdr:colOff>38100</xdr:colOff>
      <xdr:row>79</xdr:row>
      <xdr:rowOff>20802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46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11929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55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115632</xdr:rowOff>
    </xdr:from>
    <xdr:to>
      <xdr:col>24</xdr:col>
      <xdr:colOff>62865</xdr:colOff>
      <xdr:row>98</xdr:row>
      <xdr:rowOff>61116</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374682"/>
          <a:ext cx="1270" cy="14885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64943</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867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61116</xdr:rowOff>
    </xdr:from>
    <xdr:to>
      <xdr:col>24</xdr:col>
      <xdr:colOff>152400</xdr:colOff>
      <xdr:row>98</xdr:row>
      <xdr:rowOff>61116</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86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62309</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49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115632</xdr:rowOff>
    </xdr:from>
    <xdr:to>
      <xdr:col>24</xdr:col>
      <xdr:colOff>152400</xdr:colOff>
      <xdr:row>89</xdr:row>
      <xdr:rowOff>115632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374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2333</xdr:rowOff>
    </xdr:from>
    <xdr:to>
      <xdr:col>24</xdr:col>
      <xdr:colOff>63500</xdr:colOff>
      <xdr:row>94</xdr:row>
      <xdr:rowOff>162082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118633"/>
          <a:ext cx="838200" cy="1597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35279</xdr:rowOff>
    </xdr:from>
    <xdr:ext cx="599010"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230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56852</xdr:rowOff>
    </xdr:from>
    <xdr:to>
      <xdr:col>24</xdr:col>
      <xdr:colOff>114300</xdr:colOff>
      <xdr:row>95</xdr:row>
      <xdr:rowOff>158452</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44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14319</xdr:rowOff>
    </xdr:from>
    <xdr:to>
      <xdr:col>19</xdr:col>
      <xdr:colOff>177800</xdr:colOff>
      <xdr:row>94</xdr:row>
      <xdr:rowOff>162082</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130619"/>
          <a:ext cx="889000" cy="147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147073</xdr:rowOff>
    </xdr:from>
    <xdr:to>
      <xdr:col>20</xdr:col>
      <xdr:colOff>38100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68350</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497795" y="16527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14319</xdr:rowOff>
    </xdr:from>
    <xdr:to>
      <xdr:col>15</xdr:col>
      <xdr:colOff>50800</xdr:colOff>
      <xdr:row>95</xdr:row>
      <xdr:rowOff>168145</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130619"/>
          <a:ext cx="889000" cy="325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9685</xdr:rowOff>
    </xdr:from>
    <xdr:to>
      <xdr:col>15</xdr:col>
      <xdr:colOff>101600</xdr:colOff>
      <xdr:row>95</xdr:row>
      <xdr:rowOff>111285</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102412</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08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168145</xdr:rowOff>
    </xdr:from>
    <xdr:to>
      <xdr:col>10</xdr:col>
      <xdr:colOff>114300</xdr:colOff>
      <xdr:row>96</xdr:row>
      <xdr:rowOff>35088</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455895"/>
          <a:ext cx="889000" cy="38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120969</xdr:rowOff>
    </xdr:from>
    <xdr:to>
      <xdr:col>10</xdr:col>
      <xdr:colOff>165100</xdr:colOff>
      <xdr:row>97</xdr:row>
      <xdr:rowOff>51119</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58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42246</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19795" y="1667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xdr:rowOff>
    </xdr:from>
    <xdr:to>
      <xdr:col>6</xdr:col>
      <xdr:colOff>38100</xdr:colOff>
      <xdr:row>97</xdr:row>
      <xdr:rowOff>101922</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63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93049</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6723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122983</xdr:rowOff>
    </xdr:from>
    <xdr:to>
      <xdr:col>24</xdr:col>
      <xdr:colOff>114300</xdr:colOff>
      <xdr:row>94</xdr:row>
      <xdr:rowOff>53133</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067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145860</xdr:rowOff>
    </xdr:from>
    <xdr:ext cx="599010"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5919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111282</xdr:rowOff>
    </xdr:from>
    <xdr:to>
      <xdr:col>20</xdr:col>
      <xdr:colOff>38100</xdr:colOff>
      <xdr:row>95</xdr:row>
      <xdr:rowOff>41432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227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57959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497795" y="16002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134969</xdr:rowOff>
    </xdr:from>
    <xdr:to>
      <xdr:col>15</xdr:col>
      <xdr:colOff>101600</xdr:colOff>
      <xdr:row>94</xdr:row>
      <xdr:rowOff>65119</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07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81646</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08795" y="158550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117345</xdr:rowOff>
    </xdr:from>
    <xdr:to>
      <xdr:col>10</xdr:col>
      <xdr:colOff>165100</xdr:colOff>
      <xdr:row>96</xdr:row>
      <xdr:rowOff>47495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40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64022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19795" y="161803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155738</xdr:rowOff>
    </xdr:from>
    <xdr:to>
      <xdr:col>6</xdr:col>
      <xdr:colOff>38100</xdr:colOff>
      <xdr:row>96</xdr:row>
      <xdr:rowOff>85888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443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102415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30795" y="16218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a:extLst>
            <a:ext uri="{FF2B5EF4-FFF2-40B4-BE49-F238E27FC236}">
              <a16:creationId xmlns:a16="http://schemas.microsoft.com/office/drawing/2014/main" id="{00000000-0008-0000-06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85156</xdr:rowOff>
    </xdr:from>
    <xdr:to>
      <xdr:col>54</xdr:col>
      <xdr:colOff>189865</xdr:colOff>
      <xdr:row>38</xdr:row>
      <xdr:rowOff>24493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10475595" y="5228656"/>
          <a:ext cx="1270" cy="131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28320</xdr:rowOff>
    </xdr:from>
    <xdr:ext cx="534377" cy="259045"/>
    <xdr:sp macro="" textlink="">
      <xdr:nvSpPr>
        <xdr:cNvPr id="289" name="補助費等最小値テキスト">
          <a:extLst>
            <a:ext uri="{FF2B5EF4-FFF2-40B4-BE49-F238E27FC236}">
              <a16:creationId xmlns:a16="http://schemas.microsoft.com/office/drawing/2014/main" id="{00000000-0008-0000-0600-000021010000}"/>
            </a:ext>
          </a:extLst>
        </xdr:cNvPr>
        <xdr:cNvSpPr txBox="1"/>
      </xdr:nvSpPr>
      <xdr:spPr>
        <a:xfrm>
          <a:off x="10528300" y="6543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24493</xdr:rowOff>
    </xdr:from>
    <xdr:to>
      <xdr:col>55</xdr:col>
      <xdr:colOff>88900</xdr:colOff>
      <xdr:row>38</xdr:row>
      <xdr:rowOff>24493</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5395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31833</xdr:rowOff>
    </xdr:from>
    <xdr:ext cx="599010" cy="259045"/>
    <xdr:sp macro="" textlink="">
      <xdr:nvSpPr>
        <xdr:cNvPr id="291" name="補助費等最大値テキスト">
          <a:extLst>
            <a:ext uri="{FF2B5EF4-FFF2-40B4-BE49-F238E27FC236}">
              <a16:creationId xmlns:a16="http://schemas.microsoft.com/office/drawing/2014/main" id="{00000000-0008-0000-0600-000023010000}"/>
            </a:ext>
          </a:extLst>
        </xdr:cNvPr>
        <xdr:cNvSpPr txBox="1"/>
      </xdr:nvSpPr>
      <xdr:spPr>
        <a:xfrm>
          <a:off x="10528300" y="5003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85156</xdr:rowOff>
    </xdr:from>
    <xdr:to>
      <xdr:col>55</xdr:col>
      <xdr:colOff>88900</xdr:colOff>
      <xdr:row>30</xdr:row>
      <xdr:rowOff>85156</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10388600" y="5228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73444</xdr:rowOff>
    </xdr:from>
    <xdr:to>
      <xdr:col>55</xdr:col>
      <xdr:colOff>0</xdr:colOff>
      <xdr:row>36</xdr:row>
      <xdr:rowOff>155108</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639300" y="6245644"/>
          <a:ext cx="838200" cy="81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107228</xdr:rowOff>
    </xdr:from>
    <xdr:ext cx="534377" cy="259045"/>
    <xdr:sp macro="" textlink="">
      <xdr:nvSpPr>
        <xdr:cNvPr id="294" name="補助費等平均値テキスト">
          <a:extLst>
            <a:ext uri="{FF2B5EF4-FFF2-40B4-BE49-F238E27FC236}">
              <a16:creationId xmlns:a16="http://schemas.microsoft.com/office/drawing/2014/main" id="{00000000-0008-0000-0600-000026010000}"/>
            </a:ext>
          </a:extLst>
        </xdr:cNvPr>
        <xdr:cNvSpPr txBox="1"/>
      </xdr:nvSpPr>
      <xdr:spPr>
        <a:xfrm>
          <a:off x="10528300" y="61079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84351</xdr:rowOff>
    </xdr:from>
    <xdr:to>
      <xdr:col>55</xdr:col>
      <xdr:colOff>50800</xdr:colOff>
      <xdr:row>37</xdr:row>
      <xdr:rowOff>14501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10426700" y="62565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73444</xdr:rowOff>
    </xdr:from>
    <xdr:to>
      <xdr:col>50</xdr:col>
      <xdr:colOff>114300</xdr:colOff>
      <xdr:row>36</xdr:row>
      <xdr:rowOff>127455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8750300" y="6245644"/>
          <a:ext cx="889000" cy="54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73630</xdr:rowOff>
    </xdr:from>
    <xdr:to>
      <xdr:col>50</xdr:col>
      <xdr:colOff>165100</xdr:colOff>
      <xdr:row>37</xdr:row>
      <xdr:rowOff>3780</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9588500" y="6245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166357</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9372111" y="63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86</xdr:rowOff>
    </xdr:from>
    <xdr:to>
      <xdr:col>45</xdr:col>
      <xdr:colOff>177800</xdr:colOff>
      <xdr:row>36</xdr:row>
      <xdr:rowOff>127455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7861300" y="5486486"/>
          <a:ext cx="889000" cy="813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113391</xdr:rowOff>
    </xdr:from>
    <xdr:to>
      <xdr:col>46</xdr:col>
      <xdr:colOff>38100</xdr:colOff>
      <xdr:row>37</xdr:row>
      <xdr:rowOff>43541</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8699500" y="6285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34668</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8483111" y="63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86</xdr:rowOff>
    </xdr:from>
    <xdr:to>
      <xdr:col>41</xdr:col>
      <xdr:colOff>50800</xdr:colOff>
      <xdr:row>37</xdr:row>
      <xdr:rowOff>118075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flipV="1">
          <a:off x="6972300" y="5486486"/>
          <a:ext cx="889000" cy="97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16053</xdr:rowOff>
    </xdr:from>
    <xdr:to>
      <xdr:col>41</xdr:col>
      <xdr:colOff>101600</xdr:colOff>
      <xdr:row>32</xdr:row>
      <xdr:rowOff>117653</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7810500" y="5502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108780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561795" y="55951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538</xdr:rowOff>
    </xdr:from>
    <xdr:to>
      <xdr:col>36</xdr:col>
      <xdr:colOff>165100</xdr:colOff>
      <xdr:row>37</xdr:row>
      <xdr:rowOff>102138</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6921500" y="6344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118665</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05111" y="61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104308</xdr:rowOff>
    </xdr:from>
    <xdr:to>
      <xdr:col>55</xdr:col>
      <xdr:colOff>50800</xdr:colOff>
      <xdr:row>37</xdr:row>
      <xdr:rowOff>34458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10426700" y="6276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82735</xdr:rowOff>
    </xdr:from>
    <xdr:ext cx="534377" cy="259045"/>
    <xdr:sp macro="" textlink="">
      <xdr:nvSpPr>
        <xdr:cNvPr id="313" name="補助費等該当値テキスト">
          <a:extLst>
            <a:ext uri="{FF2B5EF4-FFF2-40B4-BE49-F238E27FC236}">
              <a16:creationId xmlns:a16="http://schemas.microsoft.com/office/drawing/2014/main" id="{00000000-0008-0000-0600-000039010000}"/>
            </a:ext>
          </a:extLst>
        </xdr:cNvPr>
        <xdr:cNvSpPr txBox="1"/>
      </xdr:nvSpPr>
      <xdr:spPr>
        <a:xfrm>
          <a:off x="10528300" y="6254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22644</xdr:rowOff>
    </xdr:from>
    <xdr:to>
      <xdr:col>50</xdr:col>
      <xdr:colOff>165100</xdr:colOff>
      <xdr:row>36</xdr:row>
      <xdr:rowOff>124244</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9588500" y="619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140771</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9372111" y="5970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76655</xdr:rowOff>
    </xdr:from>
    <xdr:to>
      <xdr:col>46</xdr:col>
      <xdr:colOff>38100</xdr:colOff>
      <xdr:row>37</xdr:row>
      <xdr:rowOff>6805</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8699500" y="624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23332</xdr:rowOff>
    </xdr:from>
    <xdr:ext cx="534377"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8483111" y="6024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120736</xdr:rowOff>
    </xdr:from>
    <xdr:to>
      <xdr:col>41</xdr:col>
      <xdr:colOff>101600</xdr:colOff>
      <xdr:row>32</xdr:row>
      <xdr:rowOff>50886</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7810500" y="5435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67413</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7561795" y="5210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67275</xdr:rowOff>
    </xdr:from>
    <xdr:to>
      <xdr:col>36</xdr:col>
      <xdr:colOff>165100</xdr:colOff>
      <xdr:row>37</xdr:row>
      <xdr:rowOff>168875</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6921500" y="6410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160001</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6705111" y="6503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a:extLst>
            <a:ext uri="{FF2B5EF4-FFF2-40B4-BE49-F238E27FC236}">
              <a16:creationId xmlns:a16="http://schemas.microsoft.com/office/drawing/2014/main" id="{00000000-0008-0000-0600-000055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a:extLst>
            <a:ext uri="{FF2B5EF4-FFF2-40B4-BE49-F238E27FC236}">
              <a16:creationId xmlns:a16="http://schemas.microsoft.com/office/drawing/2014/main" id="{00000000-0008-0000-0600-000057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a:extLst>
            <a:ext uri="{FF2B5EF4-FFF2-40B4-BE49-F238E27FC236}">
              <a16:creationId xmlns:a16="http://schemas.microsoft.com/office/drawing/2014/main" id="{00000000-0008-0000-0600-000058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49</xdr:row>
      <xdr:rowOff>129451</xdr:rowOff>
    </xdr:from>
    <xdr:to>
      <xdr:col>54</xdr:col>
      <xdr:colOff>189865</xdr:colOff>
      <xdr:row>58</xdr:row>
      <xdr:rowOff>139433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10475595" y="8530501"/>
          <a:ext cx="1270" cy="1553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143260</xdr:rowOff>
    </xdr:from>
    <xdr:ext cx="469744" cy="259045"/>
    <xdr:sp macro="" textlink="">
      <xdr:nvSpPr>
        <xdr:cNvPr id="346" name="普通建設事業費最小値テキスト">
          <a:extLst>
            <a:ext uri="{FF2B5EF4-FFF2-40B4-BE49-F238E27FC236}">
              <a16:creationId xmlns:a16="http://schemas.microsoft.com/office/drawing/2014/main" id="{00000000-0008-0000-0600-00005A010000}"/>
            </a:ext>
          </a:extLst>
        </xdr:cNvPr>
        <xdr:cNvSpPr txBox="1"/>
      </xdr:nvSpPr>
      <xdr:spPr>
        <a:xfrm>
          <a:off x="10528300" y="100873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139433</xdr:rowOff>
    </xdr:from>
    <xdr:to>
      <xdr:col>55</xdr:col>
      <xdr:colOff>88900</xdr:colOff>
      <xdr:row>58</xdr:row>
      <xdr:rowOff>139433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10388600" y="10083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76128</xdr:rowOff>
    </xdr:from>
    <xdr:ext cx="599010" cy="259045"/>
    <xdr:sp macro="" textlink="">
      <xdr:nvSpPr>
        <xdr:cNvPr id="348" name="普通建設事業費最大値テキスト">
          <a:extLst>
            <a:ext uri="{FF2B5EF4-FFF2-40B4-BE49-F238E27FC236}">
              <a16:creationId xmlns:a16="http://schemas.microsoft.com/office/drawing/2014/main" id="{00000000-0008-0000-0600-00005C010000}"/>
            </a:ext>
          </a:extLst>
        </xdr:cNvPr>
        <xdr:cNvSpPr txBox="1"/>
      </xdr:nvSpPr>
      <xdr:spPr>
        <a:xfrm>
          <a:off x="10528300" y="8305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49</xdr:row>
      <xdr:rowOff>129451</xdr:rowOff>
    </xdr:from>
    <xdr:to>
      <xdr:col>55</xdr:col>
      <xdr:colOff>88900</xdr:colOff>
      <xdr:row>49</xdr:row>
      <xdr:rowOff>129451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10388600" y="8530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79172</xdr:rowOff>
    </xdr:from>
    <xdr:to>
      <xdr:col>55</xdr:col>
      <xdr:colOff>0</xdr:colOff>
      <xdr:row>56</xdr:row>
      <xdr:rowOff>84201</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639300" y="9680372"/>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118356</xdr:rowOff>
    </xdr:from>
    <xdr:ext cx="534377" cy="259045"/>
    <xdr:sp macro="" textlink="">
      <xdr:nvSpPr>
        <xdr:cNvPr id="351" name="普通建設事業費平均値テキスト">
          <a:extLst>
            <a:ext uri="{FF2B5EF4-FFF2-40B4-BE49-F238E27FC236}">
              <a16:creationId xmlns:a16="http://schemas.microsoft.com/office/drawing/2014/main" id="{00000000-0008-0000-0600-00005F010000}"/>
            </a:ext>
          </a:extLst>
        </xdr:cNvPr>
        <xdr:cNvSpPr txBox="1"/>
      </xdr:nvSpPr>
      <xdr:spPr>
        <a:xfrm>
          <a:off x="10528300" y="93766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95479</xdr:rowOff>
    </xdr:from>
    <xdr:to>
      <xdr:col>55</xdr:col>
      <xdr:colOff>50800</xdr:colOff>
      <xdr:row>56</xdr:row>
      <xdr:rowOff>25629</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10426700" y="9525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91325</xdr:rowOff>
    </xdr:from>
    <xdr:to>
      <xdr:col>50</xdr:col>
      <xdr:colOff>114300</xdr:colOff>
      <xdr:row>56</xdr:row>
      <xdr:rowOff>79172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8750300" y="9521075"/>
          <a:ext cx="889000" cy="159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114618</xdr:rowOff>
    </xdr:from>
    <xdr:to>
      <xdr:col>50</xdr:col>
      <xdr:colOff>165100</xdr:colOff>
      <xdr:row>56</xdr:row>
      <xdr:rowOff>44768</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9588500" y="9544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61295</xdr:rowOff>
    </xdr:from>
    <xdr:ext cx="534377"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9372111" y="9319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89726</xdr:rowOff>
    </xdr:from>
    <xdr:to>
      <xdr:col>45</xdr:col>
      <xdr:colOff>177800</xdr:colOff>
      <xdr:row>55</xdr:row>
      <xdr:rowOff>91325</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861300" y="9348026"/>
          <a:ext cx="889000" cy="173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95948</xdr:rowOff>
    </xdr:from>
    <xdr:to>
      <xdr:col>46</xdr:col>
      <xdr:colOff>38100</xdr:colOff>
      <xdr:row>56</xdr:row>
      <xdr:rowOff>26098</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699500" y="9525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17225</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483111" y="9618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89726</xdr:rowOff>
    </xdr:from>
    <xdr:to>
      <xdr:col>41</xdr:col>
      <xdr:colOff>50800</xdr:colOff>
      <xdr:row>54</xdr:row>
      <xdr:rowOff>99213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6972300" y="9348026"/>
          <a:ext cx="889000" cy="9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101816</xdr:rowOff>
    </xdr:from>
    <xdr:to>
      <xdr:col>41</xdr:col>
      <xdr:colOff>101600</xdr:colOff>
      <xdr:row>56</xdr:row>
      <xdr:rowOff>31966</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810500" y="9531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23093</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594111" y="9624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100482</xdr:rowOff>
    </xdr:from>
    <xdr:to>
      <xdr:col>36</xdr:col>
      <xdr:colOff>165100</xdr:colOff>
      <xdr:row>56</xdr:row>
      <xdr:rowOff>30632</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6921500" y="9530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21759</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05111" y="962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33401</xdr:rowOff>
    </xdr:from>
    <xdr:to>
      <xdr:col>55</xdr:col>
      <xdr:colOff>50800</xdr:colOff>
      <xdr:row>56</xdr:row>
      <xdr:rowOff>135001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10426700" y="9634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11828</xdr:rowOff>
    </xdr:from>
    <xdr:ext cx="534377" cy="259045"/>
    <xdr:sp macro="" textlink="">
      <xdr:nvSpPr>
        <xdr:cNvPr id="370" name="普通建設事業費該当値テキスト">
          <a:extLst>
            <a:ext uri="{FF2B5EF4-FFF2-40B4-BE49-F238E27FC236}">
              <a16:creationId xmlns:a16="http://schemas.microsoft.com/office/drawing/2014/main" id="{00000000-0008-0000-0600-000072010000}"/>
            </a:ext>
          </a:extLst>
        </xdr:cNvPr>
        <xdr:cNvSpPr txBox="1"/>
      </xdr:nvSpPr>
      <xdr:spPr>
        <a:xfrm>
          <a:off x="10528300" y="9613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28372</xdr:rowOff>
    </xdr:from>
    <xdr:to>
      <xdr:col>50</xdr:col>
      <xdr:colOff>165100</xdr:colOff>
      <xdr:row>56</xdr:row>
      <xdr:rowOff>129972</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9588500" y="9629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121099</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372111" y="972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40525</xdr:rowOff>
    </xdr:from>
    <xdr:to>
      <xdr:col>46</xdr:col>
      <xdr:colOff>38100</xdr:colOff>
      <xdr:row>55</xdr:row>
      <xdr:rowOff>142125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8699500" y="9470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158652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8483111" y="9245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38926</xdr:rowOff>
    </xdr:from>
    <xdr:to>
      <xdr:col>41</xdr:col>
      <xdr:colOff>101600</xdr:colOff>
      <xdr:row>54</xdr:row>
      <xdr:rowOff>140526</xdr:rowOff>
    </xdr:to>
    <xdr:sp macro="" textlink="">
      <xdr:nvSpPr>
        <xdr:cNvPr id="375" name="楕円 374">
          <a:extLst>
            <a:ext uri="{FF2B5EF4-FFF2-40B4-BE49-F238E27FC236}">
              <a16:creationId xmlns:a16="http://schemas.microsoft.com/office/drawing/2014/main" id="{00000000-0008-0000-0600-000077010000}"/>
            </a:ext>
          </a:extLst>
        </xdr:cNvPr>
        <xdr:cNvSpPr/>
      </xdr:nvSpPr>
      <xdr:spPr>
        <a:xfrm>
          <a:off x="7810500" y="9297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157053</xdr:rowOff>
    </xdr:from>
    <xdr:ext cx="534377" cy="259045"/>
    <xdr:sp macro="" textlink="">
      <xdr:nvSpPr>
        <xdr:cNvPr id="376" name="テキスト ボックス 375">
          <a:extLst>
            <a:ext uri="{FF2B5EF4-FFF2-40B4-BE49-F238E27FC236}">
              <a16:creationId xmlns:a16="http://schemas.microsoft.com/office/drawing/2014/main" id="{00000000-0008-0000-0600-000078010000}"/>
            </a:ext>
          </a:extLst>
        </xdr:cNvPr>
        <xdr:cNvSpPr txBox="1"/>
      </xdr:nvSpPr>
      <xdr:spPr>
        <a:xfrm>
          <a:off x="7594111" y="907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54</xdr:row>
      <xdr:rowOff>48413</xdr:rowOff>
    </xdr:from>
    <xdr:to>
      <xdr:col>36</xdr:col>
      <xdr:colOff>165100</xdr:colOff>
      <xdr:row>54</xdr:row>
      <xdr:rowOff>150013</xdr:rowOff>
    </xdr:to>
    <xdr:sp macro="" textlink="">
      <xdr:nvSpPr>
        <xdr:cNvPr id="377" name="楕円 376">
          <a:extLst>
            <a:ext uri="{FF2B5EF4-FFF2-40B4-BE49-F238E27FC236}">
              <a16:creationId xmlns:a16="http://schemas.microsoft.com/office/drawing/2014/main" id="{00000000-0008-0000-0600-000079010000}"/>
            </a:ext>
          </a:extLst>
        </xdr:cNvPr>
        <xdr:cNvSpPr/>
      </xdr:nvSpPr>
      <xdr:spPr>
        <a:xfrm>
          <a:off x="6921500" y="930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52</xdr:row>
      <xdr:rowOff>166540</xdr:rowOff>
    </xdr:from>
    <xdr:ext cx="534377" cy="259045"/>
    <xdr:sp macro="" textlink="">
      <xdr:nvSpPr>
        <xdr:cNvPr id="378" name="テキスト ボックス 377">
          <a:extLst>
            <a:ext uri="{FF2B5EF4-FFF2-40B4-BE49-F238E27FC236}">
              <a16:creationId xmlns:a16="http://schemas.microsoft.com/office/drawing/2014/main" id="{00000000-0008-0000-0600-00007A010000}"/>
            </a:ext>
          </a:extLst>
        </xdr:cNvPr>
        <xdr:cNvSpPr txBox="1"/>
      </xdr:nvSpPr>
      <xdr:spPr>
        <a:xfrm>
          <a:off x="6705111" y="9081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8" name="テキスト ボックス 397">
          <a:extLst>
            <a:ext uri="{FF2B5EF4-FFF2-40B4-BE49-F238E27FC236}">
              <a16:creationId xmlns:a16="http://schemas.microsoft.com/office/drawing/2014/main" id="{00000000-0008-0000-0600-00008E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普通建設事業費 （ うち新規整備　）グラフ枠">
          <a:extLst>
            <a:ext uri="{FF2B5EF4-FFF2-40B4-BE49-F238E27FC236}">
              <a16:creationId xmlns:a16="http://schemas.microsoft.com/office/drawing/2014/main" id="{00000000-0008-0000-06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70872</xdr:rowOff>
    </xdr:from>
    <xdr:to>
      <xdr:col>54</xdr:col>
      <xdr:colOff>189865</xdr:colOff>
      <xdr:row>79</xdr:row>
      <xdr:rowOff>44450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10475595" y="12072372"/>
          <a:ext cx="1270" cy="1516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3" name="普通建設事業費 （ うち新規整備　）最小値テキスト">
          <a:extLst>
            <a:ext uri="{FF2B5EF4-FFF2-40B4-BE49-F238E27FC236}">
              <a16:creationId xmlns:a16="http://schemas.microsoft.com/office/drawing/2014/main" id="{00000000-0008-0000-0600-000093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17549</xdr:rowOff>
    </xdr:from>
    <xdr:ext cx="534377" cy="259045"/>
    <xdr:sp macro="" textlink="">
      <xdr:nvSpPr>
        <xdr:cNvPr id="405" name="普通建設事業費 （ うち新規整備　）最大値テキスト">
          <a:extLst>
            <a:ext uri="{FF2B5EF4-FFF2-40B4-BE49-F238E27FC236}">
              <a16:creationId xmlns:a16="http://schemas.microsoft.com/office/drawing/2014/main" id="{00000000-0008-0000-0600-000095010000}"/>
            </a:ext>
          </a:extLst>
        </xdr:cNvPr>
        <xdr:cNvSpPr txBox="1"/>
      </xdr:nvSpPr>
      <xdr:spPr>
        <a:xfrm>
          <a:off x="10528300" y="11847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70872</xdr:rowOff>
    </xdr:from>
    <xdr:to>
      <xdr:col>55</xdr:col>
      <xdr:colOff>88900</xdr:colOff>
      <xdr:row>70</xdr:row>
      <xdr:rowOff>70872</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10388600" y="12072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153397</xdr:rowOff>
    </xdr:from>
    <xdr:to>
      <xdr:col>55</xdr:col>
      <xdr:colOff>0</xdr:colOff>
      <xdr:row>78</xdr:row>
      <xdr:rowOff>168808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9639300" y="13526497"/>
          <a:ext cx="838200" cy="154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142752</xdr:rowOff>
    </xdr:from>
    <xdr:ext cx="534377" cy="259045"/>
    <xdr:sp macro="" textlink="">
      <xdr:nvSpPr>
        <xdr:cNvPr id="408" name="普通建設事業費 （ うち新規整備　）平均値テキスト">
          <a:extLst>
            <a:ext uri="{FF2B5EF4-FFF2-40B4-BE49-F238E27FC236}">
              <a16:creationId xmlns:a16="http://schemas.microsoft.com/office/drawing/2014/main" id="{00000000-0008-0000-0600-000098010000}"/>
            </a:ext>
          </a:extLst>
        </xdr:cNvPr>
        <xdr:cNvSpPr txBox="1"/>
      </xdr:nvSpPr>
      <xdr:spPr>
        <a:xfrm>
          <a:off x="10528300" y="131729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119875</xdr:rowOff>
    </xdr:from>
    <xdr:to>
      <xdr:col>55</xdr:col>
      <xdr:colOff>50800</xdr:colOff>
      <xdr:row>78</xdr:row>
      <xdr:rowOff>50025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10426700" y="13321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63900</xdr:rowOff>
    </xdr:from>
    <xdr:to>
      <xdr:col>50</xdr:col>
      <xdr:colOff>114300</xdr:colOff>
      <xdr:row>78</xdr:row>
      <xdr:rowOff>168808</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8750300" y="13437000"/>
          <a:ext cx="889000" cy="10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143535</xdr:rowOff>
    </xdr:from>
    <xdr:to>
      <xdr:col>50</xdr:col>
      <xdr:colOff>165100</xdr:colOff>
      <xdr:row>78</xdr:row>
      <xdr:rowOff>73685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9588500" y="133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90212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9372111" y="13120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63900</xdr:rowOff>
    </xdr:from>
    <xdr:to>
      <xdr:col>45</xdr:col>
      <xdr:colOff>177800</xdr:colOff>
      <xdr:row>78</xdr:row>
      <xdr:rowOff>86837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861300" y="13437000"/>
          <a:ext cx="889000" cy="22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121438</xdr:rowOff>
    </xdr:from>
    <xdr:to>
      <xdr:col>46</xdr:col>
      <xdr:colOff>38100</xdr:colOff>
      <xdr:row>78</xdr:row>
      <xdr:rowOff>51588</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699500" y="1332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68115</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483111" y="13098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49346</xdr:rowOff>
    </xdr:from>
    <xdr:to>
      <xdr:col>41</xdr:col>
      <xdr:colOff>50800</xdr:colOff>
      <xdr:row>78</xdr:row>
      <xdr:rowOff>86837</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72300" y="13422446"/>
          <a:ext cx="889000" cy="37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129972</xdr:rowOff>
    </xdr:from>
    <xdr:to>
      <xdr:col>41</xdr:col>
      <xdr:colOff>101600</xdr:colOff>
      <xdr:row>78</xdr:row>
      <xdr:rowOff>60122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810500" y="13331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76649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10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77146</xdr:rowOff>
    </xdr:from>
    <xdr:to>
      <xdr:col>36</xdr:col>
      <xdr:colOff>165100</xdr:colOff>
      <xdr:row>78</xdr:row>
      <xdr:rowOff>7296</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6921500" y="13278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23823</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054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102597</xdr:rowOff>
    </xdr:from>
    <xdr:to>
      <xdr:col>55</xdr:col>
      <xdr:colOff>50800</xdr:colOff>
      <xdr:row>79</xdr:row>
      <xdr:rowOff>32747</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10426700" y="13475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17524</xdr:rowOff>
    </xdr:from>
    <xdr:ext cx="469744" cy="259045"/>
    <xdr:sp macro="" textlink="">
      <xdr:nvSpPr>
        <xdr:cNvPr id="427" name="普通建設事業費 （ うち新規整備　）該当値テキスト">
          <a:extLst>
            <a:ext uri="{FF2B5EF4-FFF2-40B4-BE49-F238E27FC236}">
              <a16:creationId xmlns:a16="http://schemas.microsoft.com/office/drawing/2014/main" id="{00000000-0008-0000-0600-0000AB010000}"/>
            </a:ext>
          </a:extLst>
        </xdr:cNvPr>
        <xdr:cNvSpPr txBox="1"/>
      </xdr:nvSpPr>
      <xdr:spPr>
        <a:xfrm>
          <a:off x="10528300" y="13390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118008</xdr:rowOff>
    </xdr:from>
    <xdr:to>
      <xdr:col>50</xdr:col>
      <xdr:colOff>165100</xdr:colOff>
      <xdr:row>79</xdr:row>
      <xdr:rowOff>48158</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9588500" y="13491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39285</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04428" y="135838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13100</xdr:rowOff>
    </xdr:from>
    <xdr:to>
      <xdr:col>46</xdr:col>
      <xdr:colOff>38100</xdr:colOff>
      <xdr:row>78</xdr:row>
      <xdr:rowOff>114700</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8699500" y="1338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105827</xdr:rowOff>
    </xdr:from>
    <xdr:ext cx="469744"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8515428" y="13478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36037</xdr:rowOff>
    </xdr:from>
    <xdr:to>
      <xdr:col>41</xdr:col>
      <xdr:colOff>101600</xdr:colOff>
      <xdr:row>78</xdr:row>
      <xdr:rowOff>137637</xdr:rowOff>
    </xdr:to>
    <xdr:sp macro="" textlink="">
      <xdr:nvSpPr>
        <xdr:cNvPr id="432" name="楕円 431">
          <a:extLst>
            <a:ext uri="{FF2B5EF4-FFF2-40B4-BE49-F238E27FC236}">
              <a16:creationId xmlns:a16="http://schemas.microsoft.com/office/drawing/2014/main" id="{00000000-0008-0000-0600-0000B0010000}"/>
            </a:ext>
          </a:extLst>
        </xdr:cNvPr>
        <xdr:cNvSpPr/>
      </xdr:nvSpPr>
      <xdr:spPr>
        <a:xfrm>
          <a:off x="7810500" y="13409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128764</xdr:rowOff>
    </xdr:from>
    <xdr:ext cx="469744" cy="259045"/>
    <xdr:sp macro="" textlink="">
      <xdr:nvSpPr>
        <xdr:cNvPr id="433" name="テキスト ボックス 432">
          <a:extLst>
            <a:ext uri="{FF2B5EF4-FFF2-40B4-BE49-F238E27FC236}">
              <a16:creationId xmlns:a16="http://schemas.microsoft.com/office/drawing/2014/main" id="{00000000-0008-0000-0600-0000B1010000}"/>
            </a:ext>
          </a:extLst>
        </xdr:cNvPr>
        <xdr:cNvSpPr txBox="1"/>
      </xdr:nvSpPr>
      <xdr:spPr>
        <a:xfrm>
          <a:off x="7626428" y="13501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169996</xdr:rowOff>
    </xdr:from>
    <xdr:to>
      <xdr:col>36</xdr:col>
      <xdr:colOff>165100</xdr:colOff>
      <xdr:row>78</xdr:row>
      <xdr:rowOff>100146</xdr:rowOff>
    </xdr:to>
    <xdr:sp macro="" textlink="">
      <xdr:nvSpPr>
        <xdr:cNvPr id="434" name="楕円 433">
          <a:extLst>
            <a:ext uri="{FF2B5EF4-FFF2-40B4-BE49-F238E27FC236}">
              <a16:creationId xmlns:a16="http://schemas.microsoft.com/office/drawing/2014/main" id="{00000000-0008-0000-0600-0000B2010000}"/>
            </a:ext>
          </a:extLst>
        </xdr:cNvPr>
        <xdr:cNvSpPr/>
      </xdr:nvSpPr>
      <xdr:spPr>
        <a:xfrm>
          <a:off x="6921500" y="13371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91273</xdr:rowOff>
    </xdr:from>
    <xdr:ext cx="469744" cy="259045"/>
    <xdr:sp macro="" textlink="">
      <xdr:nvSpPr>
        <xdr:cNvPr id="435" name="テキスト ボックス 434">
          <a:extLst>
            <a:ext uri="{FF2B5EF4-FFF2-40B4-BE49-F238E27FC236}">
              <a16:creationId xmlns:a16="http://schemas.microsoft.com/office/drawing/2014/main" id="{00000000-0008-0000-0600-0000B3010000}"/>
            </a:ext>
          </a:extLst>
        </xdr:cNvPr>
        <xdr:cNvSpPr txBox="1"/>
      </xdr:nvSpPr>
      <xdr:spPr>
        <a:xfrm>
          <a:off x="6737428" y="13464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7" name="テキスト ボックス 456">
          <a:extLst>
            <a:ext uri="{FF2B5EF4-FFF2-40B4-BE49-F238E27FC236}">
              <a16:creationId xmlns:a16="http://schemas.microsoft.com/office/drawing/2014/main" id="{00000000-0008-0000-0600-0000C9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0" name="普通建設事業費 （ うち更新整備　）グラフ枠">
          <a:extLst>
            <a:ext uri="{FF2B5EF4-FFF2-40B4-BE49-F238E27FC236}">
              <a16:creationId xmlns:a16="http://schemas.microsoft.com/office/drawing/2014/main" id="{00000000-0008-0000-0600-0000CC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37450</xdr:rowOff>
    </xdr:from>
    <xdr:to>
      <xdr:col>54</xdr:col>
      <xdr:colOff>189865</xdr:colOff>
      <xdr:row>99</xdr:row>
      <xdr:rowOff>36471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flipV="1">
          <a:off x="10475595" y="15467950"/>
          <a:ext cx="1270" cy="15420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40298</xdr:rowOff>
    </xdr:from>
    <xdr:ext cx="469744" cy="259045"/>
    <xdr:sp macro="" textlink="">
      <xdr:nvSpPr>
        <xdr:cNvPr id="462" name="普通建設事業費 （ うち更新整備　）最小値テキスト">
          <a:extLst>
            <a:ext uri="{FF2B5EF4-FFF2-40B4-BE49-F238E27FC236}">
              <a16:creationId xmlns:a16="http://schemas.microsoft.com/office/drawing/2014/main" id="{00000000-0008-0000-0600-0000CE010000}"/>
            </a:ext>
          </a:extLst>
        </xdr:cNvPr>
        <xdr:cNvSpPr txBox="1"/>
      </xdr:nvSpPr>
      <xdr:spPr>
        <a:xfrm>
          <a:off x="10528300" y="170138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36471</xdr:rowOff>
    </xdr:from>
    <xdr:to>
      <xdr:col>55</xdr:col>
      <xdr:colOff>88900</xdr:colOff>
      <xdr:row>99</xdr:row>
      <xdr:rowOff>36471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10388600" y="17010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155577</xdr:rowOff>
    </xdr:from>
    <xdr:ext cx="534377" cy="259045"/>
    <xdr:sp macro="" textlink="">
      <xdr:nvSpPr>
        <xdr:cNvPr id="464" name="普通建設事業費 （ うち更新整備　）最大値テキスト">
          <a:extLst>
            <a:ext uri="{FF2B5EF4-FFF2-40B4-BE49-F238E27FC236}">
              <a16:creationId xmlns:a16="http://schemas.microsoft.com/office/drawing/2014/main" id="{00000000-0008-0000-0600-0000D0010000}"/>
            </a:ext>
          </a:extLst>
        </xdr:cNvPr>
        <xdr:cNvSpPr txBox="1"/>
      </xdr:nvSpPr>
      <xdr:spPr>
        <a:xfrm>
          <a:off x="10528300" y="15243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37450</xdr:rowOff>
    </xdr:from>
    <xdr:to>
      <xdr:col>55</xdr:col>
      <xdr:colOff>88900</xdr:colOff>
      <xdr:row>90</xdr:row>
      <xdr:rowOff>37450</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10388600" y="15467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36243</xdr:rowOff>
    </xdr:from>
    <xdr:to>
      <xdr:col>55</xdr:col>
      <xdr:colOff>0</xdr:colOff>
      <xdr:row>98</xdr:row>
      <xdr:rowOff>94323</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639300" y="16838343"/>
          <a:ext cx="838200" cy="58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149431</xdr:rowOff>
    </xdr:from>
    <xdr:ext cx="534377" cy="259045"/>
    <xdr:sp macro="" textlink="">
      <xdr:nvSpPr>
        <xdr:cNvPr id="467" name="普通建設事業費 （ うち更新整備　）平均値テキスト">
          <a:extLst>
            <a:ext uri="{FF2B5EF4-FFF2-40B4-BE49-F238E27FC236}">
              <a16:creationId xmlns:a16="http://schemas.microsoft.com/office/drawing/2014/main" id="{00000000-0008-0000-0600-0000D3010000}"/>
            </a:ext>
          </a:extLst>
        </xdr:cNvPr>
        <xdr:cNvSpPr txBox="1"/>
      </xdr:nvSpPr>
      <xdr:spPr>
        <a:xfrm>
          <a:off x="10528300" y="164371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126554</xdr:rowOff>
    </xdr:from>
    <xdr:to>
      <xdr:col>55</xdr:col>
      <xdr:colOff>50800</xdr:colOff>
      <xdr:row>97</xdr:row>
      <xdr:rowOff>56704</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10426700" y="16585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116399</xdr:rowOff>
    </xdr:from>
    <xdr:to>
      <xdr:col>50</xdr:col>
      <xdr:colOff>114300</xdr:colOff>
      <xdr:row>98</xdr:row>
      <xdr:rowOff>36243</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8750300" y="16747049"/>
          <a:ext cx="889000" cy="9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133265</xdr:rowOff>
    </xdr:from>
    <xdr:to>
      <xdr:col>50</xdr:col>
      <xdr:colOff>165100</xdr:colOff>
      <xdr:row>97</xdr:row>
      <xdr:rowOff>63415</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9588500" y="165924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79942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372111" y="1636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116399</xdr:rowOff>
    </xdr:from>
    <xdr:to>
      <xdr:col>45</xdr:col>
      <xdr:colOff>177800</xdr:colOff>
      <xdr:row>99</xdr:row>
      <xdr:rowOff>27212</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7861300" y="16747049"/>
          <a:ext cx="889000" cy="253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137299</xdr:rowOff>
    </xdr:from>
    <xdr:to>
      <xdr:col>46</xdr:col>
      <xdr:colOff>38100</xdr:colOff>
      <xdr:row>97</xdr:row>
      <xdr:rowOff>67449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8699500" y="16596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83976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8483111" y="16371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65633</xdr:rowOff>
    </xdr:from>
    <xdr:to>
      <xdr:col>41</xdr:col>
      <xdr:colOff>50800</xdr:colOff>
      <xdr:row>99</xdr:row>
      <xdr:rowOff>27212</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6972300" y="16867733"/>
          <a:ext cx="889000" cy="133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130277</xdr:rowOff>
    </xdr:from>
    <xdr:to>
      <xdr:col>41</xdr:col>
      <xdr:colOff>101600</xdr:colOff>
      <xdr:row>97</xdr:row>
      <xdr:rowOff>60427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7810500" y="16589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76954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594111" y="1636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3470</xdr:rowOff>
    </xdr:from>
    <xdr:to>
      <xdr:col>36</xdr:col>
      <xdr:colOff>165100</xdr:colOff>
      <xdr:row>97</xdr:row>
      <xdr:rowOff>105070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6921500" y="1663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121597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05111" y="16409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43523</xdr:rowOff>
    </xdr:from>
    <xdr:to>
      <xdr:col>55</xdr:col>
      <xdr:colOff>50800</xdr:colOff>
      <xdr:row>98</xdr:row>
      <xdr:rowOff>145123</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10426700" y="16845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129900</xdr:rowOff>
    </xdr:from>
    <xdr:ext cx="534377" cy="259045"/>
    <xdr:sp macro="" textlink="">
      <xdr:nvSpPr>
        <xdr:cNvPr id="486" name="普通建設事業費 （ うち更新整備　）該当値テキスト">
          <a:extLst>
            <a:ext uri="{FF2B5EF4-FFF2-40B4-BE49-F238E27FC236}">
              <a16:creationId xmlns:a16="http://schemas.microsoft.com/office/drawing/2014/main" id="{00000000-0008-0000-0600-0000E6010000}"/>
            </a:ext>
          </a:extLst>
        </xdr:cNvPr>
        <xdr:cNvSpPr txBox="1"/>
      </xdr:nvSpPr>
      <xdr:spPr>
        <a:xfrm>
          <a:off x="10528300" y="1676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156893</xdr:rowOff>
    </xdr:from>
    <xdr:to>
      <xdr:col>50</xdr:col>
      <xdr:colOff>165100</xdr:colOff>
      <xdr:row>98</xdr:row>
      <xdr:rowOff>87043</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9588500" y="16787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78170</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9372111" y="16880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65599</xdr:rowOff>
    </xdr:from>
    <xdr:to>
      <xdr:col>46</xdr:col>
      <xdr:colOff>38100</xdr:colOff>
      <xdr:row>97</xdr:row>
      <xdr:rowOff>167199</xdr:rowOff>
    </xdr:to>
    <xdr:sp macro="" textlink="">
      <xdr:nvSpPr>
        <xdr:cNvPr id="489" name="楕円 488">
          <a:extLst>
            <a:ext uri="{FF2B5EF4-FFF2-40B4-BE49-F238E27FC236}">
              <a16:creationId xmlns:a16="http://schemas.microsoft.com/office/drawing/2014/main" id="{00000000-0008-0000-0600-0000E9010000}"/>
            </a:ext>
          </a:extLst>
        </xdr:cNvPr>
        <xdr:cNvSpPr/>
      </xdr:nvSpPr>
      <xdr:spPr>
        <a:xfrm>
          <a:off x="8699500" y="1669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158326</xdr:rowOff>
    </xdr:from>
    <xdr:ext cx="534377" cy="259045"/>
    <xdr:sp macro="" textlink="">
      <xdr:nvSpPr>
        <xdr:cNvPr id="490" name="テキスト ボックス 489">
          <a:extLst>
            <a:ext uri="{FF2B5EF4-FFF2-40B4-BE49-F238E27FC236}">
              <a16:creationId xmlns:a16="http://schemas.microsoft.com/office/drawing/2014/main" id="{00000000-0008-0000-0600-0000EA010000}"/>
            </a:ext>
          </a:extLst>
        </xdr:cNvPr>
        <xdr:cNvSpPr txBox="1"/>
      </xdr:nvSpPr>
      <xdr:spPr>
        <a:xfrm>
          <a:off x="8483111" y="1678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147862</xdr:rowOff>
    </xdr:from>
    <xdr:to>
      <xdr:col>41</xdr:col>
      <xdr:colOff>101600</xdr:colOff>
      <xdr:row>99</xdr:row>
      <xdr:rowOff>78012</xdr:rowOff>
    </xdr:to>
    <xdr:sp macro="" textlink="">
      <xdr:nvSpPr>
        <xdr:cNvPr id="491" name="楕円 490">
          <a:extLst>
            <a:ext uri="{FF2B5EF4-FFF2-40B4-BE49-F238E27FC236}">
              <a16:creationId xmlns:a16="http://schemas.microsoft.com/office/drawing/2014/main" id="{00000000-0008-0000-0600-0000EB010000}"/>
            </a:ext>
          </a:extLst>
        </xdr:cNvPr>
        <xdr:cNvSpPr/>
      </xdr:nvSpPr>
      <xdr:spPr>
        <a:xfrm>
          <a:off x="7810500" y="16949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69139</xdr:rowOff>
    </xdr:from>
    <xdr:ext cx="469744" cy="259045"/>
    <xdr:sp macro="" textlink="">
      <xdr:nvSpPr>
        <xdr:cNvPr id="492" name="テキスト ボックス 491">
          <a:extLst>
            <a:ext uri="{FF2B5EF4-FFF2-40B4-BE49-F238E27FC236}">
              <a16:creationId xmlns:a16="http://schemas.microsoft.com/office/drawing/2014/main" id="{00000000-0008-0000-0600-0000EC010000}"/>
            </a:ext>
          </a:extLst>
        </xdr:cNvPr>
        <xdr:cNvSpPr txBox="1"/>
      </xdr:nvSpPr>
      <xdr:spPr>
        <a:xfrm>
          <a:off x="7626428" y="170426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14833</xdr:rowOff>
    </xdr:from>
    <xdr:to>
      <xdr:col>36</xdr:col>
      <xdr:colOff>165100</xdr:colOff>
      <xdr:row>98</xdr:row>
      <xdr:rowOff>116433</xdr:rowOff>
    </xdr:to>
    <xdr:sp macro="" textlink="">
      <xdr:nvSpPr>
        <xdr:cNvPr id="493" name="楕円 492">
          <a:extLst>
            <a:ext uri="{FF2B5EF4-FFF2-40B4-BE49-F238E27FC236}">
              <a16:creationId xmlns:a16="http://schemas.microsoft.com/office/drawing/2014/main" id="{00000000-0008-0000-0600-0000ED010000}"/>
            </a:ext>
          </a:extLst>
        </xdr:cNvPr>
        <xdr:cNvSpPr/>
      </xdr:nvSpPr>
      <xdr:spPr>
        <a:xfrm>
          <a:off x="6921500" y="16816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107560</xdr:rowOff>
    </xdr:from>
    <xdr:ext cx="534377"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6705111" y="16909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災害復旧事業費グラフ枠">
          <a:extLst>
            <a:ext uri="{FF2B5EF4-FFF2-40B4-BE49-F238E27FC236}">
              <a16:creationId xmlns:a16="http://schemas.microsoft.com/office/drawing/2014/main" id="{00000000-0008-0000-06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85430</xdr:rowOff>
    </xdr:from>
    <xdr:to>
      <xdr:col>85</xdr:col>
      <xdr:colOff>126364</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flipV="1">
          <a:off x="16317595" y="5571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150527</xdr:rowOff>
    </xdr:from>
    <xdr:ext cx="249299" cy="259045"/>
    <xdr:sp macro="" textlink="">
      <xdr:nvSpPr>
        <xdr:cNvPr id="517" name="災害復旧事業費最小値テキスト">
          <a:extLst>
            <a:ext uri="{FF2B5EF4-FFF2-40B4-BE49-F238E27FC236}">
              <a16:creationId xmlns:a16="http://schemas.microsoft.com/office/drawing/2014/main" id="{00000000-0008-0000-0600-000005020000}"/>
            </a:ext>
          </a:extLst>
        </xdr:cNvPr>
        <xdr:cNvSpPr txBox="1"/>
      </xdr:nvSpPr>
      <xdr:spPr>
        <a:xfrm>
          <a:off x="16370300" y="666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32107</xdr:rowOff>
    </xdr:from>
    <xdr:ext cx="534377" cy="259045"/>
    <xdr:sp macro="" textlink="">
      <xdr:nvSpPr>
        <xdr:cNvPr id="519" name="災害復旧事業費最大値テキスト">
          <a:extLst>
            <a:ext uri="{FF2B5EF4-FFF2-40B4-BE49-F238E27FC236}">
              <a16:creationId xmlns:a16="http://schemas.microsoft.com/office/drawing/2014/main" id="{00000000-0008-0000-0600-000007020000}"/>
            </a:ext>
          </a:extLst>
        </xdr:cNvPr>
        <xdr:cNvSpPr txBox="1"/>
      </xdr:nvSpPr>
      <xdr:spPr>
        <a:xfrm>
          <a:off x="16370300" y="5347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85430</xdr:rowOff>
    </xdr:from>
    <xdr:to>
      <xdr:col>86</xdr:col>
      <xdr:colOff>25400</xdr:colOff>
      <xdr:row>32</xdr:row>
      <xdr:rowOff>85430</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6230600" y="5571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67977</xdr:rowOff>
    </xdr:from>
    <xdr:ext cx="378565" cy="259045"/>
    <xdr:sp macro="" textlink="">
      <xdr:nvSpPr>
        <xdr:cNvPr id="522" name="災害復旧事業費平均値テキスト">
          <a:extLst>
            <a:ext uri="{FF2B5EF4-FFF2-40B4-BE49-F238E27FC236}">
              <a16:creationId xmlns:a16="http://schemas.microsoft.com/office/drawing/2014/main" id="{00000000-0008-0000-0600-00000A020000}"/>
            </a:ext>
          </a:extLst>
        </xdr:cNvPr>
        <xdr:cNvSpPr txBox="1"/>
      </xdr:nvSpPr>
      <xdr:spPr>
        <a:xfrm>
          <a:off x="16370300" y="6411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45100</xdr:rowOff>
    </xdr:from>
    <xdr:to>
      <xdr:col>85</xdr:col>
      <xdr:colOff>177800</xdr:colOff>
      <xdr:row>38</xdr:row>
      <xdr:rowOff>146700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6268700" y="656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41717</xdr:rowOff>
    </xdr:from>
    <xdr:to>
      <xdr:col>81</xdr:col>
      <xdr:colOff>101600</xdr:colOff>
      <xdr:row>38</xdr:row>
      <xdr:rowOff>143317</xdr:rowOff>
    </xdr:to>
    <xdr:sp macro="" textlink="">
      <xdr:nvSpPr>
        <xdr:cNvPr id="525" name="フローチャート: 判断 524">
          <a:extLst>
            <a:ext uri="{FF2B5EF4-FFF2-40B4-BE49-F238E27FC236}">
              <a16:creationId xmlns:a16="http://schemas.microsoft.com/office/drawing/2014/main" id="{00000000-0008-0000-0600-00000D020000}"/>
            </a:ext>
          </a:extLst>
        </xdr:cNvPr>
        <xdr:cNvSpPr/>
      </xdr:nvSpPr>
      <xdr:spPr>
        <a:xfrm>
          <a:off x="154305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159844</xdr:rowOff>
    </xdr:from>
    <xdr:ext cx="469744"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46428" y="6332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39751</xdr:rowOff>
    </xdr:from>
    <xdr:to>
      <xdr:col>76</xdr:col>
      <xdr:colOff>165100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4541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4357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116611</xdr:rowOff>
    </xdr:from>
    <xdr:to>
      <xdr:col>71</xdr:col>
      <xdr:colOff>177800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2814300" y="6631711"/>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43454</xdr:rowOff>
    </xdr:from>
    <xdr:to>
      <xdr:col>72</xdr:col>
      <xdr:colOff>38100</xdr:colOff>
      <xdr:row>38</xdr:row>
      <xdr:rowOff>145054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3652500" y="6558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161581</xdr:rowOff>
    </xdr:from>
    <xdr:ext cx="378565"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3514017" y="63337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29921</xdr:rowOff>
    </xdr:from>
    <xdr:to>
      <xdr:col>67</xdr:col>
      <xdr:colOff>101600</xdr:colOff>
      <xdr:row>38</xdr:row>
      <xdr:rowOff>131521</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2763500" y="6545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148048</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579428" y="6320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23527</xdr:rowOff>
    </xdr:from>
    <xdr:ext cx="249299" cy="259045"/>
    <xdr:sp macro="" textlink="">
      <xdr:nvSpPr>
        <xdr:cNvPr id="541" name="災害復旧事業費該当値テキスト">
          <a:extLst>
            <a:ext uri="{FF2B5EF4-FFF2-40B4-BE49-F238E27FC236}">
              <a16:creationId xmlns:a16="http://schemas.microsoft.com/office/drawing/2014/main" id="{00000000-0008-0000-0600-00001D020000}"/>
            </a:ext>
          </a:extLst>
        </xdr:cNvPr>
        <xdr:cNvSpPr txBox="1"/>
      </xdr:nvSpPr>
      <xdr:spPr>
        <a:xfrm>
          <a:off x="16370300" y="653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65811</xdr:rowOff>
    </xdr:from>
    <xdr:to>
      <xdr:col>67</xdr:col>
      <xdr:colOff>101600</xdr:colOff>
      <xdr:row>38</xdr:row>
      <xdr:rowOff>167411</xdr:rowOff>
    </xdr:to>
    <xdr:sp macro="" textlink="">
      <xdr:nvSpPr>
        <xdr:cNvPr id="548" name="楕円 547">
          <a:extLst>
            <a:ext uri="{FF2B5EF4-FFF2-40B4-BE49-F238E27FC236}">
              <a16:creationId xmlns:a16="http://schemas.microsoft.com/office/drawing/2014/main" id="{00000000-0008-0000-0600-000024020000}"/>
            </a:ext>
          </a:extLst>
        </xdr:cNvPr>
        <xdr:cNvSpPr/>
      </xdr:nvSpPr>
      <xdr:spPr>
        <a:xfrm>
          <a:off x="12763500" y="6580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158538</xdr:rowOff>
    </xdr:from>
    <xdr:ext cx="378565"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625017" y="6673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失業対策事業費グラフ枠">
          <a:extLst>
            <a:ext uri="{FF2B5EF4-FFF2-40B4-BE49-F238E27FC236}">
              <a16:creationId xmlns:a16="http://schemas.microsoft.com/office/drawing/2014/main" id="{00000000-0008-0000-06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6" name="失業対策事業費最小値テキスト">
          <a:extLst>
            <a:ext uri="{FF2B5EF4-FFF2-40B4-BE49-F238E27FC236}">
              <a16:creationId xmlns:a16="http://schemas.microsoft.com/office/drawing/2014/main" id="{00000000-0008-0000-0600-000036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8" name="失業対策事業費最大値テキスト">
          <a:extLst>
            <a:ext uri="{FF2B5EF4-FFF2-40B4-BE49-F238E27FC236}">
              <a16:creationId xmlns:a16="http://schemas.microsoft.com/office/drawing/2014/main" id="{00000000-0008-0000-0600-000038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1" name="失業対策事業費平均値テキスト">
          <a:extLst>
            <a:ext uri="{FF2B5EF4-FFF2-40B4-BE49-F238E27FC236}">
              <a16:creationId xmlns:a16="http://schemas.microsoft.com/office/drawing/2014/main" id="{00000000-0008-0000-0600-00003B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4" name="フローチャート: 判断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0" name="失業対策事業費該当値テキスト">
          <a:extLst>
            <a:ext uri="{FF2B5EF4-FFF2-40B4-BE49-F238E27FC236}">
              <a16:creationId xmlns:a16="http://schemas.microsoft.com/office/drawing/2014/main" id="{00000000-0008-0000-0600-00004E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7" name="楕円 596">
          <a:extLst>
            <a:ext uri="{FF2B5EF4-FFF2-40B4-BE49-F238E27FC236}">
              <a16:creationId xmlns:a16="http://schemas.microsoft.com/office/drawing/2014/main" id="{00000000-0008-0000-0600-000055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公債費グラフ枠">
          <a:extLst>
            <a:ext uri="{FF2B5EF4-FFF2-40B4-BE49-F238E27FC236}">
              <a16:creationId xmlns:a16="http://schemas.microsoft.com/office/drawing/2014/main" id="{00000000-0008-0000-06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73025</xdr:rowOff>
    </xdr:from>
    <xdr:to>
      <xdr:col>85</xdr:col>
      <xdr:colOff>126364</xdr:colOff>
      <xdr:row>78</xdr:row>
      <xdr:rowOff>83198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6317595" y="12074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87025</xdr:rowOff>
    </xdr:from>
    <xdr:ext cx="534377" cy="259045"/>
    <xdr:sp macro="" textlink="">
      <xdr:nvSpPr>
        <xdr:cNvPr id="623" name="公債費最小値テキスト">
          <a:extLst>
            <a:ext uri="{FF2B5EF4-FFF2-40B4-BE49-F238E27FC236}">
              <a16:creationId xmlns:a16="http://schemas.microsoft.com/office/drawing/2014/main" id="{00000000-0008-0000-0600-00006F020000}"/>
            </a:ext>
          </a:extLst>
        </xdr:cNvPr>
        <xdr:cNvSpPr txBox="1"/>
      </xdr:nvSpPr>
      <xdr:spPr>
        <a:xfrm>
          <a:off x="16370300" y="134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83198</xdr:rowOff>
    </xdr:from>
    <xdr:to>
      <xdr:col>86</xdr:col>
      <xdr:colOff>25400</xdr:colOff>
      <xdr:row>78</xdr:row>
      <xdr:rowOff>83198</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6230600" y="13456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19702</xdr:rowOff>
    </xdr:from>
    <xdr:ext cx="599010" cy="259045"/>
    <xdr:sp macro="" textlink="">
      <xdr:nvSpPr>
        <xdr:cNvPr id="625" name="公債費最大値テキスト">
          <a:extLst>
            <a:ext uri="{FF2B5EF4-FFF2-40B4-BE49-F238E27FC236}">
              <a16:creationId xmlns:a16="http://schemas.microsoft.com/office/drawing/2014/main" id="{00000000-0008-0000-0600-000071020000}"/>
            </a:ext>
          </a:extLst>
        </xdr:cNvPr>
        <xdr:cNvSpPr txBox="1"/>
      </xdr:nvSpPr>
      <xdr:spPr>
        <a:xfrm>
          <a:off x="16370300" y="11849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73025</xdr:rowOff>
    </xdr:from>
    <xdr:to>
      <xdr:col>86</xdr:col>
      <xdr:colOff>25400</xdr:colOff>
      <xdr:row>70</xdr:row>
      <xdr:rowOff>73025</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6230600" y="12074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53924</xdr:rowOff>
    </xdr:from>
    <xdr:to>
      <xdr:col>85</xdr:col>
      <xdr:colOff>127000</xdr:colOff>
      <xdr:row>75</xdr:row>
      <xdr:rowOff>93688</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5481300" y="12912674"/>
          <a:ext cx="838200" cy="39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34434</xdr:rowOff>
    </xdr:from>
    <xdr:ext cx="534377" cy="259045"/>
    <xdr:sp macro="" textlink="">
      <xdr:nvSpPr>
        <xdr:cNvPr id="628" name="公債費平均値テキスト">
          <a:extLst>
            <a:ext uri="{FF2B5EF4-FFF2-40B4-BE49-F238E27FC236}">
              <a16:creationId xmlns:a16="http://schemas.microsoft.com/office/drawing/2014/main" id="{00000000-0008-0000-0600-000074020000}"/>
            </a:ext>
          </a:extLst>
        </xdr:cNvPr>
        <xdr:cNvSpPr txBox="1"/>
      </xdr:nvSpPr>
      <xdr:spPr>
        <a:xfrm>
          <a:off x="16370300" y="130646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56007</xdr:rowOff>
    </xdr:from>
    <xdr:to>
      <xdr:col>85</xdr:col>
      <xdr:colOff>177800</xdr:colOff>
      <xdr:row>76</xdr:row>
      <xdr:rowOff>157607</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6268700" y="13086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20396</xdr:rowOff>
    </xdr:from>
    <xdr:to>
      <xdr:col>81</xdr:col>
      <xdr:colOff>50800</xdr:colOff>
      <xdr:row>75</xdr:row>
      <xdr:rowOff>53924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4592300" y="12879146"/>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48654</xdr:rowOff>
    </xdr:from>
    <xdr:to>
      <xdr:col>81</xdr:col>
      <xdr:colOff>101600</xdr:colOff>
      <xdr:row>76</xdr:row>
      <xdr:rowOff>150254</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54305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141381</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17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20396</xdr:rowOff>
    </xdr:from>
    <xdr:to>
      <xdr:col>76</xdr:col>
      <xdr:colOff>114300</xdr:colOff>
      <xdr:row>75</xdr:row>
      <xdr:rowOff>35776</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3703300" y="12879146"/>
          <a:ext cx="889000" cy="1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53087</xdr:rowOff>
    </xdr:from>
    <xdr:to>
      <xdr:col>76</xdr:col>
      <xdr:colOff>165100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4541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145814</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4325111" y="13176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63182</xdr:rowOff>
    </xdr:from>
    <xdr:to>
      <xdr:col>71</xdr:col>
      <xdr:colOff>177800</xdr:colOff>
      <xdr:row>75</xdr:row>
      <xdr:rowOff>35776</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a:off x="12814300" y="12750482"/>
          <a:ext cx="889000" cy="144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49518</xdr:rowOff>
    </xdr:from>
    <xdr:to>
      <xdr:col>72</xdr:col>
      <xdr:colOff>38100</xdr:colOff>
      <xdr:row>76</xdr:row>
      <xdr:rowOff>151118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3652500" y="13079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142245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3436111" y="13172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58902</xdr:rowOff>
    </xdr:from>
    <xdr:to>
      <xdr:col>67</xdr:col>
      <xdr:colOff>101600</xdr:colOff>
      <xdr:row>76</xdr:row>
      <xdr:rowOff>160502</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2763500" y="13089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151629</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547111" y="13181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42888</xdr:rowOff>
    </xdr:from>
    <xdr:to>
      <xdr:col>85</xdr:col>
      <xdr:colOff>177800</xdr:colOff>
      <xdr:row>75</xdr:row>
      <xdr:rowOff>144488</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6268700" y="12901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65765</xdr:rowOff>
    </xdr:from>
    <xdr:ext cx="534377" cy="259045"/>
    <xdr:sp macro="" textlink="">
      <xdr:nvSpPr>
        <xdr:cNvPr id="647" name="公債費該当値テキスト">
          <a:extLst>
            <a:ext uri="{FF2B5EF4-FFF2-40B4-BE49-F238E27FC236}">
              <a16:creationId xmlns:a16="http://schemas.microsoft.com/office/drawing/2014/main" id="{00000000-0008-0000-0600-000087020000}"/>
            </a:ext>
          </a:extLst>
        </xdr:cNvPr>
        <xdr:cNvSpPr txBox="1"/>
      </xdr:nvSpPr>
      <xdr:spPr>
        <a:xfrm>
          <a:off x="16370300" y="12753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3124</xdr:rowOff>
    </xdr:from>
    <xdr:to>
      <xdr:col>81</xdr:col>
      <xdr:colOff>101600</xdr:colOff>
      <xdr:row>75</xdr:row>
      <xdr:rowOff>104724</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5430500" y="12861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121251</xdr:rowOff>
    </xdr:from>
    <xdr:ext cx="534377"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14111" y="12637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141046</xdr:rowOff>
    </xdr:from>
    <xdr:to>
      <xdr:col>76</xdr:col>
      <xdr:colOff>165100</xdr:colOff>
      <xdr:row>75</xdr:row>
      <xdr:rowOff>71196</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4541500" y="12828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87723</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325111" y="12603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156426</xdr:rowOff>
    </xdr:from>
    <xdr:to>
      <xdr:col>72</xdr:col>
      <xdr:colOff>38100</xdr:colOff>
      <xdr:row>75</xdr:row>
      <xdr:rowOff>86576</xdr:rowOff>
    </xdr:to>
    <xdr:sp macro="" textlink="">
      <xdr:nvSpPr>
        <xdr:cNvPr id="652" name="楕円 651">
          <a:extLst>
            <a:ext uri="{FF2B5EF4-FFF2-40B4-BE49-F238E27FC236}">
              <a16:creationId xmlns:a16="http://schemas.microsoft.com/office/drawing/2014/main" id="{00000000-0008-0000-0600-00008C020000}"/>
            </a:ext>
          </a:extLst>
        </xdr:cNvPr>
        <xdr:cNvSpPr/>
      </xdr:nvSpPr>
      <xdr:spPr>
        <a:xfrm>
          <a:off x="13652500" y="12843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103103</xdr:rowOff>
    </xdr:from>
    <xdr:ext cx="534377"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3436111" y="12618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12382</xdr:rowOff>
    </xdr:from>
    <xdr:to>
      <xdr:col>67</xdr:col>
      <xdr:colOff>101600</xdr:colOff>
      <xdr:row>74</xdr:row>
      <xdr:rowOff>113982</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2763500" y="1269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130509</xdr:rowOff>
    </xdr:from>
    <xdr:ext cx="534377"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547111" y="12474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3583</xdr:rowOff>
    </xdr:from>
    <xdr:to>
      <xdr:col>85</xdr:col>
      <xdr:colOff>126364</xdr:colOff>
      <xdr:row>98</xdr:row>
      <xdr:rowOff>136930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34083"/>
          <a:ext cx="1269" cy="1504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140757</xdr:rowOff>
    </xdr:from>
    <xdr:ext cx="378565"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6942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136930</xdr:rowOff>
    </xdr:from>
    <xdr:to>
      <xdr:col>86</xdr:col>
      <xdr:colOff>25400</xdr:colOff>
      <xdr:row>98</xdr:row>
      <xdr:rowOff>136930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6939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121710</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09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3583</xdr:rowOff>
    </xdr:from>
    <xdr:to>
      <xdr:col>86</xdr:col>
      <xdr:colOff>25400</xdr:colOff>
      <xdr:row>90</xdr:row>
      <xdr:rowOff>3583</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34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31297</xdr:rowOff>
    </xdr:from>
    <xdr:to>
      <xdr:col>85</xdr:col>
      <xdr:colOff>127000</xdr:colOff>
      <xdr:row>98</xdr:row>
      <xdr:rowOff>57294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833397"/>
          <a:ext cx="838200" cy="2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107424</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5666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84547</xdr:rowOff>
    </xdr:from>
    <xdr:to>
      <xdr:col>85</xdr:col>
      <xdr:colOff>177800</xdr:colOff>
      <xdr:row>98</xdr:row>
      <xdr:rowOff>14697</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15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31297</xdr:rowOff>
    </xdr:from>
    <xdr:to>
      <xdr:col>81</xdr:col>
      <xdr:colOff>50800</xdr:colOff>
      <xdr:row>98</xdr:row>
      <xdr:rowOff>101953</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833397"/>
          <a:ext cx="889000" cy="7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69954</xdr:rowOff>
    </xdr:from>
    <xdr:to>
      <xdr:col>81</xdr:col>
      <xdr:colOff>101600</xdr:colOff>
      <xdr:row>98</xdr:row>
      <xdr:rowOff>104</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700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16631</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475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101953</xdr:rowOff>
    </xdr:from>
    <xdr:to>
      <xdr:col>76</xdr:col>
      <xdr:colOff>114300</xdr:colOff>
      <xdr:row>98</xdr:row>
      <xdr:rowOff>112094</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904053"/>
          <a:ext cx="889000" cy="10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52488</xdr:rowOff>
    </xdr:from>
    <xdr:to>
      <xdr:col>76</xdr:col>
      <xdr:colOff>165100</xdr:colOff>
      <xdr:row>97</xdr:row>
      <xdr:rowOff>154088</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83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170615</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45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112094</xdr:rowOff>
    </xdr:from>
    <xdr:to>
      <xdr:col>71</xdr:col>
      <xdr:colOff>177800</xdr:colOff>
      <xdr:row>98</xdr:row>
      <xdr:rowOff>119738</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814300" y="16914194"/>
          <a:ext cx="889000" cy="7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120630</xdr:rowOff>
    </xdr:from>
    <xdr:to>
      <xdr:col>72</xdr:col>
      <xdr:colOff>38100</xdr:colOff>
      <xdr:row>98</xdr:row>
      <xdr:rowOff>50780</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75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67307</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52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157352</xdr:rowOff>
    </xdr:from>
    <xdr:to>
      <xdr:col>67</xdr:col>
      <xdr:colOff>101600</xdr:colOff>
      <xdr:row>98</xdr:row>
      <xdr:rowOff>87502</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88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104029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56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6494</xdr:rowOff>
    </xdr:from>
    <xdr:to>
      <xdr:col>85</xdr:col>
      <xdr:colOff>177800</xdr:colOff>
      <xdr:row>98</xdr:row>
      <xdr:rowOff>108094</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808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92871</xdr:rowOff>
    </xdr:from>
    <xdr:ext cx="469744"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723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151947</xdr:rowOff>
    </xdr:from>
    <xdr:to>
      <xdr:col>81</xdr:col>
      <xdr:colOff>101600</xdr:colOff>
      <xdr:row>98</xdr:row>
      <xdr:rowOff>82097</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7825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73224</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875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51153</xdr:rowOff>
    </xdr:from>
    <xdr:to>
      <xdr:col>76</xdr:col>
      <xdr:colOff>165100</xdr:colOff>
      <xdr:row>98</xdr:row>
      <xdr:rowOff>152753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8532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143880</xdr:rowOff>
    </xdr:from>
    <xdr:ext cx="469744"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57428" y="16945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61294</xdr:rowOff>
    </xdr:from>
    <xdr:to>
      <xdr:col>72</xdr:col>
      <xdr:colOff>38100</xdr:colOff>
      <xdr:row>98</xdr:row>
      <xdr:rowOff>162894</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63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154021</xdr:rowOff>
    </xdr:from>
    <xdr:ext cx="469744"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68428" y="16956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68938</xdr:rowOff>
    </xdr:from>
    <xdr:to>
      <xdr:col>67</xdr:col>
      <xdr:colOff>101600</xdr:colOff>
      <xdr:row>98</xdr:row>
      <xdr:rowOff>170538</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871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161665</xdr:rowOff>
    </xdr:from>
    <xdr:ext cx="469744"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79428" y="169637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投資及び出資金グラフ枠">
          <a:extLst>
            <a:ext uri="{FF2B5EF4-FFF2-40B4-BE49-F238E27FC236}">
              <a16:creationId xmlns:a16="http://schemas.microsoft.com/office/drawing/2014/main" id="{00000000-0008-0000-06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102743</xdr:rowOff>
    </xdr:from>
    <xdr:to>
      <xdr:col>116</xdr:col>
      <xdr:colOff>62864</xdr:colOff>
      <xdr:row>39</xdr:row>
      <xdr:rowOff>44450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flipV="1">
          <a:off x="22159595" y="5246243"/>
          <a:ext cx="1269" cy="1484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5" name="投資及び出資金最小値テキスト">
          <a:extLst>
            <a:ext uri="{FF2B5EF4-FFF2-40B4-BE49-F238E27FC236}">
              <a16:creationId xmlns:a16="http://schemas.microsoft.com/office/drawing/2014/main" id="{00000000-0008-0000-0600-0000DF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49420</xdr:rowOff>
    </xdr:from>
    <xdr:ext cx="534377" cy="259045"/>
    <xdr:sp macro="" textlink="">
      <xdr:nvSpPr>
        <xdr:cNvPr id="737" name="投資及び出資金最大値テキスト">
          <a:extLst>
            <a:ext uri="{FF2B5EF4-FFF2-40B4-BE49-F238E27FC236}">
              <a16:creationId xmlns:a16="http://schemas.microsoft.com/office/drawing/2014/main" id="{00000000-0008-0000-0600-0000E1020000}"/>
            </a:ext>
          </a:extLst>
        </xdr:cNvPr>
        <xdr:cNvSpPr txBox="1"/>
      </xdr:nvSpPr>
      <xdr:spPr>
        <a:xfrm>
          <a:off x="22212300" y="5021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102743</xdr:rowOff>
    </xdr:from>
    <xdr:to>
      <xdr:col>116</xdr:col>
      <xdr:colOff>152400</xdr:colOff>
      <xdr:row>30</xdr:row>
      <xdr:rowOff>102743</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22072600" y="5246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29100</xdr:rowOff>
    </xdr:from>
    <xdr:ext cx="469744" cy="259045"/>
    <xdr:sp macro="" textlink="">
      <xdr:nvSpPr>
        <xdr:cNvPr id="740" name="投資及び出資金平均値テキスト">
          <a:extLst>
            <a:ext uri="{FF2B5EF4-FFF2-40B4-BE49-F238E27FC236}">
              <a16:creationId xmlns:a16="http://schemas.microsoft.com/office/drawing/2014/main" id="{00000000-0008-0000-0600-0000E4020000}"/>
            </a:ext>
          </a:extLst>
        </xdr:cNvPr>
        <xdr:cNvSpPr txBox="1"/>
      </xdr:nvSpPr>
      <xdr:spPr>
        <a:xfrm>
          <a:off x="22212300" y="637275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6223</xdr:rowOff>
    </xdr:from>
    <xdr:to>
      <xdr:col>116</xdr:col>
      <xdr:colOff>114300</xdr:colOff>
      <xdr:row>38</xdr:row>
      <xdr:rowOff>107823</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2110700" y="6521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138176</xdr:rowOff>
    </xdr:from>
    <xdr:to>
      <xdr:col>111</xdr:col>
      <xdr:colOff>177800</xdr:colOff>
      <xdr:row>39</xdr:row>
      <xdr:rowOff>44450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20434300" y="665327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4699</xdr:rowOff>
    </xdr:from>
    <xdr:to>
      <xdr:col>112</xdr:col>
      <xdr:colOff>38100</xdr:colOff>
      <xdr:row>38</xdr:row>
      <xdr:rowOff>106299</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1272500" y="651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122826</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1088428" y="6295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138176</xdr:rowOff>
    </xdr:from>
    <xdr:to>
      <xdr:col>107</xdr:col>
      <xdr:colOff>50800</xdr:colOff>
      <xdr:row>39</xdr:row>
      <xdr:rowOff>44450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flipV="1">
          <a:off x="19545300" y="665327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162560</xdr:rowOff>
    </xdr:from>
    <xdr:to>
      <xdr:col>107</xdr:col>
      <xdr:colOff>101600</xdr:colOff>
      <xdr:row>38</xdr:row>
      <xdr:rowOff>92710</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0383500" y="65062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109237</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0199428"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8" name="直線コネクタ 747">
          <a:extLst>
            <a:ext uri="{FF2B5EF4-FFF2-40B4-BE49-F238E27FC236}">
              <a16:creationId xmlns:a16="http://schemas.microsoft.com/office/drawing/2014/main" id="{00000000-0008-0000-0600-0000EC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5207</xdr:rowOff>
    </xdr:from>
    <xdr:to>
      <xdr:col>102</xdr:col>
      <xdr:colOff>165100</xdr:colOff>
      <xdr:row>38</xdr:row>
      <xdr:rowOff>106807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9494500" y="6520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123334</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9310428" y="6295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44958</xdr:rowOff>
    </xdr:from>
    <xdr:to>
      <xdr:col>98</xdr:col>
      <xdr:colOff>38100</xdr:colOff>
      <xdr:row>38</xdr:row>
      <xdr:rowOff>146558</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18605500" y="65600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163085</xdr:rowOff>
    </xdr:from>
    <xdr:ext cx="378565"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8467017" y="63352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9" name="投資及び出資金該当値テキスト">
          <a:extLst>
            <a:ext uri="{FF2B5EF4-FFF2-40B4-BE49-F238E27FC236}">
              <a16:creationId xmlns:a16="http://schemas.microsoft.com/office/drawing/2014/main" id="{00000000-0008-0000-0600-0000F7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87376</xdr:rowOff>
    </xdr:from>
    <xdr:to>
      <xdr:col>107</xdr:col>
      <xdr:colOff>101600</xdr:colOff>
      <xdr:row>39</xdr:row>
      <xdr:rowOff>17526</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20383500" y="6602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39</xdr:row>
      <xdr:rowOff>8653</xdr:rowOff>
    </xdr:from>
    <xdr:ext cx="378565"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5017" y="6695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0" name="貸付金グラフ枠">
          <a:extLst>
            <a:ext uri="{FF2B5EF4-FFF2-40B4-BE49-F238E27FC236}">
              <a16:creationId xmlns:a16="http://schemas.microsoft.com/office/drawing/2014/main" id="{00000000-0008-0000-0600-000016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123317</xdr:rowOff>
    </xdr:from>
    <xdr:to>
      <xdr:col>116</xdr:col>
      <xdr:colOff>62864</xdr:colOff>
      <xdr:row>59</xdr:row>
      <xdr:rowOff>44450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flipV="1">
          <a:off x="22159595" y="8524367"/>
          <a:ext cx="1269" cy="16356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2" name="貸付金最小値テキスト">
          <a:extLst>
            <a:ext uri="{FF2B5EF4-FFF2-40B4-BE49-F238E27FC236}">
              <a16:creationId xmlns:a16="http://schemas.microsoft.com/office/drawing/2014/main" id="{00000000-0008-0000-0600-000018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69994</xdr:rowOff>
    </xdr:from>
    <xdr:ext cx="534377" cy="259045"/>
    <xdr:sp macro="" textlink="">
      <xdr:nvSpPr>
        <xdr:cNvPr id="794" name="貸付金最大値テキスト">
          <a:extLst>
            <a:ext uri="{FF2B5EF4-FFF2-40B4-BE49-F238E27FC236}">
              <a16:creationId xmlns:a16="http://schemas.microsoft.com/office/drawing/2014/main" id="{00000000-0008-0000-0600-00001A030000}"/>
            </a:ext>
          </a:extLst>
        </xdr:cNvPr>
        <xdr:cNvSpPr txBox="1"/>
      </xdr:nvSpPr>
      <xdr:spPr>
        <a:xfrm>
          <a:off x="22212300" y="8299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123317</xdr:rowOff>
    </xdr:from>
    <xdr:to>
      <xdr:col>116</xdr:col>
      <xdr:colOff>152400</xdr:colOff>
      <xdr:row>49</xdr:row>
      <xdr:rowOff>123317</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2072600" y="8524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43040</xdr:rowOff>
    </xdr:from>
    <xdr:to>
      <xdr:col>116</xdr:col>
      <xdr:colOff>63500</xdr:colOff>
      <xdr:row>59</xdr:row>
      <xdr:rowOff>43726</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1323300" y="10158590"/>
          <a:ext cx="8382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106177</xdr:rowOff>
    </xdr:from>
    <xdr:ext cx="469744" cy="259045"/>
    <xdr:sp macro="" textlink="">
      <xdr:nvSpPr>
        <xdr:cNvPr id="797" name="貸付金平均値テキスト">
          <a:extLst>
            <a:ext uri="{FF2B5EF4-FFF2-40B4-BE49-F238E27FC236}">
              <a16:creationId xmlns:a16="http://schemas.microsoft.com/office/drawing/2014/main" id="{00000000-0008-0000-0600-00001D030000}"/>
            </a:ext>
          </a:extLst>
        </xdr:cNvPr>
        <xdr:cNvSpPr txBox="1"/>
      </xdr:nvSpPr>
      <xdr:spPr>
        <a:xfrm>
          <a:off x="22212300" y="9878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83300</xdr:rowOff>
    </xdr:from>
    <xdr:to>
      <xdr:col>116</xdr:col>
      <xdr:colOff>114300</xdr:colOff>
      <xdr:row>59</xdr:row>
      <xdr:rowOff>13450</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2110700" y="1002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42583</xdr:rowOff>
    </xdr:from>
    <xdr:to>
      <xdr:col>111</xdr:col>
      <xdr:colOff>177800</xdr:colOff>
      <xdr:row>59</xdr:row>
      <xdr:rowOff>43040</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a:off x="20434300" y="10158133"/>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86081</xdr:rowOff>
    </xdr:from>
    <xdr:to>
      <xdr:col>112</xdr:col>
      <xdr:colOff>38100</xdr:colOff>
      <xdr:row>59</xdr:row>
      <xdr:rowOff>16231</xdr:rowOff>
    </xdr:to>
    <xdr:sp macro="" textlink="">
      <xdr:nvSpPr>
        <xdr:cNvPr id="800" name="フローチャート: 判断 799">
          <a:extLst>
            <a:ext uri="{FF2B5EF4-FFF2-40B4-BE49-F238E27FC236}">
              <a16:creationId xmlns:a16="http://schemas.microsoft.com/office/drawing/2014/main" id="{00000000-0008-0000-0600-000020030000}"/>
            </a:ext>
          </a:extLst>
        </xdr:cNvPr>
        <xdr:cNvSpPr/>
      </xdr:nvSpPr>
      <xdr:spPr>
        <a:xfrm>
          <a:off x="212725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32758</xdr:rowOff>
    </xdr:from>
    <xdr:ext cx="469744"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21088428" y="9805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39039</xdr:rowOff>
    </xdr:from>
    <xdr:to>
      <xdr:col>107</xdr:col>
      <xdr:colOff>50800</xdr:colOff>
      <xdr:row>59</xdr:row>
      <xdr:rowOff>42583</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19545300" y="10154589"/>
          <a:ext cx="889000" cy="3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78766</xdr:rowOff>
    </xdr:from>
    <xdr:to>
      <xdr:col>107</xdr:col>
      <xdr:colOff>101600</xdr:colOff>
      <xdr:row>59</xdr:row>
      <xdr:rowOff>8916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0383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25443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0199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39039</xdr:rowOff>
    </xdr:from>
    <xdr:to>
      <xdr:col>102</xdr:col>
      <xdr:colOff>114300</xdr:colOff>
      <xdr:row>59</xdr:row>
      <xdr:rowOff>39574</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flipV="1">
          <a:off x="18656300" y="10154589"/>
          <a:ext cx="889000" cy="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59449</xdr:rowOff>
    </xdr:from>
    <xdr:to>
      <xdr:col>102</xdr:col>
      <xdr:colOff>165100</xdr:colOff>
      <xdr:row>58</xdr:row>
      <xdr:rowOff>161049</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19494500" y="10003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6126</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310428" y="97787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72441</xdr:rowOff>
    </xdr:from>
    <xdr:to>
      <xdr:col>98</xdr:col>
      <xdr:colOff>38100</xdr:colOff>
      <xdr:row>59</xdr:row>
      <xdr:rowOff>2591</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18605500" y="1001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19118</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97917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164376</xdr:rowOff>
    </xdr:from>
    <xdr:to>
      <xdr:col>116</xdr:col>
      <xdr:colOff>114300</xdr:colOff>
      <xdr:row>59</xdr:row>
      <xdr:rowOff>94526</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2110700" y="10108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79303</xdr:rowOff>
    </xdr:from>
    <xdr:ext cx="313932" cy="259045"/>
    <xdr:sp macro="" textlink="">
      <xdr:nvSpPr>
        <xdr:cNvPr id="816" name="貸付金該当値テキスト">
          <a:extLst>
            <a:ext uri="{FF2B5EF4-FFF2-40B4-BE49-F238E27FC236}">
              <a16:creationId xmlns:a16="http://schemas.microsoft.com/office/drawing/2014/main" id="{00000000-0008-0000-0600-000030030000}"/>
            </a:ext>
          </a:extLst>
        </xdr:cNvPr>
        <xdr:cNvSpPr txBox="1"/>
      </xdr:nvSpPr>
      <xdr:spPr>
        <a:xfrm>
          <a:off x="22212300" y="1002340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163690</xdr:rowOff>
    </xdr:from>
    <xdr:to>
      <xdr:col>112</xdr:col>
      <xdr:colOff>38100</xdr:colOff>
      <xdr:row>59</xdr:row>
      <xdr:rowOff>93840</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21272500" y="10107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84967</xdr:rowOff>
    </xdr:from>
    <xdr:ext cx="313932"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66333" y="102005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163233</xdr:rowOff>
    </xdr:from>
    <xdr:to>
      <xdr:col>107</xdr:col>
      <xdr:colOff>101600</xdr:colOff>
      <xdr:row>59</xdr:row>
      <xdr:rowOff>93383</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20383500" y="1010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84510</xdr:rowOff>
    </xdr:from>
    <xdr:ext cx="313932"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77333" y="1020006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159689</xdr:rowOff>
    </xdr:from>
    <xdr:to>
      <xdr:col>102</xdr:col>
      <xdr:colOff>165100</xdr:colOff>
      <xdr:row>59</xdr:row>
      <xdr:rowOff>89839</xdr:rowOff>
    </xdr:to>
    <xdr:sp macro="" textlink="">
      <xdr:nvSpPr>
        <xdr:cNvPr id="821" name="楕円 820">
          <a:extLst>
            <a:ext uri="{FF2B5EF4-FFF2-40B4-BE49-F238E27FC236}">
              <a16:creationId xmlns:a16="http://schemas.microsoft.com/office/drawing/2014/main" id="{00000000-0008-0000-0600-000035030000}"/>
            </a:ext>
          </a:extLst>
        </xdr:cNvPr>
        <xdr:cNvSpPr/>
      </xdr:nvSpPr>
      <xdr:spPr>
        <a:xfrm>
          <a:off x="19494500" y="10103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80966</xdr:rowOff>
    </xdr:from>
    <xdr:ext cx="378565"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9356017" y="101965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160224</xdr:rowOff>
    </xdr:from>
    <xdr:to>
      <xdr:col>98</xdr:col>
      <xdr:colOff>38100</xdr:colOff>
      <xdr:row>59</xdr:row>
      <xdr:rowOff>90374</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18605500" y="10104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81501</xdr:rowOff>
    </xdr:from>
    <xdr:ext cx="378565" cy="259045"/>
    <xdr:sp macro="" textlink="">
      <xdr:nvSpPr>
        <xdr:cNvPr id="824" name="テキスト ボックス 823">
          <a:extLst>
            <a:ext uri="{FF2B5EF4-FFF2-40B4-BE49-F238E27FC236}">
              <a16:creationId xmlns:a16="http://schemas.microsoft.com/office/drawing/2014/main" id="{00000000-0008-0000-0600-000038030000}"/>
            </a:ext>
          </a:extLst>
        </xdr:cNvPr>
        <xdr:cNvSpPr txBox="1"/>
      </xdr:nvSpPr>
      <xdr:spPr>
        <a:xfrm>
          <a:off x="18467017" y="101970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0" name="繰出金グラフ枠">
          <a:extLst>
            <a:ext uri="{FF2B5EF4-FFF2-40B4-BE49-F238E27FC236}">
              <a16:creationId xmlns:a16="http://schemas.microsoft.com/office/drawing/2014/main" id="{00000000-0008-0000-0600-00005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145741</xdr:rowOff>
    </xdr:from>
    <xdr:to>
      <xdr:col>116</xdr:col>
      <xdr:colOff>62864</xdr:colOff>
      <xdr:row>79</xdr:row>
      <xdr:rowOff>124482</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flipV="1">
          <a:off x="22159595" y="12147241"/>
          <a:ext cx="1269" cy="15217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128309</xdr:rowOff>
    </xdr:from>
    <xdr:ext cx="534377" cy="259045"/>
    <xdr:sp macro="" textlink="">
      <xdr:nvSpPr>
        <xdr:cNvPr id="852" name="繰出金最小値テキスト">
          <a:extLst>
            <a:ext uri="{FF2B5EF4-FFF2-40B4-BE49-F238E27FC236}">
              <a16:creationId xmlns:a16="http://schemas.microsoft.com/office/drawing/2014/main" id="{00000000-0008-0000-0600-000054030000}"/>
            </a:ext>
          </a:extLst>
        </xdr:cNvPr>
        <xdr:cNvSpPr txBox="1"/>
      </xdr:nvSpPr>
      <xdr:spPr>
        <a:xfrm>
          <a:off x="22212300" y="13672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124482</xdr:rowOff>
    </xdr:from>
    <xdr:to>
      <xdr:col>116</xdr:col>
      <xdr:colOff>152400</xdr:colOff>
      <xdr:row>79</xdr:row>
      <xdr:rowOff>124482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2072600" y="136690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92418</xdr:rowOff>
    </xdr:from>
    <xdr:ext cx="534377" cy="259045"/>
    <xdr:sp macro="" textlink="">
      <xdr:nvSpPr>
        <xdr:cNvPr id="854" name="繰出金最大値テキスト">
          <a:extLst>
            <a:ext uri="{FF2B5EF4-FFF2-40B4-BE49-F238E27FC236}">
              <a16:creationId xmlns:a16="http://schemas.microsoft.com/office/drawing/2014/main" id="{00000000-0008-0000-0600-000056030000}"/>
            </a:ext>
          </a:extLst>
        </xdr:cNvPr>
        <xdr:cNvSpPr txBox="1"/>
      </xdr:nvSpPr>
      <xdr:spPr>
        <a:xfrm>
          <a:off x="22212300" y="11922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145741</xdr:rowOff>
    </xdr:from>
    <xdr:to>
      <xdr:col>116</xdr:col>
      <xdr:colOff>152400</xdr:colOff>
      <xdr:row>70</xdr:row>
      <xdr:rowOff>145741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22072600" y="12147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19032</xdr:rowOff>
    </xdr:from>
    <xdr:to>
      <xdr:col>116</xdr:col>
      <xdr:colOff>63500</xdr:colOff>
      <xdr:row>75</xdr:row>
      <xdr:rowOff>124482</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21323300" y="12877782"/>
          <a:ext cx="838200" cy="105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101650</xdr:rowOff>
    </xdr:from>
    <xdr:ext cx="534377" cy="259045"/>
    <xdr:sp macro="" textlink="">
      <xdr:nvSpPr>
        <xdr:cNvPr id="857" name="繰出金平均値テキスト">
          <a:extLst>
            <a:ext uri="{FF2B5EF4-FFF2-40B4-BE49-F238E27FC236}">
              <a16:creationId xmlns:a16="http://schemas.microsoft.com/office/drawing/2014/main" id="{00000000-0008-0000-0600-000059030000}"/>
            </a:ext>
          </a:extLst>
        </xdr:cNvPr>
        <xdr:cNvSpPr txBox="1"/>
      </xdr:nvSpPr>
      <xdr:spPr>
        <a:xfrm>
          <a:off x="22212300" y="12960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123223</xdr:rowOff>
    </xdr:from>
    <xdr:to>
      <xdr:col>116</xdr:col>
      <xdr:colOff>114300</xdr:colOff>
      <xdr:row>76</xdr:row>
      <xdr:rowOff>53373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22110700" y="12981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114423</xdr:rowOff>
    </xdr:from>
    <xdr:to>
      <xdr:col>111</xdr:col>
      <xdr:colOff>177800</xdr:colOff>
      <xdr:row>75</xdr:row>
      <xdr:rowOff>124482</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0434300" y="12973173"/>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19927</xdr:rowOff>
    </xdr:from>
    <xdr:to>
      <xdr:col>112</xdr:col>
      <xdr:colOff>38100</xdr:colOff>
      <xdr:row>76</xdr:row>
      <xdr:rowOff>121527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12725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112654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056111" y="13142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114423</xdr:rowOff>
    </xdr:from>
    <xdr:to>
      <xdr:col>107</xdr:col>
      <xdr:colOff>50800</xdr:colOff>
      <xdr:row>75</xdr:row>
      <xdr:rowOff>132581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9545300" y="12973173"/>
          <a:ext cx="889000" cy="18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48699</xdr:rowOff>
    </xdr:from>
    <xdr:to>
      <xdr:col>107</xdr:col>
      <xdr:colOff>101600</xdr:colOff>
      <xdr:row>76</xdr:row>
      <xdr:rowOff>150299</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20383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141426</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119746</xdr:rowOff>
    </xdr:from>
    <xdr:to>
      <xdr:col>102</xdr:col>
      <xdr:colOff>114300</xdr:colOff>
      <xdr:row>75</xdr:row>
      <xdr:rowOff>132581</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a:off x="18656300" y="12464146"/>
          <a:ext cx="889000" cy="52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78319</xdr:rowOff>
    </xdr:from>
    <xdr:to>
      <xdr:col>102</xdr:col>
      <xdr:colOff>165100</xdr:colOff>
      <xdr:row>77</xdr:row>
      <xdr:rowOff>8469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19494500" y="13108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171046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278111" y="13201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9544</xdr:rowOff>
    </xdr:from>
    <xdr:to>
      <xdr:col>98</xdr:col>
      <xdr:colOff>38100</xdr:colOff>
      <xdr:row>76</xdr:row>
      <xdr:rowOff>111144</xdr:rowOff>
    </xdr:to>
    <xdr:sp macro="" textlink="">
      <xdr:nvSpPr>
        <xdr:cNvPr id="868" name="フローチャート: 判断 867">
          <a:extLst>
            <a:ext uri="{FF2B5EF4-FFF2-40B4-BE49-F238E27FC236}">
              <a16:creationId xmlns:a16="http://schemas.microsoft.com/office/drawing/2014/main" id="{00000000-0008-0000-0600-000064030000}"/>
            </a:ext>
          </a:extLst>
        </xdr:cNvPr>
        <xdr:cNvSpPr/>
      </xdr:nvSpPr>
      <xdr:spPr>
        <a:xfrm>
          <a:off x="18605500" y="13039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102271</xdr:rowOff>
    </xdr:from>
    <xdr:ext cx="534377"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8389111" y="13132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139682</xdr:rowOff>
    </xdr:from>
    <xdr:to>
      <xdr:col>116</xdr:col>
      <xdr:colOff>114300</xdr:colOff>
      <xdr:row>75</xdr:row>
      <xdr:rowOff>69832</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22110700" y="12826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162559</xdr:rowOff>
    </xdr:from>
    <xdr:ext cx="534377" cy="259045"/>
    <xdr:sp macro="" textlink="">
      <xdr:nvSpPr>
        <xdr:cNvPr id="876" name="繰出金該当値テキスト">
          <a:extLst>
            <a:ext uri="{FF2B5EF4-FFF2-40B4-BE49-F238E27FC236}">
              <a16:creationId xmlns:a16="http://schemas.microsoft.com/office/drawing/2014/main" id="{00000000-0008-0000-0600-00006C030000}"/>
            </a:ext>
          </a:extLst>
        </xdr:cNvPr>
        <xdr:cNvSpPr txBox="1"/>
      </xdr:nvSpPr>
      <xdr:spPr>
        <a:xfrm>
          <a:off x="22212300" y="12678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73682</xdr:rowOff>
    </xdr:from>
    <xdr:to>
      <xdr:col>112</xdr:col>
      <xdr:colOff>38100</xdr:colOff>
      <xdr:row>76</xdr:row>
      <xdr:rowOff>3832</xdr:rowOff>
    </xdr:to>
    <xdr:sp macro="" textlink="">
      <xdr:nvSpPr>
        <xdr:cNvPr id="877" name="楕円 876">
          <a:extLst>
            <a:ext uri="{FF2B5EF4-FFF2-40B4-BE49-F238E27FC236}">
              <a16:creationId xmlns:a16="http://schemas.microsoft.com/office/drawing/2014/main" id="{00000000-0008-0000-0600-00006D030000}"/>
            </a:ext>
          </a:extLst>
        </xdr:cNvPr>
        <xdr:cNvSpPr/>
      </xdr:nvSpPr>
      <xdr:spPr>
        <a:xfrm>
          <a:off x="21272500" y="12932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20359</xdr:rowOff>
    </xdr:from>
    <xdr:ext cx="534377"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056111" y="127076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63623</xdr:rowOff>
    </xdr:from>
    <xdr:to>
      <xdr:col>107</xdr:col>
      <xdr:colOff>101600</xdr:colOff>
      <xdr:row>75</xdr:row>
      <xdr:rowOff>165224</xdr:rowOff>
    </xdr:to>
    <xdr:sp macro="" textlink="">
      <xdr:nvSpPr>
        <xdr:cNvPr id="879" name="楕円 878">
          <a:extLst>
            <a:ext uri="{FF2B5EF4-FFF2-40B4-BE49-F238E27FC236}">
              <a16:creationId xmlns:a16="http://schemas.microsoft.com/office/drawing/2014/main" id="{00000000-0008-0000-0600-00006F030000}"/>
            </a:ext>
          </a:extLst>
        </xdr:cNvPr>
        <xdr:cNvSpPr/>
      </xdr:nvSpPr>
      <xdr:spPr>
        <a:xfrm>
          <a:off x="20383500" y="1292237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10300</xdr:rowOff>
    </xdr:from>
    <xdr:ext cx="534377"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20167111" y="12697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81781</xdr:rowOff>
    </xdr:from>
    <xdr:to>
      <xdr:col>102</xdr:col>
      <xdr:colOff>165100</xdr:colOff>
      <xdr:row>76</xdr:row>
      <xdr:rowOff>11931</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19494500" y="1294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28458</xdr:rowOff>
    </xdr:from>
    <xdr:ext cx="534377"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9278111" y="1271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68946</xdr:rowOff>
    </xdr:from>
    <xdr:to>
      <xdr:col>98</xdr:col>
      <xdr:colOff>38100</xdr:colOff>
      <xdr:row>72</xdr:row>
      <xdr:rowOff>170546</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18605500" y="1241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15623</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389111" y="12188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6" name="テキスト ボックス 895">
          <a:extLst>
            <a:ext uri="{FF2B5EF4-FFF2-40B4-BE49-F238E27FC236}">
              <a16:creationId xmlns:a16="http://schemas.microsoft.com/office/drawing/2014/main" id="{00000000-0008-0000-0600-00008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9" name="前年度繰上充用金グラフ枠">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1" name="前年度繰上充用金最小値テキスト">
          <a:extLst>
            <a:ext uri="{FF2B5EF4-FFF2-40B4-BE49-F238E27FC236}">
              <a16:creationId xmlns:a16="http://schemas.microsoft.com/office/drawing/2014/main" id="{00000000-0008-0000-0600-00008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3" name="前年度繰上充用金最大値テキスト">
          <a:extLst>
            <a:ext uri="{FF2B5EF4-FFF2-40B4-BE49-F238E27FC236}">
              <a16:creationId xmlns:a16="http://schemas.microsoft.com/office/drawing/2014/main" id="{00000000-0008-0000-0600-00008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6" name="前年度繰上充用金平均値テキスト">
          <a:extLst>
            <a:ext uri="{FF2B5EF4-FFF2-40B4-BE49-F238E27FC236}">
              <a16:creationId xmlns:a16="http://schemas.microsoft.com/office/drawing/2014/main" id="{00000000-0008-0000-0600-00008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7" name="フローチャート: 判断 916">
          <a:extLst>
            <a:ext uri="{FF2B5EF4-FFF2-40B4-BE49-F238E27FC236}">
              <a16:creationId xmlns:a16="http://schemas.microsoft.com/office/drawing/2014/main" id="{00000000-0008-0000-0600-00009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5" name="前年度繰上充用金該当値テキスト">
          <a:extLst>
            <a:ext uri="{FF2B5EF4-FFF2-40B4-BE49-F238E27FC236}">
              <a16:creationId xmlns:a16="http://schemas.microsoft.com/office/drawing/2014/main" id="{00000000-0008-0000-0600-00009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6" name="楕円 925">
          <a:extLst>
            <a:ext uri="{FF2B5EF4-FFF2-40B4-BE49-F238E27FC236}">
              <a16:creationId xmlns:a16="http://schemas.microsoft.com/office/drawing/2014/main" id="{00000000-0008-0000-0600-00009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8" name="楕円 927">
          <a:extLst>
            <a:ext uri="{FF2B5EF4-FFF2-40B4-BE49-F238E27FC236}">
              <a16:creationId xmlns:a16="http://schemas.microsoft.com/office/drawing/2014/main" id="{00000000-0008-0000-0600-0000A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1" name="テキスト ボックス 930">
          <a:extLst>
            <a:ext uri="{FF2B5EF4-FFF2-40B4-BE49-F238E27FC236}">
              <a16:creationId xmlns:a16="http://schemas.microsoft.com/office/drawing/2014/main" id="{00000000-0008-0000-0600-0000A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・扶助費は住民一人当たり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147,619</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と比較して一人当たりコストが高い状況となっている。これは障害者自立支援給付費や生活保護医療扶助費等の増によるものであり、今後も給付の適正化等に取り組み、経費の抑制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50,123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円となっており、類似団体内平均値と比較して一人当たりコストが高い状況となっている。これは平成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発行した第三セクター等改革推進債や現在の主要事業である南海中央線整備事業や南海本線等連続立体交差事業等に係る地方債の償還によるものであり、今後も高い水準で推移すると見込まれるため事業内容の精査に努め、地方債の発行抑制を図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・繰出金は住民一人当たり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43,445</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と比較して一人当たりコストが高い状況となっている。これは高齢化に伴う医療費の増加等によるものであり、今後も特定健診等保健事業の推進により、医療費に係る繰出金の抑制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大阪府高石市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56,481
55,755
11.30
26,257,862
25,978,091
193,980
14,347,829
32,344,244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10.3
75.2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39573</xdr:rowOff>
    </xdr:from>
    <xdr:to>
      <xdr:col>24</xdr:col>
      <xdr:colOff>62865</xdr:colOff>
      <xdr:row>38</xdr:row>
      <xdr:rowOff>1168</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354523"/>
          <a:ext cx="1270" cy="1161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4995</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5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1168</xdr:rowOff>
    </xdr:from>
    <xdr:to>
      <xdr:col>24</xdr:col>
      <xdr:colOff>152400</xdr:colOff>
      <xdr:row>38</xdr:row>
      <xdr:rowOff>1168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516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157700</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1297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39573</xdr:rowOff>
    </xdr:from>
    <xdr:to>
      <xdr:col>24</xdr:col>
      <xdr:colOff>152400</xdr:colOff>
      <xdr:row>31</xdr:row>
      <xdr:rowOff>39573</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35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79807</xdr:rowOff>
    </xdr:from>
    <xdr:to>
      <xdr:col>24</xdr:col>
      <xdr:colOff>63500</xdr:colOff>
      <xdr:row>33</xdr:row>
      <xdr:rowOff>84836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5737657"/>
          <a:ext cx="838200" cy="5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153738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9830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3861</xdr:rowOff>
    </xdr:from>
    <xdr:to>
      <xdr:col>24</xdr:col>
      <xdr:colOff>114300</xdr:colOff>
      <xdr:row>35</xdr:row>
      <xdr:rowOff>105461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04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24943</xdr:rowOff>
    </xdr:from>
    <xdr:to>
      <xdr:col>19</xdr:col>
      <xdr:colOff>177800</xdr:colOff>
      <xdr:row>33</xdr:row>
      <xdr:rowOff>79807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682793"/>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29007</xdr:rowOff>
    </xdr:from>
    <xdr:to>
      <xdr:col>20</xdr:col>
      <xdr:colOff>38100</xdr:colOff>
      <xdr:row>35</xdr:row>
      <xdr:rowOff>130607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121734</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2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32</xdr:row>
      <xdr:rowOff>106781</xdr:rowOff>
    </xdr:from>
    <xdr:to>
      <xdr:col>15</xdr:col>
      <xdr:colOff>50800</xdr:colOff>
      <xdr:row>33</xdr:row>
      <xdr:rowOff>24943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593181"/>
          <a:ext cx="889000" cy="89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16205</xdr:rowOff>
    </xdr:from>
    <xdr:to>
      <xdr:col>15</xdr:col>
      <xdr:colOff>101600</xdr:colOff>
      <xdr:row>35</xdr:row>
      <xdr:rowOff>117805</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108932</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106781</xdr:rowOff>
    </xdr:from>
    <xdr:to>
      <xdr:col>10</xdr:col>
      <xdr:colOff>114300</xdr:colOff>
      <xdr:row>32</xdr:row>
      <xdr:rowOff>135585</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flipV="1">
          <a:off x="1130300" y="5593181"/>
          <a:ext cx="889000" cy="28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36779</xdr:rowOff>
    </xdr:from>
    <xdr:to>
      <xdr:col>10</xdr:col>
      <xdr:colOff>165100</xdr:colOff>
      <xdr:row>35</xdr:row>
      <xdr:rowOff>138379</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37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129506</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130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27635</xdr:rowOff>
    </xdr:from>
    <xdr:to>
      <xdr:col>6</xdr:col>
      <xdr:colOff>38100</xdr:colOff>
      <xdr:row>35</xdr:row>
      <xdr:rowOff>129235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6028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120362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121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34036</xdr:rowOff>
    </xdr:from>
    <xdr:to>
      <xdr:col>24</xdr:col>
      <xdr:colOff>114300</xdr:colOff>
      <xdr:row>33</xdr:row>
      <xdr:rowOff>135636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69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56913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54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29007</xdr:rowOff>
    </xdr:from>
    <xdr:to>
      <xdr:col>20</xdr:col>
      <xdr:colOff>38100</xdr:colOff>
      <xdr:row>33</xdr:row>
      <xdr:rowOff>130607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686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31</xdr:row>
      <xdr:rowOff>147134</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462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145593</xdr:rowOff>
    </xdr:from>
    <xdr:to>
      <xdr:col>15</xdr:col>
      <xdr:colOff>101600</xdr:colOff>
      <xdr:row>33</xdr:row>
      <xdr:rowOff>75743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63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31</xdr:row>
      <xdr:rowOff>92270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407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32</xdr:row>
      <xdr:rowOff>55981</xdr:rowOff>
    </xdr:from>
    <xdr:to>
      <xdr:col>10</xdr:col>
      <xdr:colOff>165100</xdr:colOff>
      <xdr:row>32</xdr:row>
      <xdr:rowOff>157581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54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31</xdr:row>
      <xdr:rowOff>2658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3176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84785</xdr:rowOff>
    </xdr:from>
    <xdr:to>
      <xdr:col>6</xdr:col>
      <xdr:colOff>38100</xdr:colOff>
      <xdr:row>33</xdr:row>
      <xdr:rowOff>14935</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57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31462</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346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6014</xdr:rowOff>
    </xdr:from>
    <xdr:to>
      <xdr:col>24</xdr:col>
      <xdr:colOff>62865</xdr:colOff>
      <xdr:row>57</xdr:row>
      <xdr:rowOff>133299</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78514"/>
          <a:ext cx="1270" cy="1327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137126</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09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133299</xdr:rowOff>
    </xdr:from>
    <xdr:to>
      <xdr:col>24</xdr:col>
      <xdr:colOff>152400</xdr:colOff>
      <xdr:row>57</xdr:row>
      <xdr:rowOff>133299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05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124141</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537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207,544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6014</xdr:rowOff>
    </xdr:from>
    <xdr:to>
      <xdr:col>24</xdr:col>
      <xdr:colOff>152400</xdr:colOff>
      <xdr:row>50</xdr:row>
      <xdr:rowOff>6014</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78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47978</xdr:rowOff>
    </xdr:from>
    <xdr:to>
      <xdr:col>24</xdr:col>
      <xdr:colOff>63500</xdr:colOff>
      <xdr:row>57</xdr:row>
      <xdr:rowOff>76667</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820628"/>
          <a:ext cx="838200" cy="2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47145</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76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24268</xdr:rowOff>
    </xdr:from>
    <xdr:to>
      <xdr:col>24</xdr:col>
      <xdr:colOff>114300</xdr:colOff>
      <xdr:row>56</xdr:row>
      <xdr:rowOff>125868</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25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47978</xdr:rowOff>
    </xdr:from>
    <xdr:to>
      <xdr:col>19</xdr:col>
      <xdr:colOff>177800</xdr:colOff>
      <xdr:row>57</xdr:row>
      <xdr:rowOff>98110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2908300" y="9820628"/>
          <a:ext cx="889000" cy="50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170640</xdr:rowOff>
    </xdr:from>
    <xdr:to>
      <xdr:col>20</xdr:col>
      <xdr:colOff>38100</xdr:colOff>
      <xdr:row>56</xdr:row>
      <xdr:rowOff>100790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117317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70800</xdr:rowOff>
    </xdr:from>
    <xdr:to>
      <xdr:col>15</xdr:col>
      <xdr:colOff>50800</xdr:colOff>
      <xdr:row>57</xdr:row>
      <xdr:rowOff>98110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019300" y="9157650"/>
          <a:ext cx="889000" cy="713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165550</xdr:rowOff>
    </xdr:from>
    <xdr:to>
      <xdr:col>15</xdr:col>
      <xdr:colOff>101600</xdr:colOff>
      <xdr:row>56</xdr:row>
      <xdr:rowOff>95700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112227</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41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70800</xdr:rowOff>
    </xdr:from>
    <xdr:to>
      <xdr:col>10</xdr:col>
      <xdr:colOff>114300</xdr:colOff>
      <xdr:row>57</xdr:row>
      <xdr:rowOff>150132</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157650"/>
          <a:ext cx="889000" cy="765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170998</xdr:rowOff>
    </xdr:from>
    <xdr:to>
      <xdr:col>10</xdr:col>
      <xdr:colOff>165100</xdr:colOff>
      <xdr:row>52</xdr:row>
      <xdr:rowOff>101148</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8914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50</xdr:row>
      <xdr:rowOff>117675</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19795" y="8690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120683</xdr:rowOff>
    </xdr:from>
    <xdr:to>
      <xdr:col>6</xdr:col>
      <xdr:colOff>38100</xdr:colOff>
      <xdr:row>57</xdr:row>
      <xdr:rowOff>50833</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721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67360</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497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25867</xdr:rowOff>
    </xdr:from>
    <xdr:to>
      <xdr:col>24</xdr:col>
      <xdr:colOff>114300</xdr:colOff>
      <xdr:row>57</xdr:row>
      <xdr:rowOff>127467</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98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112244</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713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168628</xdr:rowOff>
    </xdr:from>
    <xdr:to>
      <xdr:col>20</xdr:col>
      <xdr:colOff>38100</xdr:colOff>
      <xdr:row>57</xdr:row>
      <xdr:rowOff>98778</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6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89905</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62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47310</xdr:rowOff>
    </xdr:from>
    <xdr:to>
      <xdr:col>15</xdr:col>
      <xdr:colOff>101600</xdr:colOff>
      <xdr:row>57</xdr:row>
      <xdr:rowOff>148910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819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140037</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41111" y="9912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20000</xdr:rowOff>
    </xdr:from>
    <xdr:to>
      <xdr:col>10</xdr:col>
      <xdr:colOff>165100</xdr:colOff>
      <xdr:row>53</xdr:row>
      <xdr:rowOff>121600</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10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53</xdr:row>
      <xdr:rowOff>112727</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19795" y="91995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99332</xdr:rowOff>
    </xdr:from>
    <xdr:to>
      <xdr:col>6</xdr:col>
      <xdr:colOff>38100</xdr:colOff>
      <xdr:row>58</xdr:row>
      <xdr:rowOff>29482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719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20609</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64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139700</xdr:rowOff>
    </xdr:from>
    <xdr:to>
      <xdr:col>28</xdr:col>
      <xdr:colOff>114300</xdr:colOff>
      <xdr:row>79</xdr:row>
      <xdr:rowOff>139700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684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168927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542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82550</xdr:rowOff>
    </xdr:from>
    <xdr:to>
      <xdr:col>28</xdr:col>
      <xdr:colOff>114300</xdr:colOff>
      <xdr:row>76</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112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111777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970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25400</xdr:rowOff>
    </xdr:from>
    <xdr:to>
      <xdr:col>28</xdr:col>
      <xdr:colOff>114300</xdr:colOff>
      <xdr:row>73</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541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99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69</xdr:row>
      <xdr:rowOff>139700</xdr:rowOff>
    </xdr:from>
    <xdr:to>
      <xdr:col>28</xdr:col>
      <xdr:colOff>114300</xdr:colOff>
      <xdr:row>69</xdr:row>
      <xdr:rowOff>139700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969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68</xdr:row>
      <xdr:rowOff>168927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827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140243</xdr:rowOff>
    </xdr:from>
    <xdr:to>
      <xdr:col>24</xdr:col>
      <xdr:colOff>62865</xdr:colOff>
      <xdr:row>78</xdr:row>
      <xdr:rowOff>148529</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141743"/>
          <a:ext cx="1270" cy="1379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152356</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25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148529</xdr:rowOff>
    </xdr:from>
    <xdr:to>
      <xdr:col>24</xdr:col>
      <xdr:colOff>152400</xdr:colOff>
      <xdr:row>78</xdr:row>
      <xdr:rowOff>148529</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21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86920</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9169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281,943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140243</xdr:rowOff>
    </xdr:from>
    <xdr:to>
      <xdr:col>24</xdr:col>
      <xdr:colOff>152400</xdr:colOff>
      <xdr:row>70</xdr:row>
      <xdr:rowOff>140243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141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125222</xdr:rowOff>
    </xdr:from>
    <xdr:to>
      <xdr:col>24</xdr:col>
      <xdr:colOff>63500</xdr:colOff>
      <xdr:row>75</xdr:row>
      <xdr:rowOff>101733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12522"/>
          <a:ext cx="838200" cy="14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90311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490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111884</xdr:rowOff>
    </xdr:from>
    <xdr:to>
      <xdr:col>24</xdr:col>
      <xdr:colOff>114300</xdr:colOff>
      <xdr:row>76</xdr:row>
      <xdr:rowOff>42035</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7063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62329</xdr:rowOff>
    </xdr:from>
    <xdr:to>
      <xdr:col>19</xdr:col>
      <xdr:colOff>177800</xdr:colOff>
      <xdr:row>75</xdr:row>
      <xdr:rowOff>101733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749629"/>
          <a:ext cx="889000" cy="210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37636</xdr:rowOff>
    </xdr:from>
    <xdr:to>
      <xdr:col>20</xdr:col>
      <xdr:colOff>38100</xdr:colOff>
      <xdr:row>76</xdr:row>
      <xdr:rowOff>139236</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130363</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60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62329</xdr:rowOff>
    </xdr:from>
    <xdr:to>
      <xdr:col>15</xdr:col>
      <xdr:colOff>50800</xdr:colOff>
      <xdr:row>76</xdr:row>
      <xdr:rowOff>63615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49629"/>
          <a:ext cx="889000" cy="344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128753</xdr:rowOff>
    </xdr:from>
    <xdr:to>
      <xdr:col>15</xdr:col>
      <xdr:colOff>101600</xdr:colOff>
      <xdr:row>76</xdr:row>
      <xdr:rowOff>58902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8750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50029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0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63615</xdr:rowOff>
    </xdr:from>
    <xdr:to>
      <xdr:col>10</xdr:col>
      <xdr:colOff>114300</xdr:colOff>
      <xdr:row>76</xdr:row>
      <xdr:rowOff>123622</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93815"/>
          <a:ext cx="889000" cy="60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45952</xdr:rowOff>
    </xdr:from>
    <xdr:to>
      <xdr:col>10</xdr:col>
      <xdr:colOff>165100</xdr:colOff>
      <xdr:row>77</xdr:row>
      <xdr:rowOff>147552</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247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138679</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340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117332</xdr:rowOff>
    </xdr:from>
    <xdr:to>
      <xdr:col>6</xdr:col>
      <xdr:colOff>38100</xdr:colOff>
      <xdr:row>78</xdr:row>
      <xdr:rowOff>47482</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318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38609</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411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74422</xdr:rowOff>
    </xdr:from>
    <xdr:to>
      <xdr:col>24</xdr:col>
      <xdr:colOff>114300</xdr:colOff>
      <xdr:row>75</xdr:row>
      <xdr:rowOff>4572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61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97299</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13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50933</xdr:rowOff>
    </xdr:from>
    <xdr:to>
      <xdr:col>20</xdr:col>
      <xdr:colOff>38100</xdr:colOff>
      <xdr:row>75</xdr:row>
      <xdr:rowOff>152533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90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169060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849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11529</xdr:rowOff>
    </xdr:from>
    <xdr:to>
      <xdr:col>15</xdr:col>
      <xdr:colOff>101600</xdr:colOff>
      <xdr:row>74</xdr:row>
      <xdr:rowOff>113129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98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129656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474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12815</xdr:rowOff>
    </xdr:from>
    <xdr:to>
      <xdr:col>10</xdr:col>
      <xdr:colOff>165100</xdr:colOff>
      <xdr:row>76</xdr:row>
      <xdr:rowOff>114415</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04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130941</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81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72822</xdr:rowOff>
    </xdr:from>
    <xdr:to>
      <xdr:col>6</xdr:col>
      <xdr:colOff>38100</xdr:colOff>
      <xdr:row>77</xdr:row>
      <xdr:rowOff>2972</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103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19499</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878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60844</xdr:rowOff>
    </xdr:from>
    <xdr:to>
      <xdr:col>24</xdr:col>
      <xdr:colOff>62865</xdr:colOff>
      <xdr:row>100</xdr:row>
      <xdr:rowOff>2639</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62794"/>
          <a:ext cx="1270" cy="14848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6466</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7151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2639</xdr:rowOff>
    </xdr:from>
    <xdr:to>
      <xdr:col>24</xdr:col>
      <xdr:colOff>152400</xdr:colOff>
      <xdr:row>100</xdr:row>
      <xdr:rowOff>2639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7147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7521</xdr:rowOff>
    </xdr:from>
    <xdr:ext cx="599010"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4380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159,494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60844</xdr:rowOff>
    </xdr:from>
    <xdr:to>
      <xdr:col>24</xdr:col>
      <xdr:colOff>152400</xdr:colOff>
      <xdr:row>91</xdr:row>
      <xdr:rowOff>60844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62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157716</xdr:rowOff>
    </xdr:from>
    <xdr:to>
      <xdr:col>24</xdr:col>
      <xdr:colOff>63500</xdr:colOff>
      <xdr:row>99</xdr:row>
      <xdr:rowOff>11151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959816"/>
          <a:ext cx="838200" cy="24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99857</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730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76980</xdr:rowOff>
    </xdr:from>
    <xdr:to>
      <xdr:col>24</xdr:col>
      <xdr:colOff>114300</xdr:colOff>
      <xdr:row>99</xdr:row>
      <xdr:rowOff>7130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87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119072</xdr:rowOff>
    </xdr:from>
    <xdr:to>
      <xdr:col>19</xdr:col>
      <xdr:colOff>177800</xdr:colOff>
      <xdr:row>98</xdr:row>
      <xdr:rowOff>157716</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921172"/>
          <a:ext cx="889000" cy="38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57702</xdr:rowOff>
    </xdr:from>
    <xdr:to>
      <xdr:col>20</xdr:col>
      <xdr:colOff>38100</xdr:colOff>
      <xdr:row>98</xdr:row>
      <xdr:rowOff>159302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4379</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635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119072</xdr:rowOff>
    </xdr:from>
    <xdr:to>
      <xdr:col>15</xdr:col>
      <xdr:colOff>50800</xdr:colOff>
      <xdr:row>99</xdr:row>
      <xdr:rowOff>69106</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921172"/>
          <a:ext cx="889000" cy="121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72844</xdr:rowOff>
    </xdr:from>
    <xdr:to>
      <xdr:col>15</xdr:col>
      <xdr:colOff>101600</xdr:colOff>
      <xdr:row>99</xdr:row>
      <xdr:rowOff>2994</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165571</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96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69106</xdr:rowOff>
    </xdr:from>
    <xdr:to>
      <xdr:col>10</xdr:col>
      <xdr:colOff>114300</xdr:colOff>
      <xdr:row>99</xdr:row>
      <xdr:rowOff>96070</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7042656"/>
          <a:ext cx="889000" cy="26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158166</xdr:rowOff>
    </xdr:from>
    <xdr:to>
      <xdr:col>10</xdr:col>
      <xdr:colOff>165100</xdr:colOff>
      <xdr:row>99</xdr:row>
      <xdr:rowOff>88316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960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104843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735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21627</xdr:rowOff>
    </xdr:from>
    <xdr:to>
      <xdr:col>6</xdr:col>
      <xdr:colOff>38100</xdr:colOff>
      <xdr:row>99</xdr:row>
      <xdr:rowOff>123227</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995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139754</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7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131801</xdr:rowOff>
    </xdr:from>
    <xdr:to>
      <xdr:col>24</xdr:col>
      <xdr:colOff>114300</xdr:colOff>
      <xdr:row>99</xdr:row>
      <xdr:rowOff>61951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933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110228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912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106916</xdr:rowOff>
    </xdr:from>
    <xdr:to>
      <xdr:col>20</xdr:col>
      <xdr:colOff>38100</xdr:colOff>
      <xdr:row>99</xdr:row>
      <xdr:rowOff>37066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90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28193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700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68272</xdr:rowOff>
    </xdr:from>
    <xdr:to>
      <xdr:col>15</xdr:col>
      <xdr:colOff>101600</xdr:colOff>
      <xdr:row>98</xdr:row>
      <xdr:rowOff>169872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870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14949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64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18306</xdr:rowOff>
    </xdr:from>
    <xdr:to>
      <xdr:col>10</xdr:col>
      <xdr:colOff>165100</xdr:colOff>
      <xdr:row>99</xdr:row>
      <xdr:rowOff>119906</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91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111033</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7084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45270</xdr:rowOff>
    </xdr:from>
    <xdr:to>
      <xdr:col>6</xdr:col>
      <xdr:colOff>38100</xdr:colOff>
      <xdr:row>99</xdr:row>
      <xdr:rowOff>146870</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7018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137997</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1115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90" name="テキスト ボックス 289">
          <a:extLst>
            <a:ext uri="{FF2B5EF4-FFF2-40B4-BE49-F238E27FC236}">
              <a16:creationId xmlns:a16="http://schemas.microsoft.com/office/drawing/2014/main" id="{00000000-0008-0000-0700-000022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1" name="労働費グラフ枠">
          <a:extLst>
            <a:ext uri="{FF2B5EF4-FFF2-40B4-BE49-F238E27FC236}">
              <a16:creationId xmlns:a16="http://schemas.microsoft.com/office/drawing/2014/main" id="{00000000-0008-0000-0700-000023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28992</xdr:rowOff>
    </xdr:from>
    <xdr:to>
      <xdr:col>54</xdr:col>
      <xdr:colOff>189865</xdr:colOff>
      <xdr:row>39</xdr:row>
      <xdr:rowOff>98878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10475595" y="5343942"/>
          <a:ext cx="1270" cy="1441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93" name="労働費最小値テキスト">
          <a:extLst>
            <a:ext uri="{FF2B5EF4-FFF2-40B4-BE49-F238E27FC236}">
              <a16:creationId xmlns:a16="http://schemas.microsoft.com/office/drawing/2014/main" id="{00000000-0008-0000-0700-000025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147119</xdr:rowOff>
    </xdr:from>
    <xdr:ext cx="469744" cy="259045"/>
    <xdr:sp macro="" textlink="">
      <xdr:nvSpPr>
        <xdr:cNvPr id="295" name="労働費最大値テキスト">
          <a:extLst>
            <a:ext uri="{FF2B5EF4-FFF2-40B4-BE49-F238E27FC236}">
              <a16:creationId xmlns:a16="http://schemas.microsoft.com/office/drawing/2014/main" id="{00000000-0008-0000-0700-000027010000}"/>
            </a:ext>
          </a:extLst>
        </xdr:cNvPr>
        <xdr:cNvSpPr txBox="1"/>
      </xdr:nvSpPr>
      <xdr:spPr>
        <a:xfrm>
          <a:off x="10528300" y="5119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4,414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28992</xdr:rowOff>
    </xdr:from>
    <xdr:to>
      <xdr:col>55</xdr:col>
      <xdr:colOff>88900</xdr:colOff>
      <xdr:row>31</xdr:row>
      <xdr:rowOff>28992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10388600" y="534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163866</xdr:rowOff>
    </xdr:from>
    <xdr:to>
      <xdr:col>55</xdr:col>
      <xdr:colOff>0</xdr:colOff>
      <xdr:row>39</xdr:row>
      <xdr:rowOff>907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9639300" y="6678966"/>
          <a:ext cx="8382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52667</xdr:rowOff>
    </xdr:from>
    <xdr:ext cx="378565" cy="259045"/>
    <xdr:sp macro="" textlink="">
      <xdr:nvSpPr>
        <xdr:cNvPr id="298" name="労働費平均値テキスト">
          <a:extLst>
            <a:ext uri="{FF2B5EF4-FFF2-40B4-BE49-F238E27FC236}">
              <a16:creationId xmlns:a16="http://schemas.microsoft.com/office/drawing/2014/main" id="{00000000-0008-0000-0700-00002A010000}"/>
            </a:ext>
          </a:extLst>
        </xdr:cNvPr>
        <xdr:cNvSpPr txBox="1"/>
      </xdr:nvSpPr>
      <xdr:spPr>
        <a:xfrm>
          <a:off x="10528300" y="639631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29790</xdr:rowOff>
    </xdr:from>
    <xdr:to>
      <xdr:col>55</xdr:col>
      <xdr:colOff>50800</xdr:colOff>
      <xdr:row>38</xdr:row>
      <xdr:rowOff>131390</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10426700" y="6544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163866</xdr:rowOff>
    </xdr:from>
    <xdr:to>
      <xdr:col>50</xdr:col>
      <xdr:colOff>114300</xdr:colOff>
      <xdr:row>39</xdr:row>
      <xdr:rowOff>6459</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flipV="1">
          <a:off x="8750300" y="6678966"/>
          <a:ext cx="889000" cy="14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32730</xdr:rowOff>
    </xdr:from>
    <xdr:to>
      <xdr:col>50</xdr:col>
      <xdr:colOff>165100</xdr:colOff>
      <xdr:row>38</xdr:row>
      <xdr:rowOff>134330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9588500" y="6547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150857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50017" y="6323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151783</xdr:rowOff>
    </xdr:from>
    <xdr:to>
      <xdr:col>45</xdr:col>
      <xdr:colOff>177800</xdr:colOff>
      <xdr:row>39</xdr:row>
      <xdr:rowOff>6459</xdr:rowOff>
    </xdr:to>
    <xdr:cxnSp macro="">
      <xdr:nvCxnSpPr>
        <xdr:cNvPr id="303" name="直線コネクタ 302">
          <a:extLst>
            <a:ext uri="{FF2B5EF4-FFF2-40B4-BE49-F238E27FC236}">
              <a16:creationId xmlns:a16="http://schemas.microsoft.com/office/drawing/2014/main" id="{00000000-0008-0000-0700-00002F010000}"/>
            </a:ext>
          </a:extLst>
        </xdr:cNvPr>
        <xdr:cNvCxnSpPr/>
      </xdr:nvCxnSpPr>
      <xdr:spPr>
        <a:xfrm>
          <a:off x="7861300" y="666688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26851</xdr:rowOff>
    </xdr:from>
    <xdr:to>
      <xdr:col>46</xdr:col>
      <xdr:colOff>38100</xdr:colOff>
      <xdr:row>38</xdr:row>
      <xdr:rowOff>128451</xdr:rowOff>
    </xdr:to>
    <xdr:sp macro="" textlink="">
      <xdr:nvSpPr>
        <xdr:cNvPr id="304" name="フローチャート: 判断 303">
          <a:extLst>
            <a:ext uri="{FF2B5EF4-FFF2-40B4-BE49-F238E27FC236}">
              <a16:creationId xmlns:a16="http://schemas.microsoft.com/office/drawing/2014/main" id="{00000000-0008-0000-0700-000030010000}"/>
            </a:ext>
          </a:extLst>
        </xdr:cNvPr>
        <xdr:cNvSpPr/>
      </xdr:nvSpPr>
      <xdr:spPr>
        <a:xfrm>
          <a:off x="8699500" y="65419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144978</xdr:rowOff>
    </xdr:from>
    <xdr:ext cx="378565"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61017" y="63171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129249</xdr:rowOff>
    </xdr:from>
    <xdr:to>
      <xdr:col>41</xdr:col>
      <xdr:colOff>50800</xdr:colOff>
      <xdr:row>38</xdr:row>
      <xdr:rowOff>151783</xdr:rowOff>
    </xdr:to>
    <xdr:cxnSp macro="">
      <xdr:nvCxnSpPr>
        <xdr:cNvPr id="306" name="直線コネクタ 305">
          <a:extLst>
            <a:ext uri="{FF2B5EF4-FFF2-40B4-BE49-F238E27FC236}">
              <a16:creationId xmlns:a16="http://schemas.microsoft.com/office/drawing/2014/main" id="{00000000-0008-0000-0700-000032010000}"/>
            </a:ext>
          </a:extLst>
        </xdr:cNvPr>
        <xdr:cNvCxnSpPr/>
      </xdr:nvCxnSpPr>
      <xdr:spPr>
        <a:xfrm>
          <a:off x="6972300" y="6644349"/>
          <a:ext cx="889000" cy="2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16401</xdr:rowOff>
    </xdr:from>
    <xdr:to>
      <xdr:col>41</xdr:col>
      <xdr:colOff>101600</xdr:colOff>
      <xdr:row>38</xdr:row>
      <xdr:rowOff>118001</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7810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134528</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2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16401</xdr:rowOff>
    </xdr:from>
    <xdr:to>
      <xdr:col>36</xdr:col>
      <xdr:colOff>165100</xdr:colOff>
      <xdr:row>38</xdr:row>
      <xdr:rowOff>118001</xdr:rowOff>
    </xdr:to>
    <xdr:sp macro="" textlink="">
      <xdr:nvSpPr>
        <xdr:cNvPr id="309" name="フローチャート: 判断 308">
          <a:extLst>
            <a:ext uri="{FF2B5EF4-FFF2-40B4-BE49-F238E27FC236}">
              <a16:creationId xmlns:a16="http://schemas.microsoft.com/office/drawing/2014/main" id="{00000000-0008-0000-0700-000035010000}"/>
            </a:ext>
          </a:extLst>
        </xdr:cNvPr>
        <xdr:cNvSpPr/>
      </xdr:nvSpPr>
      <xdr:spPr>
        <a:xfrm>
          <a:off x="6921500" y="6531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134528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6783017" y="6306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121557</xdr:rowOff>
    </xdr:from>
    <xdr:to>
      <xdr:col>55</xdr:col>
      <xdr:colOff>50800</xdr:colOff>
      <xdr:row>39</xdr:row>
      <xdr:rowOff>51707</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10426700" y="6636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36484</xdr:rowOff>
    </xdr:from>
    <xdr:ext cx="378565" cy="259045"/>
    <xdr:sp macro="" textlink="">
      <xdr:nvSpPr>
        <xdr:cNvPr id="317" name="労働費該当値テキスト">
          <a:extLst>
            <a:ext uri="{FF2B5EF4-FFF2-40B4-BE49-F238E27FC236}">
              <a16:creationId xmlns:a16="http://schemas.microsoft.com/office/drawing/2014/main" id="{00000000-0008-0000-0700-00003D010000}"/>
            </a:ext>
          </a:extLst>
        </xdr:cNvPr>
        <xdr:cNvSpPr txBox="1"/>
      </xdr:nvSpPr>
      <xdr:spPr>
        <a:xfrm>
          <a:off x="10528300" y="65515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113066</xdr:rowOff>
    </xdr:from>
    <xdr:to>
      <xdr:col>50</xdr:col>
      <xdr:colOff>165100</xdr:colOff>
      <xdr:row>39</xdr:row>
      <xdr:rowOff>43216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9588500" y="6628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34343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9450017" y="67208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127109</xdr:rowOff>
    </xdr:from>
    <xdr:to>
      <xdr:col>46</xdr:col>
      <xdr:colOff>38100</xdr:colOff>
      <xdr:row>39</xdr:row>
      <xdr:rowOff>57259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8699500" y="6642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48386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8561017" y="67349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100983</xdr:rowOff>
    </xdr:from>
    <xdr:to>
      <xdr:col>41</xdr:col>
      <xdr:colOff>101600</xdr:colOff>
      <xdr:row>39</xdr:row>
      <xdr:rowOff>31133</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7810500" y="6616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22260</xdr:rowOff>
    </xdr:from>
    <xdr:ext cx="378565"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7672017" y="67088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78449</xdr:rowOff>
    </xdr:from>
    <xdr:to>
      <xdr:col>36</xdr:col>
      <xdr:colOff>165100</xdr:colOff>
      <xdr:row>39</xdr:row>
      <xdr:rowOff>8599</xdr:rowOff>
    </xdr:to>
    <xdr:sp macro="" textlink="">
      <xdr:nvSpPr>
        <xdr:cNvPr id="324" name="楕円 323">
          <a:extLst>
            <a:ext uri="{FF2B5EF4-FFF2-40B4-BE49-F238E27FC236}">
              <a16:creationId xmlns:a16="http://schemas.microsoft.com/office/drawing/2014/main" id="{00000000-0008-0000-0700-000044010000}"/>
            </a:ext>
          </a:extLst>
        </xdr:cNvPr>
        <xdr:cNvSpPr/>
      </xdr:nvSpPr>
      <xdr:spPr>
        <a:xfrm>
          <a:off x="6921500" y="6593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171176</xdr:rowOff>
    </xdr:from>
    <xdr:ext cx="378565" cy="259045"/>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783017" y="66862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700-00004C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3" name="正方形/長方形 332">
          <a:extLst>
            <a:ext uri="{FF2B5EF4-FFF2-40B4-BE49-F238E27FC236}">
              <a16:creationId xmlns:a16="http://schemas.microsoft.com/office/drawing/2014/main" id="{00000000-0008-0000-0700-00004D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8" name="農林水産業費グラフ枠">
          <a:extLst>
            <a:ext uri="{FF2B5EF4-FFF2-40B4-BE49-F238E27FC236}">
              <a16:creationId xmlns:a16="http://schemas.microsoft.com/office/drawing/2014/main" id="{00000000-0008-0000-0700-00005C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167627</xdr:rowOff>
    </xdr:from>
    <xdr:to>
      <xdr:col>54</xdr:col>
      <xdr:colOff>189865</xdr:colOff>
      <xdr:row>59</xdr:row>
      <xdr:rowOff>39916</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10475595" y="8740127"/>
          <a:ext cx="1270" cy="14153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43743</xdr:rowOff>
    </xdr:from>
    <xdr:ext cx="378565" cy="259045"/>
    <xdr:sp macro="" textlink="">
      <xdr:nvSpPr>
        <xdr:cNvPr id="350" name="農林水産業費最小値テキスト">
          <a:extLst>
            <a:ext uri="{FF2B5EF4-FFF2-40B4-BE49-F238E27FC236}">
              <a16:creationId xmlns:a16="http://schemas.microsoft.com/office/drawing/2014/main" id="{00000000-0008-0000-0700-00005E010000}"/>
            </a:ext>
          </a:extLst>
        </xdr:cNvPr>
        <xdr:cNvSpPr txBox="1"/>
      </xdr:nvSpPr>
      <xdr:spPr>
        <a:xfrm>
          <a:off x="10528300" y="101592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39916</xdr:rowOff>
    </xdr:from>
    <xdr:to>
      <xdr:col>55</xdr:col>
      <xdr:colOff>88900</xdr:colOff>
      <xdr:row>59</xdr:row>
      <xdr:rowOff>39916</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10155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114304</xdr:rowOff>
    </xdr:from>
    <xdr:ext cx="534377" cy="259045"/>
    <xdr:sp macro="" textlink="">
      <xdr:nvSpPr>
        <xdr:cNvPr id="352" name="農林水産業費最大値テキスト">
          <a:extLst>
            <a:ext uri="{FF2B5EF4-FFF2-40B4-BE49-F238E27FC236}">
              <a16:creationId xmlns:a16="http://schemas.microsoft.com/office/drawing/2014/main" id="{00000000-0008-0000-0700-000060010000}"/>
            </a:ext>
          </a:extLst>
        </xdr:cNvPr>
        <xdr:cNvSpPr txBox="1"/>
      </xdr:nvSpPr>
      <xdr:spPr>
        <a:xfrm>
          <a:off x="10528300" y="851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167627</xdr:rowOff>
    </xdr:from>
    <xdr:to>
      <xdr:col>55</xdr:col>
      <xdr:colOff>88900</xdr:colOff>
      <xdr:row>50</xdr:row>
      <xdr:rowOff>167627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10388600" y="8740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31191</xdr:rowOff>
    </xdr:from>
    <xdr:to>
      <xdr:col>55</xdr:col>
      <xdr:colOff>0</xdr:colOff>
      <xdr:row>59</xdr:row>
      <xdr:rowOff>31458</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9639300" y="10146741"/>
          <a:ext cx="838200" cy="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119130</xdr:rowOff>
    </xdr:from>
    <xdr:ext cx="469744" cy="259045"/>
    <xdr:sp macro="" textlink="">
      <xdr:nvSpPr>
        <xdr:cNvPr id="355" name="農林水産業費平均値テキスト">
          <a:extLst>
            <a:ext uri="{FF2B5EF4-FFF2-40B4-BE49-F238E27FC236}">
              <a16:creationId xmlns:a16="http://schemas.microsoft.com/office/drawing/2014/main" id="{00000000-0008-0000-0700-000063010000}"/>
            </a:ext>
          </a:extLst>
        </xdr:cNvPr>
        <xdr:cNvSpPr txBox="1"/>
      </xdr:nvSpPr>
      <xdr:spPr>
        <a:xfrm>
          <a:off x="10528300" y="97203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96253</xdr:rowOff>
    </xdr:from>
    <xdr:to>
      <xdr:col>55</xdr:col>
      <xdr:colOff>50800</xdr:colOff>
      <xdr:row>58</xdr:row>
      <xdr:rowOff>26403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10426700" y="9868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30962</xdr:rowOff>
    </xdr:from>
    <xdr:to>
      <xdr:col>50</xdr:col>
      <xdr:colOff>114300</xdr:colOff>
      <xdr:row>59</xdr:row>
      <xdr:rowOff>31191</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8750300" y="10146512"/>
          <a:ext cx="889000" cy="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98387</xdr:rowOff>
    </xdr:from>
    <xdr:to>
      <xdr:col>50</xdr:col>
      <xdr:colOff>165100</xdr:colOff>
      <xdr:row>58</xdr:row>
      <xdr:rowOff>28537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9588500" y="9871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45064</xdr:rowOff>
    </xdr:from>
    <xdr:ext cx="469744"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04428" y="9646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30544</xdr:rowOff>
    </xdr:from>
    <xdr:to>
      <xdr:col>45</xdr:col>
      <xdr:colOff>177800</xdr:colOff>
      <xdr:row>59</xdr:row>
      <xdr:rowOff>30962</xdr:rowOff>
    </xdr:to>
    <xdr:cxnSp macro="">
      <xdr:nvCxnSpPr>
        <xdr:cNvPr id="360" name="直線コネクタ 359">
          <a:extLst>
            <a:ext uri="{FF2B5EF4-FFF2-40B4-BE49-F238E27FC236}">
              <a16:creationId xmlns:a16="http://schemas.microsoft.com/office/drawing/2014/main" id="{00000000-0008-0000-0700-000068010000}"/>
            </a:ext>
          </a:extLst>
        </xdr:cNvPr>
        <xdr:cNvCxnSpPr/>
      </xdr:nvCxnSpPr>
      <xdr:spPr>
        <a:xfrm>
          <a:off x="7861300" y="10146094"/>
          <a:ext cx="889000" cy="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90653</xdr:rowOff>
    </xdr:from>
    <xdr:to>
      <xdr:col>46</xdr:col>
      <xdr:colOff>38100</xdr:colOff>
      <xdr:row>58</xdr:row>
      <xdr:rowOff>20803</xdr:rowOff>
    </xdr:to>
    <xdr:sp macro="" textlink="">
      <xdr:nvSpPr>
        <xdr:cNvPr id="361" name="フローチャート: 判断 360">
          <a:extLst>
            <a:ext uri="{FF2B5EF4-FFF2-40B4-BE49-F238E27FC236}">
              <a16:creationId xmlns:a16="http://schemas.microsoft.com/office/drawing/2014/main" id="{00000000-0008-0000-0700-000069010000}"/>
            </a:ext>
          </a:extLst>
        </xdr:cNvPr>
        <xdr:cNvSpPr/>
      </xdr:nvSpPr>
      <xdr:spPr>
        <a:xfrm>
          <a:off x="8699500" y="986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37330</xdr:rowOff>
    </xdr:from>
    <xdr:ext cx="469744"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15428" y="9638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30544</xdr:rowOff>
    </xdr:from>
    <xdr:to>
      <xdr:col>41</xdr:col>
      <xdr:colOff>50800</xdr:colOff>
      <xdr:row>59</xdr:row>
      <xdr:rowOff>31686</xdr:rowOff>
    </xdr:to>
    <xdr:cxnSp macro="">
      <xdr:nvCxnSpPr>
        <xdr:cNvPr id="363" name="直線コネクタ 362">
          <a:extLst>
            <a:ext uri="{FF2B5EF4-FFF2-40B4-BE49-F238E27FC236}">
              <a16:creationId xmlns:a16="http://schemas.microsoft.com/office/drawing/2014/main" id="{00000000-0008-0000-0700-00006B010000}"/>
            </a:ext>
          </a:extLst>
        </xdr:cNvPr>
        <xdr:cNvCxnSpPr/>
      </xdr:nvCxnSpPr>
      <xdr:spPr>
        <a:xfrm flipV="1">
          <a:off x="6972300" y="10146094"/>
          <a:ext cx="889000" cy="1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111493</xdr:rowOff>
    </xdr:from>
    <xdr:to>
      <xdr:col>41</xdr:col>
      <xdr:colOff>101600</xdr:colOff>
      <xdr:row>58</xdr:row>
      <xdr:rowOff>41643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7810500" y="988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58170</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26428" y="9659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104940</xdr:rowOff>
    </xdr:from>
    <xdr:to>
      <xdr:col>36</xdr:col>
      <xdr:colOff>165100</xdr:colOff>
      <xdr:row>58</xdr:row>
      <xdr:rowOff>35090</xdr:rowOff>
    </xdr:to>
    <xdr:sp macro="" textlink="">
      <xdr:nvSpPr>
        <xdr:cNvPr id="366" name="フローチャート: 判断 365">
          <a:extLst>
            <a:ext uri="{FF2B5EF4-FFF2-40B4-BE49-F238E27FC236}">
              <a16:creationId xmlns:a16="http://schemas.microsoft.com/office/drawing/2014/main" id="{00000000-0008-0000-0700-00006E010000}"/>
            </a:ext>
          </a:extLst>
        </xdr:cNvPr>
        <xdr:cNvSpPr/>
      </xdr:nvSpPr>
      <xdr:spPr>
        <a:xfrm>
          <a:off x="6921500" y="987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51617</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6737428" y="965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152108</xdr:rowOff>
    </xdr:from>
    <xdr:to>
      <xdr:col>55</xdr:col>
      <xdr:colOff>50800</xdr:colOff>
      <xdr:row>59</xdr:row>
      <xdr:rowOff>82258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10426700" y="10096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67035</xdr:rowOff>
    </xdr:from>
    <xdr:ext cx="378565" cy="259045"/>
    <xdr:sp macro="" textlink="">
      <xdr:nvSpPr>
        <xdr:cNvPr id="374" name="農林水産業費該当値テキスト">
          <a:extLst>
            <a:ext uri="{FF2B5EF4-FFF2-40B4-BE49-F238E27FC236}">
              <a16:creationId xmlns:a16="http://schemas.microsoft.com/office/drawing/2014/main" id="{00000000-0008-0000-0700-000076010000}"/>
            </a:ext>
          </a:extLst>
        </xdr:cNvPr>
        <xdr:cNvSpPr txBox="1"/>
      </xdr:nvSpPr>
      <xdr:spPr>
        <a:xfrm>
          <a:off x="10528300" y="1001113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151841</xdr:rowOff>
    </xdr:from>
    <xdr:to>
      <xdr:col>50</xdr:col>
      <xdr:colOff>165100</xdr:colOff>
      <xdr:row>59</xdr:row>
      <xdr:rowOff>81991</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9588500" y="10095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73118</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9450017" y="101886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151612</xdr:rowOff>
    </xdr:from>
    <xdr:to>
      <xdr:col>46</xdr:col>
      <xdr:colOff>38100</xdr:colOff>
      <xdr:row>59</xdr:row>
      <xdr:rowOff>81762</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8699500" y="10095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72889</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8561017" y="101884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151194</xdr:rowOff>
    </xdr:from>
    <xdr:to>
      <xdr:col>41</xdr:col>
      <xdr:colOff>101600</xdr:colOff>
      <xdr:row>59</xdr:row>
      <xdr:rowOff>81344</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7810500" y="10095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72471</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7672017" y="101880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152336</xdr:rowOff>
    </xdr:from>
    <xdr:to>
      <xdr:col>36</xdr:col>
      <xdr:colOff>165100</xdr:colOff>
      <xdr:row>59</xdr:row>
      <xdr:rowOff>82486</xdr:rowOff>
    </xdr:to>
    <xdr:sp macro="" textlink="">
      <xdr:nvSpPr>
        <xdr:cNvPr id="381" name="楕円 380">
          <a:extLst>
            <a:ext uri="{FF2B5EF4-FFF2-40B4-BE49-F238E27FC236}">
              <a16:creationId xmlns:a16="http://schemas.microsoft.com/office/drawing/2014/main" id="{00000000-0008-0000-0700-00007D010000}"/>
            </a:ext>
          </a:extLst>
        </xdr:cNvPr>
        <xdr:cNvSpPr/>
      </xdr:nvSpPr>
      <xdr:spPr>
        <a:xfrm>
          <a:off x="6921500" y="10096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73613</xdr:rowOff>
    </xdr:from>
    <xdr:ext cx="378565"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783017" y="101891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9" name="正方形/長方形 388">
          <a:extLst>
            <a:ext uri="{FF2B5EF4-FFF2-40B4-BE49-F238E27FC236}">
              <a16:creationId xmlns:a16="http://schemas.microsoft.com/office/drawing/2014/main" id="{00000000-0008-0000-0700-000085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0" name="正方形/長方形 389">
          <a:extLst>
            <a:ext uri="{FF2B5EF4-FFF2-40B4-BE49-F238E27FC236}">
              <a16:creationId xmlns:a16="http://schemas.microsoft.com/office/drawing/2014/main" id="{00000000-0008-0000-0700-000086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402" name="テキスト ボックス 401">
          <a:extLst>
            <a:ext uri="{FF2B5EF4-FFF2-40B4-BE49-F238E27FC236}">
              <a16:creationId xmlns:a16="http://schemas.microsoft.com/office/drawing/2014/main" id="{00000000-0008-0000-0700-000092010000}"/>
            </a:ext>
          </a:extLst>
        </xdr:cNvPr>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38299</xdr:rowOff>
    </xdr:from>
    <xdr:ext cx="531299"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6072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7" name="商工費グラフ枠">
          <a:extLst>
            <a:ext uri="{FF2B5EF4-FFF2-40B4-BE49-F238E27FC236}">
              <a16:creationId xmlns:a16="http://schemas.microsoft.com/office/drawing/2014/main" id="{00000000-0008-0000-0700-000097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68573</xdr:rowOff>
    </xdr:from>
    <xdr:to>
      <xdr:col>54</xdr:col>
      <xdr:colOff>189865</xdr:colOff>
      <xdr:row>79</xdr:row>
      <xdr:rowOff>69324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10475595" y="12070073"/>
          <a:ext cx="1270" cy="15438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73151</xdr:rowOff>
    </xdr:from>
    <xdr:ext cx="378565" cy="259045"/>
    <xdr:sp macro="" textlink="">
      <xdr:nvSpPr>
        <xdr:cNvPr id="409" name="商工費最小値テキスト">
          <a:extLst>
            <a:ext uri="{FF2B5EF4-FFF2-40B4-BE49-F238E27FC236}">
              <a16:creationId xmlns:a16="http://schemas.microsoft.com/office/drawing/2014/main" id="{00000000-0008-0000-0700-000099010000}"/>
            </a:ext>
          </a:extLst>
        </xdr:cNvPr>
        <xdr:cNvSpPr txBox="1"/>
      </xdr:nvSpPr>
      <xdr:spPr>
        <a:xfrm>
          <a:off x="10528300" y="136177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69324</xdr:rowOff>
    </xdr:from>
    <xdr:to>
      <xdr:col>55</xdr:col>
      <xdr:colOff>88900</xdr:colOff>
      <xdr:row>79</xdr:row>
      <xdr:rowOff>69324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10388600" y="136138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15250</xdr:rowOff>
    </xdr:from>
    <xdr:ext cx="534377" cy="259045"/>
    <xdr:sp macro="" textlink="">
      <xdr:nvSpPr>
        <xdr:cNvPr id="411" name="商工費最大値テキスト">
          <a:extLst>
            <a:ext uri="{FF2B5EF4-FFF2-40B4-BE49-F238E27FC236}">
              <a16:creationId xmlns:a16="http://schemas.microsoft.com/office/drawing/2014/main" id="{00000000-0008-0000-0700-00009B010000}"/>
            </a:ext>
          </a:extLst>
        </xdr:cNvPr>
        <xdr:cNvSpPr txBox="1"/>
      </xdr:nvSpPr>
      <xdr:spPr>
        <a:xfrm>
          <a:off x="10528300" y="11845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48,178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68573</xdr:rowOff>
    </xdr:from>
    <xdr:to>
      <xdr:col>55</xdr:col>
      <xdr:colOff>88900</xdr:colOff>
      <xdr:row>70</xdr:row>
      <xdr:rowOff>68573</xdr:rowOff>
    </xdr:to>
    <xdr:cxnSp macro="">
      <xdr:nvCxnSpPr>
        <xdr:cNvPr id="412" name="直線コネクタ 411">
          <a:extLst>
            <a:ext uri="{FF2B5EF4-FFF2-40B4-BE49-F238E27FC236}">
              <a16:creationId xmlns:a16="http://schemas.microsoft.com/office/drawing/2014/main" id="{00000000-0008-0000-0700-00009C010000}"/>
            </a:ext>
          </a:extLst>
        </xdr:cNvPr>
        <xdr:cNvCxnSpPr/>
      </xdr:nvCxnSpPr>
      <xdr:spPr>
        <a:xfrm>
          <a:off x="10388600" y="12070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151718</xdr:rowOff>
    </xdr:from>
    <xdr:to>
      <xdr:col>55</xdr:col>
      <xdr:colOff>0</xdr:colOff>
      <xdr:row>79</xdr:row>
      <xdr:rowOff>60311</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9639300" y="13353368"/>
          <a:ext cx="838200" cy="251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149725</xdr:rowOff>
    </xdr:from>
    <xdr:ext cx="469744" cy="259045"/>
    <xdr:sp macro="" textlink="">
      <xdr:nvSpPr>
        <xdr:cNvPr id="414" name="商工費平均値テキスト">
          <a:extLst>
            <a:ext uri="{FF2B5EF4-FFF2-40B4-BE49-F238E27FC236}">
              <a16:creationId xmlns:a16="http://schemas.microsoft.com/office/drawing/2014/main" id="{00000000-0008-0000-0700-00009E010000}"/>
            </a:ext>
          </a:extLst>
        </xdr:cNvPr>
        <xdr:cNvSpPr txBox="1"/>
      </xdr:nvSpPr>
      <xdr:spPr>
        <a:xfrm>
          <a:off x="10528300" y="131799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126848</xdr:rowOff>
    </xdr:from>
    <xdr:to>
      <xdr:col>55</xdr:col>
      <xdr:colOff>50800</xdr:colOff>
      <xdr:row>78</xdr:row>
      <xdr:rowOff>56998</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10426700" y="13328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151718</xdr:rowOff>
    </xdr:from>
    <xdr:to>
      <xdr:col>50</xdr:col>
      <xdr:colOff>114300</xdr:colOff>
      <xdr:row>78</xdr:row>
      <xdr:rowOff>135683</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8750300" y="13353368"/>
          <a:ext cx="889000" cy="155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65419</xdr:rowOff>
    </xdr:from>
    <xdr:to>
      <xdr:col>50</xdr:col>
      <xdr:colOff>165100</xdr:colOff>
      <xdr:row>77</xdr:row>
      <xdr:rowOff>167019</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9588500" y="13267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12096</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9404428" y="1304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111582</xdr:rowOff>
    </xdr:from>
    <xdr:to>
      <xdr:col>45</xdr:col>
      <xdr:colOff>177800</xdr:colOff>
      <xdr:row>78</xdr:row>
      <xdr:rowOff>135683</xdr:rowOff>
    </xdr:to>
    <xdr:cxnSp macro="">
      <xdr:nvCxnSpPr>
        <xdr:cNvPr id="419" name="直線コネクタ 418">
          <a:extLst>
            <a:ext uri="{FF2B5EF4-FFF2-40B4-BE49-F238E27FC236}">
              <a16:creationId xmlns:a16="http://schemas.microsoft.com/office/drawing/2014/main" id="{00000000-0008-0000-0700-0000A3010000}"/>
            </a:ext>
          </a:extLst>
        </xdr:cNvPr>
        <xdr:cNvCxnSpPr/>
      </xdr:nvCxnSpPr>
      <xdr:spPr>
        <a:xfrm>
          <a:off x="7861300" y="13484682"/>
          <a:ext cx="889000" cy="24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66464</xdr:rowOff>
    </xdr:from>
    <xdr:to>
      <xdr:col>46</xdr:col>
      <xdr:colOff>38100</xdr:colOff>
      <xdr:row>77</xdr:row>
      <xdr:rowOff>168064</xdr:rowOff>
    </xdr:to>
    <xdr:sp macro="" textlink="">
      <xdr:nvSpPr>
        <xdr:cNvPr id="420" name="フローチャート: 判断 419">
          <a:extLst>
            <a:ext uri="{FF2B5EF4-FFF2-40B4-BE49-F238E27FC236}">
              <a16:creationId xmlns:a16="http://schemas.microsoft.com/office/drawing/2014/main" id="{00000000-0008-0000-0700-0000A4010000}"/>
            </a:ext>
          </a:extLst>
        </xdr:cNvPr>
        <xdr:cNvSpPr/>
      </xdr:nvSpPr>
      <xdr:spPr>
        <a:xfrm>
          <a:off x="8699500" y="13268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13141</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15428" y="13043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111582</xdr:rowOff>
    </xdr:from>
    <xdr:to>
      <xdr:col>41</xdr:col>
      <xdr:colOff>50800</xdr:colOff>
      <xdr:row>78</xdr:row>
      <xdr:rowOff>141464</xdr:rowOff>
    </xdr:to>
    <xdr:cxnSp macro="">
      <xdr:nvCxnSpPr>
        <xdr:cNvPr id="422" name="直線コネクタ 421">
          <a:extLst>
            <a:ext uri="{FF2B5EF4-FFF2-40B4-BE49-F238E27FC236}">
              <a16:creationId xmlns:a16="http://schemas.microsoft.com/office/drawing/2014/main" id="{00000000-0008-0000-0700-0000A6010000}"/>
            </a:ext>
          </a:extLst>
        </xdr:cNvPr>
        <xdr:cNvCxnSpPr/>
      </xdr:nvCxnSpPr>
      <xdr:spPr>
        <a:xfrm flipV="1">
          <a:off x="6972300" y="13484682"/>
          <a:ext cx="889000" cy="298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168126</xdr:rowOff>
    </xdr:from>
    <xdr:to>
      <xdr:col>41</xdr:col>
      <xdr:colOff>101600</xdr:colOff>
      <xdr:row>77</xdr:row>
      <xdr:rowOff>98276</xdr:rowOff>
    </xdr:to>
    <xdr:sp macro="" textlink="">
      <xdr:nvSpPr>
        <xdr:cNvPr id="423" name="フローチャート: 判断 422">
          <a:extLst>
            <a:ext uri="{FF2B5EF4-FFF2-40B4-BE49-F238E27FC236}">
              <a16:creationId xmlns:a16="http://schemas.microsoft.com/office/drawing/2014/main" id="{00000000-0008-0000-0700-0000A7010000}"/>
            </a:ext>
          </a:extLst>
        </xdr:cNvPr>
        <xdr:cNvSpPr/>
      </xdr:nvSpPr>
      <xdr:spPr>
        <a:xfrm>
          <a:off x="7810500" y="13198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114803</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594111" y="12973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161399</xdr:rowOff>
    </xdr:from>
    <xdr:to>
      <xdr:col>36</xdr:col>
      <xdr:colOff>165100</xdr:colOff>
      <xdr:row>78</xdr:row>
      <xdr:rowOff>91549</xdr:rowOff>
    </xdr:to>
    <xdr:sp macro="" textlink="">
      <xdr:nvSpPr>
        <xdr:cNvPr id="425" name="フローチャート: 判断 424">
          <a:extLst>
            <a:ext uri="{FF2B5EF4-FFF2-40B4-BE49-F238E27FC236}">
              <a16:creationId xmlns:a16="http://schemas.microsoft.com/office/drawing/2014/main" id="{00000000-0008-0000-0700-0000A9010000}"/>
            </a:ext>
          </a:extLst>
        </xdr:cNvPr>
        <xdr:cNvSpPr/>
      </xdr:nvSpPr>
      <xdr:spPr>
        <a:xfrm>
          <a:off x="6921500" y="13363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108076</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1382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9511</xdr:rowOff>
    </xdr:from>
    <xdr:to>
      <xdr:col>55</xdr:col>
      <xdr:colOff>50800</xdr:colOff>
      <xdr:row>79</xdr:row>
      <xdr:rowOff>111111</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10426700" y="1355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95888</xdr:rowOff>
    </xdr:from>
    <xdr:ext cx="469744" cy="259045"/>
    <xdr:sp macro="" textlink="">
      <xdr:nvSpPr>
        <xdr:cNvPr id="433" name="商工費該当値テキスト">
          <a:extLst>
            <a:ext uri="{FF2B5EF4-FFF2-40B4-BE49-F238E27FC236}">
              <a16:creationId xmlns:a16="http://schemas.microsoft.com/office/drawing/2014/main" id="{00000000-0008-0000-0700-0000B1010000}"/>
            </a:ext>
          </a:extLst>
        </xdr:cNvPr>
        <xdr:cNvSpPr txBox="1"/>
      </xdr:nvSpPr>
      <xdr:spPr>
        <a:xfrm>
          <a:off x="10528300" y="13468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100918</xdr:rowOff>
    </xdr:from>
    <xdr:to>
      <xdr:col>50</xdr:col>
      <xdr:colOff>165100</xdr:colOff>
      <xdr:row>78</xdr:row>
      <xdr:rowOff>31068</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9588500" y="13302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22195</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9404428" y="13395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84883</xdr:rowOff>
    </xdr:from>
    <xdr:to>
      <xdr:col>46</xdr:col>
      <xdr:colOff>38100</xdr:colOff>
      <xdr:row>79</xdr:row>
      <xdr:rowOff>15033</xdr:rowOff>
    </xdr:to>
    <xdr:sp macro="" textlink="">
      <xdr:nvSpPr>
        <xdr:cNvPr id="436" name="楕円 435">
          <a:extLst>
            <a:ext uri="{FF2B5EF4-FFF2-40B4-BE49-F238E27FC236}">
              <a16:creationId xmlns:a16="http://schemas.microsoft.com/office/drawing/2014/main" id="{00000000-0008-0000-0700-0000B4010000}"/>
            </a:ext>
          </a:extLst>
        </xdr:cNvPr>
        <xdr:cNvSpPr/>
      </xdr:nvSpPr>
      <xdr:spPr>
        <a:xfrm>
          <a:off x="8699500" y="13457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6160</xdr:rowOff>
    </xdr:from>
    <xdr:ext cx="469744" cy="259045"/>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8515428" y="13550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60782</xdr:rowOff>
    </xdr:from>
    <xdr:to>
      <xdr:col>41</xdr:col>
      <xdr:colOff>101600</xdr:colOff>
      <xdr:row>78</xdr:row>
      <xdr:rowOff>162382</xdr:rowOff>
    </xdr:to>
    <xdr:sp macro="" textlink="">
      <xdr:nvSpPr>
        <xdr:cNvPr id="438" name="楕円 437">
          <a:extLst>
            <a:ext uri="{FF2B5EF4-FFF2-40B4-BE49-F238E27FC236}">
              <a16:creationId xmlns:a16="http://schemas.microsoft.com/office/drawing/2014/main" id="{00000000-0008-0000-0700-0000B6010000}"/>
            </a:ext>
          </a:extLst>
        </xdr:cNvPr>
        <xdr:cNvSpPr/>
      </xdr:nvSpPr>
      <xdr:spPr>
        <a:xfrm>
          <a:off x="7810500" y="13433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153509</xdr:rowOff>
    </xdr:from>
    <xdr:ext cx="469744"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7626428" y="13526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90664</xdr:rowOff>
    </xdr:from>
    <xdr:to>
      <xdr:col>36</xdr:col>
      <xdr:colOff>165100</xdr:colOff>
      <xdr:row>79</xdr:row>
      <xdr:rowOff>20814</xdr:rowOff>
    </xdr:to>
    <xdr:sp macro="" textlink="">
      <xdr:nvSpPr>
        <xdr:cNvPr id="440" name="楕円 439">
          <a:extLst>
            <a:ext uri="{FF2B5EF4-FFF2-40B4-BE49-F238E27FC236}">
              <a16:creationId xmlns:a16="http://schemas.microsoft.com/office/drawing/2014/main" id="{00000000-0008-0000-0700-0000B8010000}"/>
            </a:ext>
          </a:extLst>
        </xdr:cNvPr>
        <xdr:cNvSpPr/>
      </xdr:nvSpPr>
      <xdr:spPr>
        <a:xfrm>
          <a:off x="6921500" y="1346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11941</xdr:rowOff>
    </xdr:from>
    <xdr:ext cx="469744"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737428" y="135564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4" name="正方形/長方形 443">
          <a:extLst>
            <a:ext uri="{FF2B5EF4-FFF2-40B4-BE49-F238E27FC236}">
              <a16:creationId xmlns:a16="http://schemas.microsoft.com/office/drawing/2014/main" id="{00000000-0008-0000-0700-0000BC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5" name="正方形/長方形 444">
          <a:extLst>
            <a:ext uri="{FF2B5EF4-FFF2-40B4-BE49-F238E27FC236}">
              <a16:creationId xmlns:a16="http://schemas.microsoft.com/office/drawing/2014/main" id="{00000000-0008-0000-0700-0000BD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6" name="正方形/長方形 445">
          <a:extLst>
            <a:ext uri="{FF2B5EF4-FFF2-40B4-BE49-F238E27FC236}">
              <a16:creationId xmlns:a16="http://schemas.microsoft.com/office/drawing/2014/main" id="{00000000-0008-0000-0700-0000BE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7" name="正方形/長方形 446">
          <a:extLst>
            <a:ext uri="{FF2B5EF4-FFF2-40B4-BE49-F238E27FC236}">
              <a16:creationId xmlns:a16="http://schemas.microsoft.com/office/drawing/2014/main" id="{00000000-0008-0000-0700-0000BF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8" name="正方形/長方形 447">
          <a:extLst>
            <a:ext uri="{FF2B5EF4-FFF2-40B4-BE49-F238E27FC236}">
              <a16:creationId xmlns:a16="http://schemas.microsoft.com/office/drawing/2014/main" id="{00000000-0008-0000-0700-0000C0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9" name="正方形/長方形 448">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土木費グラフ枠">
          <a:extLst>
            <a:ext uri="{FF2B5EF4-FFF2-40B4-BE49-F238E27FC236}">
              <a16:creationId xmlns:a16="http://schemas.microsoft.com/office/drawing/2014/main" id="{00000000-0008-0000-07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9878</xdr:rowOff>
    </xdr:from>
    <xdr:to>
      <xdr:col>54</xdr:col>
      <xdr:colOff>189865</xdr:colOff>
      <xdr:row>98</xdr:row>
      <xdr:rowOff>162423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10475595" y="15440378"/>
          <a:ext cx="1270" cy="1524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166250</xdr:rowOff>
    </xdr:from>
    <xdr:ext cx="534377" cy="259045"/>
    <xdr:sp macro="" textlink="">
      <xdr:nvSpPr>
        <xdr:cNvPr id="465" name="土木費最小値テキスト">
          <a:extLst>
            <a:ext uri="{FF2B5EF4-FFF2-40B4-BE49-F238E27FC236}">
              <a16:creationId xmlns:a16="http://schemas.microsoft.com/office/drawing/2014/main" id="{00000000-0008-0000-0700-0000D1010000}"/>
            </a:ext>
          </a:extLst>
        </xdr:cNvPr>
        <xdr:cNvSpPr txBox="1"/>
      </xdr:nvSpPr>
      <xdr:spPr>
        <a:xfrm>
          <a:off x="10528300" y="16968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162423</xdr:rowOff>
    </xdr:from>
    <xdr:to>
      <xdr:col>55</xdr:col>
      <xdr:colOff>88900</xdr:colOff>
      <xdr:row>98</xdr:row>
      <xdr:rowOff>162423</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6964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128005</xdr:rowOff>
    </xdr:from>
    <xdr:ext cx="534377" cy="259045"/>
    <xdr:sp macro="" textlink="">
      <xdr:nvSpPr>
        <xdr:cNvPr id="467" name="土木費最大値テキスト">
          <a:extLst>
            <a:ext uri="{FF2B5EF4-FFF2-40B4-BE49-F238E27FC236}">
              <a16:creationId xmlns:a16="http://schemas.microsoft.com/office/drawing/2014/main" id="{00000000-0008-0000-0700-0000D3010000}"/>
            </a:ext>
          </a:extLst>
        </xdr:cNvPr>
        <xdr:cNvSpPr txBox="1"/>
      </xdr:nvSpPr>
      <xdr:spPr>
        <a:xfrm>
          <a:off x="10528300" y="15215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85,679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9878</xdr:rowOff>
    </xdr:from>
    <xdr:to>
      <xdr:col>55</xdr:col>
      <xdr:colOff>88900</xdr:colOff>
      <xdr:row>90</xdr:row>
      <xdr:rowOff>9878</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a:off x="10388600" y="1544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65633</xdr:rowOff>
    </xdr:from>
    <xdr:to>
      <xdr:col>55</xdr:col>
      <xdr:colOff>0</xdr:colOff>
      <xdr:row>94</xdr:row>
      <xdr:rowOff>139860</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9639300" y="16181933"/>
          <a:ext cx="838200" cy="74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107811</xdr:rowOff>
    </xdr:from>
    <xdr:ext cx="534377" cy="259045"/>
    <xdr:sp macro="" textlink="">
      <xdr:nvSpPr>
        <xdr:cNvPr id="470" name="土木費平均値テキスト">
          <a:extLst>
            <a:ext uri="{FF2B5EF4-FFF2-40B4-BE49-F238E27FC236}">
              <a16:creationId xmlns:a16="http://schemas.microsoft.com/office/drawing/2014/main" id="{00000000-0008-0000-0700-0000D6010000}"/>
            </a:ext>
          </a:extLst>
        </xdr:cNvPr>
        <xdr:cNvSpPr txBox="1"/>
      </xdr:nvSpPr>
      <xdr:spPr>
        <a:xfrm>
          <a:off x="10528300" y="163955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129384</xdr:rowOff>
    </xdr:from>
    <xdr:to>
      <xdr:col>55</xdr:col>
      <xdr:colOff>50800</xdr:colOff>
      <xdr:row>96</xdr:row>
      <xdr:rowOff>59534</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104267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94</xdr:row>
      <xdr:rowOff>89156</xdr:rowOff>
    </xdr:from>
    <xdr:to>
      <xdr:col>50</xdr:col>
      <xdr:colOff>114300</xdr:colOff>
      <xdr:row>94</xdr:row>
      <xdr:rowOff>139860</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8750300" y="16205456"/>
          <a:ext cx="889000" cy="5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126116</xdr:rowOff>
    </xdr:from>
    <xdr:to>
      <xdr:col>50</xdr:col>
      <xdr:colOff>165100</xdr:colOff>
      <xdr:row>96</xdr:row>
      <xdr:rowOff>56266</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9588500" y="16413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47393</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506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66822</xdr:rowOff>
    </xdr:from>
    <xdr:to>
      <xdr:col>45</xdr:col>
      <xdr:colOff>177800</xdr:colOff>
      <xdr:row>94</xdr:row>
      <xdr:rowOff>89156</xdr:rowOff>
    </xdr:to>
    <xdr:cxnSp macro="">
      <xdr:nvCxnSpPr>
        <xdr:cNvPr id="475" name="直線コネクタ 474">
          <a:extLst>
            <a:ext uri="{FF2B5EF4-FFF2-40B4-BE49-F238E27FC236}">
              <a16:creationId xmlns:a16="http://schemas.microsoft.com/office/drawing/2014/main" id="{00000000-0008-0000-0700-0000DB010000}"/>
            </a:ext>
          </a:extLst>
        </xdr:cNvPr>
        <xdr:cNvCxnSpPr/>
      </xdr:nvCxnSpPr>
      <xdr:spPr>
        <a:xfrm>
          <a:off x="7861300" y="15497322"/>
          <a:ext cx="889000" cy="70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137615</xdr:rowOff>
    </xdr:from>
    <xdr:to>
      <xdr:col>46</xdr:col>
      <xdr:colOff>38100</xdr:colOff>
      <xdr:row>96</xdr:row>
      <xdr:rowOff>67765</xdr:rowOff>
    </xdr:to>
    <xdr:sp macro="" textlink="">
      <xdr:nvSpPr>
        <xdr:cNvPr id="476" name="フローチャート: 判断 475">
          <a:extLst>
            <a:ext uri="{FF2B5EF4-FFF2-40B4-BE49-F238E27FC236}">
              <a16:creationId xmlns:a16="http://schemas.microsoft.com/office/drawing/2014/main" id="{00000000-0008-0000-0700-0000DC010000}"/>
            </a:ext>
          </a:extLst>
        </xdr:cNvPr>
        <xdr:cNvSpPr/>
      </xdr:nvSpPr>
      <xdr:spPr>
        <a:xfrm>
          <a:off x="8699500" y="1642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58892</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483111" y="16518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66822</xdr:rowOff>
    </xdr:from>
    <xdr:to>
      <xdr:col>41</xdr:col>
      <xdr:colOff>50800</xdr:colOff>
      <xdr:row>91</xdr:row>
      <xdr:rowOff>69954</xdr:rowOff>
    </xdr:to>
    <xdr:cxnSp macro="">
      <xdr:nvCxnSpPr>
        <xdr:cNvPr id="478" name="直線コネクタ 477">
          <a:extLst>
            <a:ext uri="{FF2B5EF4-FFF2-40B4-BE49-F238E27FC236}">
              <a16:creationId xmlns:a16="http://schemas.microsoft.com/office/drawing/2014/main" id="{00000000-0008-0000-0700-0000DE010000}"/>
            </a:ext>
          </a:extLst>
        </xdr:cNvPr>
        <xdr:cNvCxnSpPr/>
      </xdr:nvCxnSpPr>
      <xdr:spPr>
        <a:xfrm flipV="1">
          <a:off x="6972300" y="15497322"/>
          <a:ext cx="889000" cy="174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1392</xdr:rowOff>
    </xdr:from>
    <xdr:to>
      <xdr:col>41</xdr:col>
      <xdr:colOff>101600</xdr:colOff>
      <xdr:row>96</xdr:row>
      <xdr:rowOff>102992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7810500" y="16460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94119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594111" y="16553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15816</xdr:rowOff>
    </xdr:from>
    <xdr:to>
      <xdr:col>36</xdr:col>
      <xdr:colOff>165100</xdr:colOff>
      <xdr:row>96</xdr:row>
      <xdr:rowOff>117416</xdr:rowOff>
    </xdr:to>
    <xdr:sp macro="" textlink="">
      <xdr:nvSpPr>
        <xdr:cNvPr id="481" name="フローチャート: 判断 480">
          <a:extLst>
            <a:ext uri="{FF2B5EF4-FFF2-40B4-BE49-F238E27FC236}">
              <a16:creationId xmlns:a16="http://schemas.microsoft.com/office/drawing/2014/main" id="{00000000-0008-0000-0700-0000E1010000}"/>
            </a:ext>
          </a:extLst>
        </xdr:cNvPr>
        <xdr:cNvSpPr/>
      </xdr:nvSpPr>
      <xdr:spPr>
        <a:xfrm>
          <a:off x="6921500" y="16475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108543</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6705111" y="16567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14833</xdr:rowOff>
    </xdr:from>
    <xdr:to>
      <xdr:col>55</xdr:col>
      <xdr:colOff>50800</xdr:colOff>
      <xdr:row>94</xdr:row>
      <xdr:rowOff>116433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10426700" y="16131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37710</xdr:rowOff>
    </xdr:from>
    <xdr:ext cx="534377" cy="259045"/>
    <xdr:sp macro="" textlink="">
      <xdr:nvSpPr>
        <xdr:cNvPr id="489" name="土木費該当値テキスト">
          <a:extLst>
            <a:ext uri="{FF2B5EF4-FFF2-40B4-BE49-F238E27FC236}">
              <a16:creationId xmlns:a16="http://schemas.microsoft.com/office/drawing/2014/main" id="{00000000-0008-0000-0700-0000E9010000}"/>
            </a:ext>
          </a:extLst>
        </xdr:cNvPr>
        <xdr:cNvSpPr txBox="1"/>
      </xdr:nvSpPr>
      <xdr:spPr>
        <a:xfrm>
          <a:off x="10528300" y="15982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94</xdr:row>
      <xdr:rowOff>89060</xdr:rowOff>
    </xdr:from>
    <xdr:to>
      <xdr:col>50</xdr:col>
      <xdr:colOff>165100</xdr:colOff>
      <xdr:row>95</xdr:row>
      <xdr:rowOff>19210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9588500" y="16205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35737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9372111" y="159805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94</xdr:row>
      <xdr:rowOff>38356</xdr:rowOff>
    </xdr:from>
    <xdr:to>
      <xdr:col>46</xdr:col>
      <xdr:colOff>38100</xdr:colOff>
      <xdr:row>94</xdr:row>
      <xdr:rowOff>139956</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8699500" y="1615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92</xdr:row>
      <xdr:rowOff>156483</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8483111" y="159298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90</xdr:row>
      <xdr:rowOff>16022</xdr:rowOff>
    </xdr:from>
    <xdr:to>
      <xdr:col>41</xdr:col>
      <xdr:colOff>101600</xdr:colOff>
      <xdr:row>90</xdr:row>
      <xdr:rowOff>117622</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7810500" y="15446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88</xdr:row>
      <xdr:rowOff>134149</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7594111" y="15221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91</xdr:row>
      <xdr:rowOff>19154</xdr:rowOff>
    </xdr:from>
    <xdr:to>
      <xdr:col>36</xdr:col>
      <xdr:colOff>165100</xdr:colOff>
      <xdr:row>91</xdr:row>
      <xdr:rowOff>120754</xdr:rowOff>
    </xdr:to>
    <xdr:sp macro="" textlink="">
      <xdr:nvSpPr>
        <xdr:cNvPr id="496" name="楕円 495">
          <a:extLst>
            <a:ext uri="{FF2B5EF4-FFF2-40B4-BE49-F238E27FC236}">
              <a16:creationId xmlns:a16="http://schemas.microsoft.com/office/drawing/2014/main" id="{00000000-0008-0000-0700-0000F0010000}"/>
            </a:ext>
          </a:extLst>
        </xdr:cNvPr>
        <xdr:cNvSpPr/>
      </xdr:nvSpPr>
      <xdr:spPr>
        <a:xfrm>
          <a:off x="6921500" y="15621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89</xdr:row>
      <xdr:rowOff>137281</xdr:rowOff>
    </xdr:from>
    <xdr:ext cx="534377"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6705111" y="15396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7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7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44450</xdr:rowOff>
    </xdr:from>
    <xdr:to>
      <xdr:col>89</xdr:col>
      <xdr:colOff>177800</xdr:colOff>
      <xdr:row>39</xdr:row>
      <xdr:rowOff>44450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73677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130827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92727</xdr:rowOff>
    </xdr:from>
    <xdr:ext cx="531299"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1914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1" name="消防費グラフ枠">
          <a:extLst>
            <a:ext uri="{FF2B5EF4-FFF2-40B4-BE49-F238E27FC236}">
              <a16:creationId xmlns:a16="http://schemas.microsoft.com/office/drawing/2014/main" id="{00000000-0008-0000-0700-000009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168732</xdr:rowOff>
    </xdr:from>
    <xdr:to>
      <xdr:col>85</xdr:col>
      <xdr:colOff>126364</xdr:colOff>
      <xdr:row>39</xdr:row>
      <xdr:rowOff>117487</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6317595" y="5312232"/>
          <a:ext cx="1269" cy="14918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121314</xdr:rowOff>
    </xdr:from>
    <xdr:ext cx="469744" cy="259045"/>
    <xdr:sp macro="" textlink="">
      <xdr:nvSpPr>
        <xdr:cNvPr id="523" name="消防費最小値テキスト">
          <a:extLst>
            <a:ext uri="{FF2B5EF4-FFF2-40B4-BE49-F238E27FC236}">
              <a16:creationId xmlns:a16="http://schemas.microsoft.com/office/drawing/2014/main" id="{00000000-0008-0000-0700-00000B020000}"/>
            </a:ext>
          </a:extLst>
        </xdr:cNvPr>
        <xdr:cNvSpPr txBox="1"/>
      </xdr:nvSpPr>
      <xdr:spPr>
        <a:xfrm>
          <a:off x="16370300" y="68078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117487</xdr:rowOff>
    </xdr:from>
    <xdr:to>
      <xdr:col>86</xdr:col>
      <xdr:colOff>25400</xdr:colOff>
      <xdr:row>39</xdr:row>
      <xdr:rowOff>117487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6230600" y="6804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115409</xdr:rowOff>
    </xdr:from>
    <xdr:ext cx="534377" cy="259045"/>
    <xdr:sp macro="" textlink="">
      <xdr:nvSpPr>
        <xdr:cNvPr id="525" name="消防費最大値テキスト">
          <a:extLst>
            <a:ext uri="{FF2B5EF4-FFF2-40B4-BE49-F238E27FC236}">
              <a16:creationId xmlns:a16="http://schemas.microsoft.com/office/drawing/2014/main" id="{00000000-0008-0000-0700-00000D020000}"/>
            </a:ext>
          </a:extLst>
        </xdr:cNvPr>
        <xdr:cNvSpPr txBox="1"/>
      </xdr:nvSpPr>
      <xdr:spPr>
        <a:xfrm>
          <a:off x="16370300" y="5087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47,238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168732</xdr:rowOff>
    </xdr:from>
    <xdr:to>
      <xdr:col>86</xdr:col>
      <xdr:colOff>25400</xdr:colOff>
      <xdr:row>30</xdr:row>
      <xdr:rowOff>168732</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6230600" y="5312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23038</xdr:rowOff>
    </xdr:from>
    <xdr:to>
      <xdr:col>85</xdr:col>
      <xdr:colOff>127000</xdr:colOff>
      <xdr:row>38</xdr:row>
      <xdr:rowOff>47231</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a:off x="15481300" y="6538138"/>
          <a:ext cx="838200" cy="2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132351</xdr:rowOff>
    </xdr:from>
    <xdr:ext cx="534377" cy="259045"/>
    <xdr:sp macro="" textlink="">
      <xdr:nvSpPr>
        <xdr:cNvPr id="528" name="消防費平均値テキスト">
          <a:extLst>
            <a:ext uri="{FF2B5EF4-FFF2-40B4-BE49-F238E27FC236}">
              <a16:creationId xmlns:a16="http://schemas.microsoft.com/office/drawing/2014/main" id="{00000000-0008-0000-0700-000010020000}"/>
            </a:ext>
          </a:extLst>
        </xdr:cNvPr>
        <xdr:cNvSpPr txBox="1"/>
      </xdr:nvSpPr>
      <xdr:spPr>
        <a:xfrm>
          <a:off x="16370300" y="63045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109474</xdr:rowOff>
    </xdr:from>
    <xdr:to>
      <xdr:col>85</xdr:col>
      <xdr:colOff>177800</xdr:colOff>
      <xdr:row>38</xdr:row>
      <xdr:rowOff>39624</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6268700" y="64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23038</xdr:rowOff>
    </xdr:from>
    <xdr:to>
      <xdr:col>81</xdr:col>
      <xdr:colOff>50800</xdr:colOff>
      <xdr:row>38</xdr:row>
      <xdr:rowOff>62547</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4592300" y="6538138"/>
          <a:ext cx="889000" cy="39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143878</xdr:rowOff>
    </xdr:from>
    <xdr:to>
      <xdr:col>81</xdr:col>
      <xdr:colOff>101600</xdr:colOff>
      <xdr:row>38</xdr:row>
      <xdr:rowOff>74028</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5430500" y="648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65155</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14111" y="6580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50774</xdr:rowOff>
    </xdr:from>
    <xdr:to>
      <xdr:col>76</xdr:col>
      <xdr:colOff>114300</xdr:colOff>
      <xdr:row>38</xdr:row>
      <xdr:rowOff>62547</xdr:rowOff>
    </xdr:to>
    <xdr:cxnSp macro="">
      <xdr:nvCxnSpPr>
        <xdr:cNvPr id="533" name="直線コネクタ 532">
          <a:extLst>
            <a:ext uri="{FF2B5EF4-FFF2-40B4-BE49-F238E27FC236}">
              <a16:creationId xmlns:a16="http://schemas.microsoft.com/office/drawing/2014/main" id="{00000000-0008-0000-0700-000015020000}"/>
            </a:ext>
          </a:extLst>
        </xdr:cNvPr>
        <xdr:cNvCxnSpPr/>
      </xdr:nvCxnSpPr>
      <xdr:spPr>
        <a:xfrm>
          <a:off x="13703300" y="6565874"/>
          <a:ext cx="889000" cy="11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151041</xdr:rowOff>
    </xdr:from>
    <xdr:to>
      <xdr:col>76</xdr:col>
      <xdr:colOff>165100</xdr:colOff>
      <xdr:row>38</xdr:row>
      <xdr:rowOff>81191</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4541500" y="6494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97718</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325111" y="6269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50774</xdr:rowOff>
    </xdr:from>
    <xdr:to>
      <xdr:col>71</xdr:col>
      <xdr:colOff>177800</xdr:colOff>
      <xdr:row>38</xdr:row>
      <xdr:rowOff>93104</xdr:rowOff>
    </xdr:to>
    <xdr:cxnSp macro="">
      <xdr:nvCxnSpPr>
        <xdr:cNvPr id="536" name="直線コネクタ 535">
          <a:extLst>
            <a:ext uri="{FF2B5EF4-FFF2-40B4-BE49-F238E27FC236}">
              <a16:creationId xmlns:a16="http://schemas.microsoft.com/office/drawing/2014/main" id="{00000000-0008-0000-0700-000018020000}"/>
            </a:ext>
          </a:extLst>
        </xdr:cNvPr>
        <xdr:cNvCxnSpPr/>
      </xdr:nvCxnSpPr>
      <xdr:spPr>
        <a:xfrm flipV="1">
          <a:off x="12814300" y="6565874"/>
          <a:ext cx="889000" cy="423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132982</xdr:rowOff>
    </xdr:from>
    <xdr:to>
      <xdr:col>72</xdr:col>
      <xdr:colOff>38100</xdr:colOff>
      <xdr:row>38</xdr:row>
      <xdr:rowOff>63132</xdr:rowOff>
    </xdr:to>
    <xdr:sp macro="" textlink="">
      <xdr:nvSpPr>
        <xdr:cNvPr id="537" name="フローチャート: 判断 536">
          <a:extLst>
            <a:ext uri="{FF2B5EF4-FFF2-40B4-BE49-F238E27FC236}">
              <a16:creationId xmlns:a16="http://schemas.microsoft.com/office/drawing/2014/main" id="{00000000-0008-0000-0700-000019020000}"/>
            </a:ext>
          </a:extLst>
        </xdr:cNvPr>
        <xdr:cNvSpPr/>
      </xdr:nvSpPr>
      <xdr:spPr>
        <a:xfrm>
          <a:off x="13652500" y="6476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79659</xdr:rowOff>
    </xdr:from>
    <xdr:ext cx="534377"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436111" y="62518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149517</xdr:rowOff>
    </xdr:from>
    <xdr:to>
      <xdr:col>67</xdr:col>
      <xdr:colOff>101600</xdr:colOff>
      <xdr:row>38</xdr:row>
      <xdr:rowOff>79667</xdr:rowOff>
    </xdr:to>
    <xdr:sp macro="" textlink="">
      <xdr:nvSpPr>
        <xdr:cNvPr id="539" name="フローチャート: 判断 538">
          <a:extLst>
            <a:ext uri="{FF2B5EF4-FFF2-40B4-BE49-F238E27FC236}">
              <a16:creationId xmlns:a16="http://schemas.microsoft.com/office/drawing/2014/main" id="{00000000-0008-0000-0700-00001B020000}"/>
            </a:ext>
          </a:extLst>
        </xdr:cNvPr>
        <xdr:cNvSpPr/>
      </xdr:nvSpPr>
      <xdr:spPr>
        <a:xfrm>
          <a:off x="12763500" y="649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96194</xdr:rowOff>
    </xdr:from>
    <xdr:ext cx="534377"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547111" y="626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167881</xdr:rowOff>
    </xdr:from>
    <xdr:to>
      <xdr:col>85</xdr:col>
      <xdr:colOff>177800</xdr:colOff>
      <xdr:row>38</xdr:row>
      <xdr:rowOff>98031</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6268700" y="6511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146308</xdr:rowOff>
    </xdr:from>
    <xdr:ext cx="534377" cy="259045"/>
    <xdr:sp macro="" textlink="">
      <xdr:nvSpPr>
        <xdr:cNvPr id="547" name="消防費該当値テキスト">
          <a:extLst>
            <a:ext uri="{FF2B5EF4-FFF2-40B4-BE49-F238E27FC236}">
              <a16:creationId xmlns:a16="http://schemas.microsoft.com/office/drawing/2014/main" id="{00000000-0008-0000-0700-000023020000}"/>
            </a:ext>
          </a:extLst>
        </xdr:cNvPr>
        <xdr:cNvSpPr txBox="1"/>
      </xdr:nvSpPr>
      <xdr:spPr>
        <a:xfrm>
          <a:off x="16370300" y="64899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143688</xdr:rowOff>
    </xdr:from>
    <xdr:to>
      <xdr:col>81</xdr:col>
      <xdr:colOff>101600</xdr:colOff>
      <xdr:row>38</xdr:row>
      <xdr:rowOff>73837</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5430500" y="648733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90365</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5214111" y="6262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11747</xdr:rowOff>
    </xdr:from>
    <xdr:to>
      <xdr:col>76</xdr:col>
      <xdr:colOff>165100</xdr:colOff>
      <xdr:row>38</xdr:row>
      <xdr:rowOff>113347</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4541500" y="652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104474</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4325111" y="661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171424</xdr:rowOff>
    </xdr:from>
    <xdr:to>
      <xdr:col>72</xdr:col>
      <xdr:colOff>38100</xdr:colOff>
      <xdr:row>38</xdr:row>
      <xdr:rowOff>101574</xdr:rowOff>
    </xdr:to>
    <xdr:sp macro="" textlink="">
      <xdr:nvSpPr>
        <xdr:cNvPr id="552" name="楕円 551">
          <a:extLst>
            <a:ext uri="{FF2B5EF4-FFF2-40B4-BE49-F238E27FC236}">
              <a16:creationId xmlns:a16="http://schemas.microsoft.com/office/drawing/2014/main" id="{00000000-0008-0000-0700-000028020000}"/>
            </a:ext>
          </a:extLst>
        </xdr:cNvPr>
        <xdr:cNvSpPr/>
      </xdr:nvSpPr>
      <xdr:spPr>
        <a:xfrm>
          <a:off x="13652500" y="651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92701</xdr:rowOff>
    </xdr:from>
    <xdr:ext cx="534377"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3436111" y="6607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42304</xdr:rowOff>
    </xdr:from>
    <xdr:to>
      <xdr:col>67</xdr:col>
      <xdr:colOff>101600</xdr:colOff>
      <xdr:row>38</xdr:row>
      <xdr:rowOff>143904</xdr:rowOff>
    </xdr:to>
    <xdr:sp macro="" textlink="">
      <xdr:nvSpPr>
        <xdr:cNvPr id="554" name="楕円 553">
          <a:extLst>
            <a:ext uri="{FF2B5EF4-FFF2-40B4-BE49-F238E27FC236}">
              <a16:creationId xmlns:a16="http://schemas.microsoft.com/office/drawing/2014/main" id="{00000000-0008-0000-0700-00002A020000}"/>
            </a:ext>
          </a:extLst>
        </xdr:cNvPr>
        <xdr:cNvSpPr/>
      </xdr:nvSpPr>
      <xdr:spPr>
        <a:xfrm>
          <a:off x="12763500" y="6557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135031</xdr:rowOff>
    </xdr:from>
    <xdr:ext cx="534377"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547111" y="665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0" name="正方形/長方形 559">
          <a:extLst>
            <a:ext uri="{FF2B5EF4-FFF2-40B4-BE49-F238E27FC236}">
              <a16:creationId xmlns:a16="http://schemas.microsoft.com/office/drawing/2014/main" id="{00000000-0008-0000-0700-000030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1" name="正方形/長方形 560">
          <a:extLst>
            <a:ext uri="{FF2B5EF4-FFF2-40B4-BE49-F238E27FC236}">
              <a16:creationId xmlns:a16="http://schemas.microsoft.com/office/drawing/2014/main" id="{00000000-0008-0000-0700-000031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2" name="正方形/長方形 561">
          <a:extLst>
            <a:ext uri="{FF2B5EF4-FFF2-40B4-BE49-F238E27FC236}">
              <a16:creationId xmlns:a16="http://schemas.microsoft.com/office/drawing/2014/main" id="{00000000-0008-0000-0700-000032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3" name="正方形/長方形 562">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81" name="教育費グラフ枠">
          <a:extLst>
            <a:ext uri="{FF2B5EF4-FFF2-40B4-BE49-F238E27FC236}">
              <a16:creationId xmlns:a16="http://schemas.microsoft.com/office/drawing/2014/main" id="{00000000-0008-0000-0700-000045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31915</xdr:rowOff>
    </xdr:from>
    <xdr:to>
      <xdr:col>85</xdr:col>
      <xdr:colOff>126364</xdr:colOff>
      <xdr:row>58</xdr:row>
      <xdr:rowOff>127568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6317595" y="8604415"/>
          <a:ext cx="1269" cy="1467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131395</xdr:rowOff>
    </xdr:from>
    <xdr:ext cx="534377" cy="259045"/>
    <xdr:sp macro="" textlink="">
      <xdr:nvSpPr>
        <xdr:cNvPr id="583" name="教育費最小値テキスト">
          <a:extLst>
            <a:ext uri="{FF2B5EF4-FFF2-40B4-BE49-F238E27FC236}">
              <a16:creationId xmlns:a16="http://schemas.microsoft.com/office/drawing/2014/main" id="{00000000-0008-0000-0700-000047020000}"/>
            </a:ext>
          </a:extLst>
        </xdr:cNvPr>
        <xdr:cNvSpPr txBox="1"/>
      </xdr:nvSpPr>
      <xdr:spPr>
        <a:xfrm>
          <a:off x="16370300" y="10075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127568</xdr:rowOff>
    </xdr:from>
    <xdr:to>
      <xdr:col>86</xdr:col>
      <xdr:colOff>25400</xdr:colOff>
      <xdr:row>58</xdr:row>
      <xdr:rowOff>127568</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6230600" y="10071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150042</xdr:rowOff>
    </xdr:from>
    <xdr:ext cx="599010" cy="259045"/>
    <xdr:sp macro="" textlink="">
      <xdr:nvSpPr>
        <xdr:cNvPr id="585" name="教育費最大値テキスト">
          <a:extLst>
            <a:ext uri="{FF2B5EF4-FFF2-40B4-BE49-F238E27FC236}">
              <a16:creationId xmlns:a16="http://schemas.microsoft.com/office/drawing/2014/main" id="{00000000-0008-0000-0700-000049020000}"/>
            </a:ext>
          </a:extLst>
        </xdr:cNvPr>
        <xdr:cNvSpPr txBox="1"/>
      </xdr:nvSpPr>
      <xdr:spPr>
        <a:xfrm>
          <a:off x="16370300" y="8379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118,601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31915</xdr:rowOff>
    </xdr:from>
    <xdr:to>
      <xdr:col>86</xdr:col>
      <xdr:colOff>25400</xdr:colOff>
      <xdr:row>50</xdr:row>
      <xdr:rowOff>31915</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6230600" y="8604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136712</xdr:rowOff>
    </xdr:from>
    <xdr:to>
      <xdr:col>85</xdr:col>
      <xdr:colOff>127000</xdr:colOff>
      <xdr:row>57</xdr:row>
      <xdr:rowOff>17448</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5481300" y="9737912"/>
          <a:ext cx="838200" cy="5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64555</xdr:rowOff>
    </xdr:from>
    <xdr:ext cx="534377" cy="259045"/>
    <xdr:sp macro="" textlink="">
      <xdr:nvSpPr>
        <xdr:cNvPr id="588" name="教育費平均値テキスト">
          <a:extLst>
            <a:ext uri="{FF2B5EF4-FFF2-40B4-BE49-F238E27FC236}">
              <a16:creationId xmlns:a16="http://schemas.microsoft.com/office/drawing/2014/main" id="{00000000-0008-0000-0700-00004C020000}"/>
            </a:ext>
          </a:extLst>
        </xdr:cNvPr>
        <xdr:cNvSpPr txBox="1"/>
      </xdr:nvSpPr>
      <xdr:spPr>
        <a:xfrm>
          <a:off x="16370300" y="94943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41678</xdr:rowOff>
    </xdr:from>
    <xdr:to>
      <xdr:col>85</xdr:col>
      <xdr:colOff>177800</xdr:colOff>
      <xdr:row>56</xdr:row>
      <xdr:rowOff>143278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6268700" y="9642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136712</xdr:rowOff>
    </xdr:from>
    <xdr:to>
      <xdr:col>81</xdr:col>
      <xdr:colOff>50800</xdr:colOff>
      <xdr:row>57</xdr:row>
      <xdr:rowOff>14264</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4592300" y="9737912"/>
          <a:ext cx="889000" cy="49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99579</xdr:rowOff>
    </xdr:from>
    <xdr:to>
      <xdr:col>81</xdr:col>
      <xdr:colOff>101600</xdr:colOff>
      <xdr:row>57</xdr:row>
      <xdr:rowOff>29729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5430500" y="9700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20856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9793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95238</xdr:rowOff>
    </xdr:from>
    <xdr:to>
      <xdr:col>76</xdr:col>
      <xdr:colOff>114300</xdr:colOff>
      <xdr:row>57</xdr:row>
      <xdr:rowOff>14264</xdr:rowOff>
    </xdr:to>
    <xdr:cxnSp macro="">
      <xdr:nvCxnSpPr>
        <xdr:cNvPr id="593" name="直線コネクタ 592">
          <a:extLst>
            <a:ext uri="{FF2B5EF4-FFF2-40B4-BE49-F238E27FC236}">
              <a16:creationId xmlns:a16="http://schemas.microsoft.com/office/drawing/2014/main" id="{00000000-0008-0000-0700-000051020000}"/>
            </a:ext>
          </a:extLst>
        </xdr:cNvPr>
        <xdr:cNvCxnSpPr/>
      </xdr:nvCxnSpPr>
      <xdr:spPr>
        <a:xfrm>
          <a:off x="13703300" y="9696438"/>
          <a:ext cx="889000" cy="90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119304</xdr:rowOff>
    </xdr:from>
    <xdr:to>
      <xdr:col>76</xdr:col>
      <xdr:colOff>165100</xdr:colOff>
      <xdr:row>57</xdr:row>
      <xdr:rowOff>49454</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4541500" y="972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65981</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325111" y="9495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95238</xdr:rowOff>
    </xdr:from>
    <xdr:to>
      <xdr:col>71</xdr:col>
      <xdr:colOff>177800</xdr:colOff>
      <xdr:row>57</xdr:row>
      <xdr:rowOff>142133</xdr:rowOff>
    </xdr:to>
    <xdr:cxnSp macro="">
      <xdr:nvCxnSpPr>
        <xdr:cNvPr id="596" name="直線コネクタ 595">
          <a:extLst>
            <a:ext uri="{FF2B5EF4-FFF2-40B4-BE49-F238E27FC236}">
              <a16:creationId xmlns:a16="http://schemas.microsoft.com/office/drawing/2014/main" id="{00000000-0008-0000-0700-000054020000}"/>
            </a:ext>
          </a:extLst>
        </xdr:cNvPr>
        <xdr:cNvCxnSpPr/>
      </xdr:nvCxnSpPr>
      <xdr:spPr>
        <a:xfrm flipV="1">
          <a:off x="12814300" y="9696438"/>
          <a:ext cx="889000" cy="218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27815</xdr:rowOff>
    </xdr:from>
    <xdr:to>
      <xdr:col>72</xdr:col>
      <xdr:colOff>38100</xdr:colOff>
      <xdr:row>56</xdr:row>
      <xdr:rowOff>129415</xdr:rowOff>
    </xdr:to>
    <xdr:sp macro="" textlink="">
      <xdr:nvSpPr>
        <xdr:cNvPr id="597" name="フローチャート: 判断 596">
          <a:extLst>
            <a:ext uri="{FF2B5EF4-FFF2-40B4-BE49-F238E27FC236}">
              <a16:creationId xmlns:a16="http://schemas.microsoft.com/office/drawing/2014/main" id="{00000000-0008-0000-0700-000055020000}"/>
            </a:ext>
          </a:extLst>
        </xdr:cNvPr>
        <xdr:cNvSpPr/>
      </xdr:nvSpPr>
      <xdr:spPr>
        <a:xfrm>
          <a:off x="13652500" y="962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145942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404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128529</xdr:rowOff>
    </xdr:from>
    <xdr:to>
      <xdr:col>67</xdr:col>
      <xdr:colOff>101600</xdr:colOff>
      <xdr:row>57</xdr:row>
      <xdr:rowOff>58679</xdr:rowOff>
    </xdr:to>
    <xdr:sp macro="" textlink="">
      <xdr:nvSpPr>
        <xdr:cNvPr id="599" name="フローチャート: 判断 598">
          <a:extLst>
            <a:ext uri="{FF2B5EF4-FFF2-40B4-BE49-F238E27FC236}">
              <a16:creationId xmlns:a16="http://schemas.microsoft.com/office/drawing/2014/main" id="{00000000-0008-0000-0700-000057020000}"/>
            </a:ext>
          </a:extLst>
        </xdr:cNvPr>
        <xdr:cNvSpPr/>
      </xdr:nvSpPr>
      <xdr:spPr>
        <a:xfrm>
          <a:off x="12763500" y="972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75206</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504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138098</xdr:rowOff>
    </xdr:from>
    <xdr:to>
      <xdr:col>85</xdr:col>
      <xdr:colOff>177800</xdr:colOff>
      <xdr:row>57</xdr:row>
      <xdr:rowOff>68248</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6268700" y="9739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116525</xdr:rowOff>
    </xdr:from>
    <xdr:ext cx="534377" cy="259045"/>
    <xdr:sp macro="" textlink="">
      <xdr:nvSpPr>
        <xdr:cNvPr id="607" name="教育費該当値テキスト">
          <a:extLst>
            <a:ext uri="{FF2B5EF4-FFF2-40B4-BE49-F238E27FC236}">
              <a16:creationId xmlns:a16="http://schemas.microsoft.com/office/drawing/2014/main" id="{00000000-0008-0000-0700-00005F020000}"/>
            </a:ext>
          </a:extLst>
        </xdr:cNvPr>
        <xdr:cNvSpPr txBox="1"/>
      </xdr:nvSpPr>
      <xdr:spPr>
        <a:xfrm>
          <a:off x="16370300" y="9717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85912</xdr:rowOff>
    </xdr:from>
    <xdr:to>
      <xdr:col>81</xdr:col>
      <xdr:colOff>101600</xdr:colOff>
      <xdr:row>57</xdr:row>
      <xdr:rowOff>16062</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5430500" y="9687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32589</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5214111" y="946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134914</xdr:rowOff>
    </xdr:from>
    <xdr:to>
      <xdr:col>76</xdr:col>
      <xdr:colOff>165100</xdr:colOff>
      <xdr:row>57</xdr:row>
      <xdr:rowOff>65064</xdr:rowOff>
    </xdr:to>
    <xdr:sp macro="" textlink="">
      <xdr:nvSpPr>
        <xdr:cNvPr id="610" name="楕円 609">
          <a:extLst>
            <a:ext uri="{FF2B5EF4-FFF2-40B4-BE49-F238E27FC236}">
              <a16:creationId xmlns:a16="http://schemas.microsoft.com/office/drawing/2014/main" id="{00000000-0008-0000-0700-000062020000}"/>
            </a:ext>
          </a:extLst>
        </xdr:cNvPr>
        <xdr:cNvSpPr/>
      </xdr:nvSpPr>
      <xdr:spPr>
        <a:xfrm>
          <a:off x="14541500" y="9736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56191</xdr:rowOff>
    </xdr:from>
    <xdr:ext cx="534377"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4325111" y="9828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44438</xdr:rowOff>
    </xdr:from>
    <xdr:to>
      <xdr:col>72</xdr:col>
      <xdr:colOff>38100</xdr:colOff>
      <xdr:row>56</xdr:row>
      <xdr:rowOff>146038</xdr:rowOff>
    </xdr:to>
    <xdr:sp macro="" textlink="">
      <xdr:nvSpPr>
        <xdr:cNvPr id="612" name="楕円 611">
          <a:extLst>
            <a:ext uri="{FF2B5EF4-FFF2-40B4-BE49-F238E27FC236}">
              <a16:creationId xmlns:a16="http://schemas.microsoft.com/office/drawing/2014/main" id="{00000000-0008-0000-0700-000064020000}"/>
            </a:ext>
          </a:extLst>
        </xdr:cNvPr>
        <xdr:cNvSpPr/>
      </xdr:nvSpPr>
      <xdr:spPr>
        <a:xfrm>
          <a:off x="13652500" y="9645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137165</xdr:rowOff>
    </xdr:from>
    <xdr:ext cx="534377"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3436111" y="9738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91333</xdr:rowOff>
    </xdr:from>
    <xdr:to>
      <xdr:col>67</xdr:col>
      <xdr:colOff>101600</xdr:colOff>
      <xdr:row>58</xdr:row>
      <xdr:rowOff>21483</xdr:rowOff>
    </xdr:to>
    <xdr:sp macro="" textlink="">
      <xdr:nvSpPr>
        <xdr:cNvPr id="614" name="楕円 613">
          <a:extLst>
            <a:ext uri="{FF2B5EF4-FFF2-40B4-BE49-F238E27FC236}">
              <a16:creationId xmlns:a16="http://schemas.microsoft.com/office/drawing/2014/main" id="{00000000-0008-0000-0700-000066020000}"/>
            </a:ext>
          </a:extLst>
        </xdr:cNvPr>
        <xdr:cNvSpPr/>
      </xdr:nvSpPr>
      <xdr:spPr>
        <a:xfrm>
          <a:off x="12763500" y="986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12610</xdr:rowOff>
    </xdr:from>
    <xdr:ext cx="534377"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547111" y="995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9" name="正方形/長方形 618">
          <a:extLst>
            <a:ext uri="{FF2B5EF4-FFF2-40B4-BE49-F238E27FC236}">
              <a16:creationId xmlns:a16="http://schemas.microsoft.com/office/drawing/2014/main" id="{00000000-0008-0000-0700-00006B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20" name="正方形/長方形 619">
          <a:extLst>
            <a:ext uri="{FF2B5EF4-FFF2-40B4-BE49-F238E27FC236}">
              <a16:creationId xmlns:a16="http://schemas.microsoft.com/office/drawing/2014/main" id="{00000000-0008-0000-0700-00006C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21" name="正方形/長方形 620">
          <a:extLst>
            <a:ext uri="{FF2B5EF4-FFF2-40B4-BE49-F238E27FC236}">
              <a16:creationId xmlns:a16="http://schemas.microsoft.com/office/drawing/2014/main" id="{00000000-0008-0000-0700-00006D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22" name="正方形/長方形 621">
          <a:extLst>
            <a:ext uri="{FF2B5EF4-FFF2-40B4-BE49-F238E27FC236}">
              <a16:creationId xmlns:a16="http://schemas.microsoft.com/office/drawing/2014/main" id="{00000000-0008-0000-0700-00006E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23" name="正方形/長方形 622">
          <a:extLst>
            <a:ext uri="{FF2B5EF4-FFF2-40B4-BE49-F238E27FC236}">
              <a16:creationId xmlns:a16="http://schemas.microsoft.com/office/drawing/2014/main" id="{00000000-0008-0000-0700-00006F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31" name="テキスト ボックス 630">
          <a:extLst>
            <a:ext uri="{FF2B5EF4-FFF2-40B4-BE49-F238E27FC236}">
              <a16:creationId xmlns:a16="http://schemas.microsoft.com/office/drawing/2014/main" id="{00000000-0008-0000-0700-000077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6" name="災害復旧費グラフ枠">
          <a:extLst>
            <a:ext uri="{FF2B5EF4-FFF2-40B4-BE49-F238E27FC236}">
              <a16:creationId xmlns:a16="http://schemas.microsoft.com/office/drawing/2014/main" id="{00000000-0008-0000-0700-00007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85430</xdr:rowOff>
    </xdr:from>
    <xdr:to>
      <xdr:col>85</xdr:col>
      <xdr:colOff>126364</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flipV="1">
          <a:off x="16317595" y="12429830"/>
          <a:ext cx="1269" cy="1082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150527</xdr:rowOff>
    </xdr:from>
    <xdr:ext cx="249299" cy="259045"/>
    <xdr:sp macro="" textlink="">
      <xdr:nvSpPr>
        <xdr:cNvPr id="638" name="災害復旧費最小値テキスト">
          <a:extLst>
            <a:ext uri="{FF2B5EF4-FFF2-40B4-BE49-F238E27FC236}">
              <a16:creationId xmlns:a16="http://schemas.microsoft.com/office/drawing/2014/main" id="{00000000-0008-0000-0700-00007E020000}"/>
            </a:ext>
          </a:extLst>
        </xdr:cNvPr>
        <xdr:cNvSpPr txBox="1"/>
      </xdr:nvSpPr>
      <xdr:spPr>
        <a:xfrm>
          <a:off x="16370300" y="13523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32107</xdr:rowOff>
    </xdr:from>
    <xdr:ext cx="534377" cy="259045"/>
    <xdr:sp macro="" textlink="">
      <xdr:nvSpPr>
        <xdr:cNvPr id="640" name="災害復旧費最大値テキスト">
          <a:extLst>
            <a:ext uri="{FF2B5EF4-FFF2-40B4-BE49-F238E27FC236}">
              <a16:creationId xmlns:a16="http://schemas.microsoft.com/office/drawing/2014/main" id="{00000000-0008-0000-0700-000080020000}"/>
            </a:ext>
          </a:extLst>
        </xdr:cNvPr>
        <xdr:cNvSpPr txBox="1"/>
      </xdr:nvSpPr>
      <xdr:spPr>
        <a:xfrm>
          <a:off x="16370300" y="12205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23,687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85430</xdr:rowOff>
    </xdr:from>
    <xdr:to>
      <xdr:col>86</xdr:col>
      <xdr:colOff>25400</xdr:colOff>
      <xdr:row>72</xdr:row>
      <xdr:rowOff>85430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a:off x="16230600" y="124298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67977</xdr:rowOff>
    </xdr:from>
    <xdr:ext cx="378565" cy="259045"/>
    <xdr:sp macro="" textlink="">
      <xdr:nvSpPr>
        <xdr:cNvPr id="643" name="災害復旧費平均値テキスト">
          <a:extLst>
            <a:ext uri="{FF2B5EF4-FFF2-40B4-BE49-F238E27FC236}">
              <a16:creationId xmlns:a16="http://schemas.microsoft.com/office/drawing/2014/main" id="{00000000-0008-0000-0700-000083020000}"/>
            </a:ext>
          </a:extLst>
        </xdr:cNvPr>
        <xdr:cNvSpPr txBox="1"/>
      </xdr:nvSpPr>
      <xdr:spPr>
        <a:xfrm>
          <a:off x="16370300" y="1326962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45100</xdr:rowOff>
    </xdr:from>
    <xdr:to>
      <xdr:col>85</xdr:col>
      <xdr:colOff>177800</xdr:colOff>
      <xdr:row>78</xdr:row>
      <xdr:rowOff>146700</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6268700" y="1341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41625</xdr:rowOff>
    </xdr:from>
    <xdr:to>
      <xdr:col>81</xdr:col>
      <xdr:colOff>101600</xdr:colOff>
      <xdr:row>78</xdr:row>
      <xdr:rowOff>143225</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54305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159752</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46428" y="13189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8" name="直線コネクタ 647">
          <a:extLst>
            <a:ext uri="{FF2B5EF4-FFF2-40B4-BE49-F238E27FC236}">
              <a16:creationId xmlns:a16="http://schemas.microsoft.com/office/drawing/2014/main" id="{00000000-0008-0000-0700-000088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39660</xdr:rowOff>
    </xdr:from>
    <xdr:to>
      <xdr:col>76</xdr:col>
      <xdr:colOff>165100</xdr:colOff>
      <xdr:row>78</xdr:row>
      <xdr:rowOff>141260</xdr:rowOff>
    </xdr:to>
    <xdr:sp macro="" textlink="">
      <xdr:nvSpPr>
        <xdr:cNvPr id="649" name="フローチャート: 判断 648">
          <a:extLst>
            <a:ext uri="{FF2B5EF4-FFF2-40B4-BE49-F238E27FC236}">
              <a16:creationId xmlns:a16="http://schemas.microsoft.com/office/drawing/2014/main" id="{00000000-0008-0000-0700-000089020000}"/>
            </a:ext>
          </a:extLst>
        </xdr:cNvPr>
        <xdr:cNvSpPr/>
      </xdr:nvSpPr>
      <xdr:spPr>
        <a:xfrm>
          <a:off x="14541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157787</xdr:rowOff>
    </xdr:from>
    <xdr:ext cx="469744"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357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116611</xdr:rowOff>
    </xdr:from>
    <xdr:to>
      <xdr:col>71</xdr:col>
      <xdr:colOff>177800</xdr:colOff>
      <xdr:row>78</xdr:row>
      <xdr:rowOff>139700</xdr:rowOff>
    </xdr:to>
    <xdr:cxnSp macro="">
      <xdr:nvCxnSpPr>
        <xdr:cNvPr id="651" name="直線コネクタ 650">
          <a:extLst>
            <a:ext uri="{FF2B5EF4-FFF2-40B4-BE49-F238E27FC236}">
              <a16:creationId xmlns:a16="http://schemas.microsoft.com/office/drawing/2014/main" id="{00000000-0008-0000-0700-00008B020000}"/>
            </a:ext>
          </a:extLst>
        </xdr:cNvPr>
        <xdr:cNvCxnSpPr/>
      </xdr:nvCxnSpPr>
      <xdr:spPr>
        <a:xfrm>
          <a:off x="12814300" y="13489711"/>
          <a:ext cx="889000" cy="23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43363</xdr:rowOff>
    </xdr:from>
    <xdr:to>
      <xdr:col>72</xdr:col>
      <xdr:colOff>38100</xdr:colOff>
      <xdr:row>78</xdr:row>
      <xdr:rowOff>144963</xdr:rowOff>
    </xdr:to>
    <xdr:sp macro="" textlink="">
      <xdr:nvSpPr>
        <xdr:cNvPr id="652" name="フローチャート: 判断 651">
          <a:extLst>
            <a:ext uri="{FF2B5EF4-FFF2-40B4-BE49-F238E27FC236}">
              <a16:creationId xmlns:a16="http://schemas.microsoft.com/office/drawing/2014/main" id="{00000000-0008-0000-0700-00008C020000}"/>
            </a:ext>
          </a:extLst>
        </xdr:cNvPr>
        <xdr:cNvSpPr/>
      </xdr:nvSpPr>
      <xdr:spPr>
        <a:xfrm>
          <a:off x="13652500" y="1341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161490</xdr:rowOff>
    </xdr:from>
    <xdr:ext cx="378565"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4017" y="13191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29784</xdr:rowOff>
    </xdr:from>
    <xdr:to>
      <xdr:col>67</xdr:col>
      <xdr:colOff>101600</xdr:colOff>
      <xdr:row>78</xdr:row>
      <xdr:rowOff>131384</xdr:rowOff>
    </xdr:to>
    <xdr:sp macro="" textlink="">
      <xdr:nvSpPr>
        <xdr:cNvPr id="654" name="フローチャート: 判断 653">
          <a:extLst>
            <a:ext uri="{FF2B5EF4-FFF2-40B4-BE49-F238E27FC236}">
              <a16:creationId xmlns:a16="http://schemas.microsoft.com/office/drawing/2014/main" id="{00000000-0008-0000-0700-00008E020000}"/>
            </a:ext>
          </a:extLst>
        </xdr:cNvPr>
        <xdr:cNvSpPr/>
      </xdr:nvSpPr>
      <xdr:spPr>
        <a:xfrm>
          <a:off x="12763500" y="13402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147911</xdr:rowOff>
    </xdr:from>
    <xdr:ext cx="469744"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79428" y="131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23527</xdr:rowOff>
    </xdr:from>
    <xdr:ext cx="249299" cy="259045"/>
    <xdr:sp macro="" textlink="">
      <xdr:nvSpPr>
        <xdr:cNvPr id="662" name="災害復旧費該当値テキスト">
          <a:extLst>
            <a:ext uri="{FF2B5EF4-FFF2-40B4-BE49-F238E27FC236}">
              <a16:creationId xmlns:a16="http://schemas.microsoft.com/office/drawing/2014/main" id="{00000000-0008-0000-0700-000096020000}"/>
            </a:ext>
          </a:extLst>
        </xdr:cNvPr>
        <xdr:cNvSpPr txBox="1"/>
      </xdr:nvSpPr>
      <xdr:spPr>
        <a:xfrm>
          <a:off x="16370300" y="1339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5" name="楕円 664">
          <a:extLst>
            <a:ext uri="{FF2B5EF4-FFF2-40B4-BE49-F238E27FC236}">
              <a16:creationId xmlns:a16="http://schemas.microsoft.com/office/drawing/2014/main" id="{00000000-0008-0000-0700-000099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7" name="楕円 666">
          <a:extLst>
            <a:ext uri="{FF2B5EF4-FFF2-40B4-BE49-F238E27FC236}">
              <a16:creationId xmlns:a16="http://schemas.microsoft.com/office/drawing/2014/main" id="{00000000-0008-0000-0700-00009B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65811</xdr:rowOff>
    </xdr:from>
    <xdr:to>
      <xdr:col>67</xdr:col>
      <xdr:colOff>101600</xdr:colOff>
      <xdr:row>78</xdr:row>
      <xdr:rowOff>167411</xdr:rowOff>
    </xdr:to>
    <xdr:sp macro="" textlink="">
      <xdr:nvSpPr>
        <xdr:cNvPr id="669" name="楕円 668">
          <a:extLst>
            <a:ext uri="{FF2B5EF4-FFF2-40B4-BE49-F238E27FC236}">
              <a16:creationId xmlns:a16="http://schemas.microsoft.com/office/drawing/2014/main" id="{00000000-0008-0000-0700-00009D020000}"/>
            </a:ext>
          </a:extLst>
        </xdr:cNvPr>
        <xdr:cNvSpPr/>
      </xdr:nvSpPr>
      <xdr:spPr>
        <a:xfrm>
          <a:off x="12763500" y="13438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158538</xdr:rowOff>
    </xdr:from>
    <xdr:ext cx="378565"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625017" y="13531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8" name="正方形/長方形 677">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3" name="公債費グラフ枠">
          <a:extLst>
            <a:ext uri="{FF2B5EF4-FFF2-40B4-BE49-F238E27FC236}">
              <a16:creationId xmlns:a16="http://schemas.microsoft.com/office/drawing/2014/main" id="{00000000-0008-0000-0700-0000B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73025</xdr:rowOff>
    </xdr:from>
    <xdr:to>
      <xdr:col>85</xdr:col>
      <xdr:colOff>126364</xdr:colOff>
      <xdr:row>98</xdr:row>
      <xdr:rowOff>83198</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6317595" y="15503525"/>
          <a:ext cx="1269" cy="13817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87025</xdr:rowOff>
    </xdr:from>
    <xdr:ext cx="534377" cy="259045"/>
    <xdr:sp macro="" textlink="">
      <xdr:nvSpPr>
        <xdr:cNvPr id="695" name="公債費最小値テキスト">
          <a:extLst>
            <a:ext uri="{FF2B5EF4-FFF2-40B4-BE49-F238E27FC236}">
              <a16:creationId xmlns:a16="http://schemas.microsoft.com/office/drawing/2014/main" id="{00000000-0008-0000-0700-0000B7020000}"/>
            </a:ext>
          </a:extLst>
        </xdr:cNvPr>
        <xdr:cNvSpPr txBox="1"/>
      </xdr:nvSpPr>
      <xdr:spPr>
        <a:xfrm>
          <a:off x="16370300" y="16889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83198</xdr:rowOff>
    </xdr:from>
    <xdr:to>
      <xdr:col>86</xdr:col>
      <xdr:colOff>25400</xdr:colOff>
      <xdr:row>98</xdr:row>
      <xdr:rowOff>83198</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6885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19702</xdr:rowOff>
    </xdr:from>
    <xdr:ext cx="599010" cy="259045"/>
    <xdr:sp macro="" textlink="">
      <xdr:nvSpPr>
        <xdr:cNvPr id="697" name="公債費最大値テキスト">
          <a:extLst>
            <a:ext uri="{FF2B5EF4-FFF2-40B4-BE49-F238E27FC236}">
              <a16:creationId xmlns:a16="http://schemas.microsoft.com/office/drawing/2014/main" id="{00000000-0008-0000-0700-0000B9020000}"/>
            </a:ext>
          </a:extLst>
        </xdr:cNvPr>
        <xdr:cNvSpPr txBox="1"/>
      </xdr:nvSpPr>
      <xdr:spPr>
        <a:xfrm>
          <a:off x="16370300" y="15278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73025</xdr:rowOff>
    </xdr:from>
    <xdr:to>
      <xdr:col>86</xdr:col>
      <xdr:colOff>25400</xdr:colOff>
      <xdr:row>90</xdr:row>
      <xdr:rowOff>73025</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6230600" y="1550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53924</xdr:rowOff>
    </xdr:from>
    <xdr:to>
      <xdr:col>85</xdr:col>
      <xdr:colOff>127000</xdr:colOff>
      <xdr:row>95</xdr:row>
      <xdr:rowOff>93687</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a:off x="15481300" y="16341674"/>
          <a:ext cx="838200" cy="39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34408</xdr:rowOff>
    </xdr:from>
    <xdr:ext cx="534377" cy="259045"/>
    <xdr:sp macro="" textlink="">
      <xdr:nvSpPr>
        <xdr:cNvPr id="700" name="公債費平均値テキスト">
          <a:extLst>
            <a:ext uri="{FF2B5EF4-FFF2-40B4-BE49-F238E27FC236}">
              <a16:creationId xmlns:a16="http://schemas.microsoft.com/office/drawing/2014/main" id="{00000000-0008-0000-0700-0000BC020000}"/>
            </a:ext>
          </a:extLst>
        </xdr:cNvPr>
        <xdr:cNvSpPr txBox="1"/>
      </xdr:nvSpPr>
      <xdr:spPr>
        <a:xfrm>
          <a:off x="16370300" y="164936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55981</xdr:rowOff>
    </xdr:from>
    <xdr:to>
      <xdr:col>85</xdr:col>
      <xdr:colOff>177800</xdr:colOff>
      <xdr:row>96</xdr:row>
      <xdr:rowOff>157581</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6268700" y="16515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20396</xdr:rowOff>
    </xdr:from>
    <xdr:to>
      <xdr:col>81</xdr:col>
      <xdr:colOff>50800</xdr:colOff>
      <xdr:row>95</xdr:row>
      <xdr:rowOff>53924</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a:off x="14592300" y="16308146"/>
          <a:ext cx="889000" cy="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48640</xdr:rowOff>
    </xdr:from>
    <xdr:to>
      <xdr:col>81</xdr:col>
      <xdr:colOff>101600</xdr:colOff>
      <xdr:row>96</xdr:row>
      <xdr:rowOff>150240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54305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141367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14111" y="16600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20396</xdr:rowOff>
    </xdr:from>
    <xdr:to>
      <xdr:col>76</xdr:col>
      <xdr:colOff>114300</xdr:colOff>
      <xdr:row>95</xdr:row>
      <xdr:rowOff>35776</xdr:rowOff>
    </xdr:to>
    <xdr:cxnSp macro="">
      <xdr:nvCxnSpPr>
        <xdr:cNvPr id="705" name="直線コネクタ 704">
          <a:extLst>
            <a:ext uri="{FF2B5EF4-FFF2-40B4-BE49-F238E27FC236}">
              <a16:creationId xmlns:a16="http://schemas.microsoft.com/office/drawing/2014/main" id="{00000000-0008-0000-0700-0000C1020000}"/>
            </a:ext>
          </a:extLst>
        </xdr:cNvPr>
        <xdr:cNvCxnSpPr/>
      </xdr:nvCxnSpPr>
      <xdr:spPr>
        <a:xfrm flipV="1">
          <a:off x="13703300" y="16308146"/>
          <a:ext cx="889000" cy="15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52921</xdr:rowOff>
    </xdr:from>
    <xdr:to>
      <xdr:col>76</xdr:col>
      <xdr:colOff>165100</xdr:colOff>
      <xdr:row>96</xdr:row>
      <xdr:rowOff>154521</xdr:rowOff>
    </xdr:to>
    <xdr:sp macro="" textlink="">
      <xdr:nvSpPr>
        <xdr:cNvPr id="706" name="フローチャート: 判断 705">
          <a:extLst>
            <a:ext uri="{FF2B5EF4-FFF2-40B4-BE49-F238E27FC236}">
              <a16:creationId xmlns:a16="http://schemas.microsoft.com/office/drawing/2014/main" id="{00000000-0008-0000-0700-0000C2020000}"/>
            </a:ext>
          </a:extLst>
        </xdr:cNvPr>
        <xdr:cNvSpPr/>
      </xdr:nvSpPr>
      <xdr:spPr>
        <a:xfrm>
          <a:off x="14541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145648</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325111" y="1660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63182</xdr:rowOff>
    </xdr:from>
    <xdr:to>
      <xdr:col>71</xdr:col>
      <xdr:colOff>177800</xdr:colOff>
      <xdr:row>95</xdr:row>
      <xdr:rowOff>35776</xdr:rowOff>
    </xdr:to>
    <xdr:cxnSp macro="">
      <xdr:nvCxnSpPr>
        <xdr:cNvPr id="708" name="直線コネクタ 707">
          <a:extLst>
            <a:ext uri="{FF2B5EF4-FFF2-40B4-BE49-F238E27FC236}">
              <a16:creationId xmlns:a16="http://schemas.microsoft.com/office/drawing/2014/main" id="{00000000-0008-0000-0700-0000C4020000}"/>
            </a:ext>
          </a:extLst>
        </xdr:cNvPr>
        <xdr:cNvCxnSpPr/>
      </xdr:nvCxnSpPr>
      <xdr:spPr>
        <a:xfrm>
          <a:off x="12814300" y="16179482"/>
          <a:ext cx="889000" cy="144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49518</xdr:rowOff>
    </xdr:from>
    <xdr:to>
      <xdr:col>72</xdr:col>
      <xdr:colOff>38100</xdr:colOff>
      <xdr:row>96</xdr:row>
      <xdr:rowOff>151118</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3652500" y="1650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142245</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60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58840</xdr:rowOff>
    </xdr:from>
    <xdr:to>
      <xdr:col>67</xdr:col>
      <xdr:colOff>101600</xdr:colOff>
      <xdr:row>96</xdr:row>
      <xdr:rowOff>160440</xdr:rowOff>
    </xdr:to>
    <xdr:sp macro="" textlink="">
      <xdr:nvSpPr>
        <xdr:cNvPr id="711" name="フローチャート: 判断 710">
          <a:extLst>
            <a:ext uri="{FF2B5EF4-FFF2-40B4-BE49-F238E27FC236}">
              <a16:creationId xmlns:a16="http://schemas.microsoft.com/office/drawing/2014/main" id="{00000000-0008-0000-0700-0000C7020000}"/>
            </a:ext>
          </a:extLst>
        </xdr:cNvPr>
        <xdr:cNvSpPr/>
      </xdr:nvSpPr>
      <xdr:spPr>
        <a:xfrm>
          <a:off x="12763500" y="16518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151567</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610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42887</xdr:rowOff>
    </xdr:from>
    <xdr:to>
      <xdr:col>85</xdr:col>
      <xdr:colOff>177800</xdr:colOff>
      <xdr:row>95</xdr:row>
      <xdr:rowOff>144487</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6268700" y="16330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65764</xdr:rowOff>
    </xdr:from>
    <xdr:ext cx="534377" cy="259045"/>
    <xdr:sp macro="" textlink="">
      <xdr:nvSpPr>
        <xdr:cNvPr id="719" name="公債費該当値テキスト">
          <a:extLst>
            <a:ext uri="{FF2B5EF4-FFF2-40B4-BE49-F238E27FC236}">
              <a16:creationId xmlns:a16="http://schemas.microsoft.com/office/drawing/2014/main" id="{00000000-0008-0000-0700-0000CF020000}"/>
            </a:ext>
          </a:extLst>
        </xdr:cNvPr>
        <xdr:cNvSpPr txBox="1"/>
      </xdr:nvSpPr>
      <xdr:spPr>
        <a:xfrm>
          <a:off x="16370300" y="16182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3124</xdr:rowOff>
    </xdr:from>
    <xdr:to>
      <xdr:col>81</xdr:col>
      <xdr:colOff>101600</xdr:colOff>
      <xdr:row>95</xdr:row>
      <xdr:rowOff>104724</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5430500" y="16290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121251</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5214111" y="16066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141046</xdr:rowOff>
    </xdr:from>
    <xdr:to>
      <xdr:col>76</xdr:col>
      <xdr:colOff>165100</xdr:colOff>
      <xdr:row>95</xdr:row>
      <xdr:rowOff>71196</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4541500" y="16257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87723</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4325111" y="16032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156426</xdr:rowOff>
    </xdr:from>
    <xdr:to>
      <xdr:col>72</xdr:col>
      <xdr:colOff>38100</xdr:colOff>
      <xdr:row>95</xdr:row>
      <xdr:rowOff>86576</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3652500" y="162727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103103</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3436111" y="16047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12382</xdr:rowOff>
    </xdr:from>
    <xdr:to>
      <xdr:col>67</xdr:col>
      <xdr:colOff>101600</xdr:colOff>
      <xdr:row>94</xdr:row>
      <xdr:rowOff>113982</xdr:rowOff>
    </xdr:to>
    <xdr:sp macro="" textlink="">
      <xdr:nvSpPr>
        <xdr:cNvPr id="726" name="楕円 725">
          <a:extLst>
            <a:ext uri="{FF2B5EF4-FFF2-40B4-BE49-F238E27FC236}">
              <a16:creationId xmlns:a16="http://schemas.microsoft.com/office/drawing/2014/main" id="{00000000-0008-0000-0700-0000D6020000}"/>
            </a:ext>
          </a:extLst>
        </xdr:cNvPr>
        <xdr:cNvSpPr/>
      </xdr:nvSpPr>
      <xdr:spPr>
        <a:xfrm>
          <a:off x="12763500" y="16128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130509</xdr:rowOff>
    </xdr:from>
    <xdr:ext cx="534377"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2547111" y="15903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4" name="正方形/長方形 733">
          <a:extLst>
            <a:ext uri="{FF2B5EF4-FFF2-40B4-BE49-F238E27FC236}">
              <a16:creationId xmlns:a16="http://schemas.microsoft.com/office/drawing/2014/main" id="{00000000-0008-0000-0700-0000D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5" name="正方形/長方形 734">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17170</xdr:rowOff>
    </xdr:from>
    <xdr:to>
      <xdr:col>116</xdr:col>
      <xdr:colOff>62864</xdr:colOff>
      <xdr:row>38</xdr:row>
      <xdr:rowOff>139700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503570"/>
          <a:ext cx="1269" cy="11512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165523</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680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135297</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278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2,518</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17170</xdr:rowOff>
    </xdr:from>
    <xdr:to>
      <xdr:col>116</xdr:col>
      <xdr:colOff>152400</xdr:colOff>
      <xdr:row>32</xdr:row>
      <xdr:rowOff>17170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503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313932"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2662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71069</xdr:rowOff>
    </xdr:from>
    <xdr:to>
      <xdr:col>112</xdr:col>
      <xdr:colOff>38100</xdr:colOff>
      <xdr:row>39</xdr:row>
      <xdr:rowOff>1219</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586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17746</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66333" y="63613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12091</xdr:rowOff>
    </xdr:from>
    <xdr:to>
      <xdr:col>107</xdr:col>
      <xdr:colOff>101600</xdr:colOff>
      <xdr:row>38</xdr:row>
      <xdr:rowOff>113691</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527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130217</xdr:rowOff>
    </xdr:from>
    <xdr:ext cx="378565"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5017" y="63024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34036</xdr:rowOff>
    </xdr:from>
    <xdr:to>
      <xdr:col>102</xdr:col>
      <xdr:colOff>165100</xdr:colOff>
      <xdr:row>38</xdr:row>
      <xdr:rowOff>135636</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54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152163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3243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39980</xdr:rowOff>
    </xdr:from>
    <xdr:to>
      <xdr:col>98</xdr:col>
      <xdr:colOff>38100</xdr:colOff>
      <xdr:row>38</xdr:row>
      <xdr:rowOff>141580</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555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158107</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3303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38523</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5362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tx1"/>
              </a:solidFill>
              <a:latin typeface="ＭＳ Ｐゴシック" panose="020B0600070205080204" pitchFamily="50" charset="-128"/>
              <a:ea typeface="ＭＳ Ｐゴシック" panose="020B0600070205080204" pitchFamily="50" charset="-128"/>
            </a:rPr>
            <a:t>・民生費は住民一人当たり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211,520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と比較して一人当たりコストが高い状況となっている。これは私立認定こども園の利用者が多いことや、障害者自立支援給付費や生活保護医療扶助費等の増が主な要因となっている。今後も給付の適正化等に取り組み、経費の抑制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・土木費は住民一人当たり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53,240</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と比較して一人当たりコストが高い状況となっている。これは主要事業である南海中央線整備事業や南海本線等連続立体交差事業が主な要因となっている。今後も事業の精査や財源確保に努め、計画通りに事業を推進していく。</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300">
              <a:solidFill>
                <a:schemeClr val="tx1"/>
              </a:solidFill>
              <a:latin typeface="ＭＳ Ｐゴシック" panose="020B0600070205080204" pitchFamily="50" charset="-128"/>
              <a:ea typeface="ＭＳ Ｐゴシック" panose="020B0600070205080204" pitchFamily="50" charset="-128"/>
            </a:rPr>
            <a:t>・公債費は住民一人当たり</a:t>
          </a:r>
          <a:r>
            <a:rPr kumimoji="1" lang="en-US" altLang="ja-JP" sz="1300">
              <a:solidFill>
                <a:schemeClr val="tx1"/>
              </a:solidFill>
              <a:latin typeface="ＭＳ Ｐゴシック" panose="020B0600070205080204" pitchFamily="50" charset="-128"/>
              <a:ea typeface="ＭＳ Ｐゴシック" panose="020B0600070205080204" pitchFamily="50" charset="-128"/>
            </a:rPr>
            <a:t>50,123</a:t>
          </a:r>
          <a:r>
            <a:rPr kumimoji="1" lang="ja-JP" altLang="en-US" sz="1300">
              <a:solidFill>
                <a:schemeClr val="tx1"/>
              </a:solidFill>
              <a:latin typeface="ＭＳ Ｐゴシック" panose="020B0600070205080204" pitchFamily="50" charset="-128"/>
              <a:ea typeface="ＭＳ Ｐゴシック" panose="020B0600070205080204" pitchFamily="50" charset="-128"/>
            </a:rPr>
            <a:t>円となっており、類似団体内平均値と比較して一人当たりコストが高い状況となっている。これは平成</a:t>
          </a:r>
          <a:r>
            <a:rPr kumimoji="1" lang="en-US" altLang="ja-JP" sz="1300">
              <a:solidFill>
                <a:schemeClr val="tx1"/>
              </a:solidFill>
              <a:latin typeface="ＭＳ Ｐゴシック" panose="020B0600070205080204" pitchFamily="50" charset="-128"/>
              <a:ea typeface="ＭＳ Ｐゴシック" panose="020B0600070205080204" pitchFamily="50" charset="-128"/>
            </a:rPr>
            <a:t>25</a:t>
          </a:r>
          <a:r>
            <a:rPr kumimoji="1" lang="ja-JP" altLang="en-US" sz="1300">
              <a:solidFill>
                <a:schemeClr val="tx1"/>
              </a:solidFill>
              <a:latin typeface="ＭＳ Ｐゴシック" panose="020B0600070205080204" pitchFamily="50" charset="-128"/>
              <a:ea typeface="ＭＳ Ｐゴシック" panose="020B0600070205080204" pitchFamily="50" charset="-128"/>
            </a:rPr>
            <a:t>年度に発行した第三セクター等改革推進債等の過去に発行した地方債に加え、現在の主要事業である南海中央線整備事業、南海本線等連続立体交差事業に係る地方債等が主な要因となっている。今後も事業は継続し、高い水準で推移することが見込まれるため、地方債の適切な発行に努める。</a:t>
          </a:r>
          <a:endParaRPr kumimoji="1" lang="en-US" altLang="ja-JP" sz="13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tx1"/>
              </a:solidFill>
              <a:latin typeface="ＭＳ Ｐゴシック" panose="020B0600070205080204" pitchFamily="50" charset="-128"/>
              <a:ea typeface="ＭＳ Ｐゴシック" panose="020B0600070205080204" pitchFamily="50" charset="-128"/>
            </a:rPr>
            <a:t>　歳入については、地方税の増があったものの、普通交付税の減に加え、発行抑制による市債の大幅な減があった。歳出については、消費活性化事業等の皆減による補助費の減や、公債費の減等があったため、実質収支額は黒字を維持でき、財政調整基金残高も増加した。</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a:p>
          <a:r>
            <a:rPr kumimoji="1" lang="ja-JP" altLang="en-US" sz="1400">
              <a:solidFill>
                <a:schemeClr val="tx1"/>
              </a:solidFill>
              <a:latin typeface="ＭＳ Ｐゴシック" panose="020B0600070205080204" pitchFamily="50" charset="-128"/>
              <a:ea typeface="ＭＳ Ｐゴシック" panose="020B0600070205080204" pitchFamily="50" charset="-128"/>
            </a:rPr>
            <a:t>　今後も黒字を維持しつつ、財源確保に努める。</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大阪府高石市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国民健康保険特別会計は令和</a:t>
          </a:r>
          <a:r>
            <a:rPr kumimoji="1" lang="en-US" altLang="ja-JP" sz="1400">
              <a:latin typeface="ＭＳ Ｐゴシック" panose="020B0600070205080204" pitchFamily="50" charset="-128"/>
              <a:ea typeface="ＭＳ Ｐゴシック" panose="020B0600070205080204" pitchFamily="50" charset="-128"/>
            </a:rPr>
            <a:t>3</a:t>
          </a:r>
          <a:r>
            <a:rPr kumimoji="1" lang="ja-JP" altLang="en-US" sz="1400">
              <a:latin typeface="ＭＳ Ｐゴシック" panose="020B0600070205080204" pitchFamily="50" charset="-128"/>
              <a:ea typeface="ＭＳ Ｐゴシック" panose="020B0600070205080204" pitchFamily="50" charset="-128"/>
            </a:rPr>
            <a:t>年度より黒字へ転化し、令和</a:t>
          </a:r>
          <a:r>
            <a:rPr kumimoji="1" lang="en-US" altLang="ja-JP" sz="1400">
              <a:solidFill>
                <a:srgbClr val="FF0000"/>
              </a:solidFill>
              <a:latin typeface="ＭＳ Ｐゴシック" panose="020B0600070205080204" pitchFamily="50" charset="-128"/>
              <a:ea typeface="ＭＳ Ｐゴシック" panose="020B0600070205080204" pitchFamily="50" charset="-128"/>
            </a:rPr>
            <a:t>5</a:t>
          </a:r>
          <a:r>
            <a:rPr kumimoji="1" lang="ja-JP" altLang="en-US" sz="1400">
              <a:latin typeface="ＭＳ Ｐゴシック" panose="020B0600070205080204" pitchFamily="50" charset="-128"/>
              <a:ea typeface="ＭＳ Ｐゴシック" panose="020B0600070205080204" pitchFamily="50" charset="-128"/>
            </a:rPr>
            <a:t>年度も引き続き黒字を維持している。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その他の会計も含め、今後も黒字を維持できるよう、事業の精査を行い、経費の削減に努める。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2256_&#39640;&#30707;&#24066;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135.6</v>
          </cell>
          <cell r="BX51">
            <v>121</v>
          </cell>
          <cell r="CF51">
            <v>107.2</v>
          </cell>
          <cell r="CN51">
            <v>90.8</v>
          </cell>
          <cell r="CV51">
            <v>75.2</v>
          </cell>
        </row>
        <row r="53">
          <cell r="BP53">
            <v>56.2</v>
          </cell>
          <cell r="BX53">
            <v>57.8</v>
          </cell>
          <cell r="CF53">
            <v>59.9</v>
          </cell>
          <cell r="CN53">
            <v>61.9</v>
          </cell>
          <cell r="CV53">
            <v>61.4</v>
          </cell>
        </row>
        <row r="55">
          <cell r="AN55" t="str">
            <v>類似団体内平均値</v>
          </cell>
          <cell r="BP55">
            <v>22.1</v>
          </cell>
          <cell r="BX55">
            <v>20.399999999999999</v>
          </cell>
          <cell r="CF55">
            <v>11.2</v>
          </cell>
          <cell r="CN55">
            <v>4.5999999999999996</v>
          </cell>
          <cell r="CV55">
            <v>4.2</v>
          </cell>
        </row>
        <row r="57">
          <cell r="BP57">
            <v>61.5</v>
          </cell>
          <cell r="BX57">
            <v>63</v>
          </cell>
          <cell r="CF57">
            <v>63.7</v>
          </cell>
          <cell r="CN57">
            <v>64.099999999999994</v>
          </cell>
          <cell r="CV57">
            <v>64.599999999999994</v>
          </cell>
        </row>
        <row r="72">
          <cell r="BP72" t="str">
            <v>R01</v>
          </cell>
          <cell r="BX72" t="str">
            <v>R02</v>
          </cell>
          <cell r="CF72" t="str">
            <v>R03</v>
          </cell>
          <cell r="CN72" t="str">
            <v>R04</v>
          </cell>
          <cell r="CV72" t="str">
            <v>R05</v>
          </cell>
        </row>
        <row r="73">
          <cell r="AN73" t="str">
            <v>当該団体値</v>
          </cell>
          <cell r="BP73">
            <v>135.6</v>
          </cell>
          <cell r="BX73">
            <v>121</v>
          </cell>
          <cell r="CF73">
            <v>107.2</v>
          </cell>
          <cell r="CN73">
            <v>90.8</v>
          </cell>
          <cell r="CV73">
            <v>75.2</v>
          </cell>
        </row>
        <row r="75">
          <cell r="BP75">
            <v>14.5</v>
          </cell>
          <cell r="BX75">
            <v>13.9</v>
          </cell>
          <cell r="CF75">
            <v>13.1</v>
          </cell>
          <cell r="CN75">
            <v>11.7</v>
          </cell>
          <cell r="CV75">
            <v>10.3</v>
          </cell>
        </row>
        <row r="77">
          <cell r="AN77" t="str">
            <v>類似団体内平均値</v>
          </cell>
          <cell r="BP77">
            <v>22.1</v>
          </cell>
          <cell r="BX77">
            <v>20.399999999999999</v>
          </cell>
          <cell r="CF77">
            <v>11.2</v>
          </cell>
          <cell r="CN77">
            <v>4.5999999999999996</v>
          </cell>
          <cell r="CV77">
            <v>4.2</v>
          </cell>
        </row>
        <row r="79">
          <cell r="BP79">
            <v>6.3</v>
          </cell>
          <cell r="BX79">
            <v>6.2</v>
          </cell>
          <cell r="CF79">
            <v>5.7</v>
          </cell>
          <cell r="CN79">
            <v>5.8</v>
          </cell>
          <cell r="CV79">
            <v>5.8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x14ac:dyDescent="0.2">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 thickBot="1" x14ac:dyDescent="0.25">
      <c r="B2" s="182" t="s">
        <v>77</v>
      </c>
      <c r="C2" s="182"/>
      <c r="D2" s="183"/>
    </row>
    <row r="3" spans="1:119" ht="18.75" customHeight="1" thickBot="1" x14ac:dyDescent="0.25">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2">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26257862</v>
      </c>
      <c r="BO4" s="449"/>
      <c r="BP4" s="449"/>
      <c r="BQ4" s="449"/>
      <c r="BR4" s="449"/>
      <c r="BS4" s="449"/>
      <c r="BT4" s="449"/>
      <c r="BU4" s="450"/>
      <c r="BV4" s="448">
        <v>27266508</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1.4</v>
      </c>
      <c r="CU4" s="589"/>
      <c r="CV4" s="589"/>
      <c r="CW4" s="589"/>
      <c r="CX4" s="589"/>
      <c r="CY4" s="589"/>
      <c r="CZ4" s="589"/>
      <c r="DA4" s="590"/>
      <c r="DB4" s="588">
        <v>5.9</v>
      </c>
      <c r="DC4" s="589"/>
      <c r="DD4" s="589"/>
      <c r="DE4" s="589"/>
      <c r="DF4" s="589"/>
      <c r="DG4" s="589"/>
      <c r="DH4" s="589"/>
      <c r="DI4" s="590"/>
    </row>
    <row r="5" spans="1:119" ht="18.75" customHeight="1" x14ac:dyDescent="0.2">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25978091</v>
      </c>
      <c r="BO5" s="420"/>
      <c r="BP5" s="420"/>
      <c r="BQ5" s="420"/>
      <c r="BR5" s="420"/>
      <c r="BS5" s="420"/>
      <c r="BT5" s="420"/>
      <c r="BU5" s="421"/>
      <c r="BV5" s="419">
        <v>26325958</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98.5</v>
      </c>
      <c r="CU5" s="417"/>
      <c r="CV5" s="417"/>
      <c r="CW5" s="417"/>
      <c r="CX5" s="417"/>
      <c r="CY5" s="417"/>
      <c r="CZ5" s="417"/>
      <c r="DA5" s="418"/>
      <c r="DB5" s="416">
        <v>94.3</v>
      </c>
      <c r="DC5" s="417"/>
      <c r="DD5" s="417"/>
      <c r="DE5" s="417"/>
      <c r="DF5" s="417"/>
      <c r="DG5" s="417"/>
      <c r="DH5" s="417"/>
      <c r="DI5" s="418"/>
    </row>
    <row r="6" spans="1:119" ht="18.75" customHeight="1" x14ac:dyDescent="0.2">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279771</v>
      </c>
      <c r="BO6" s="420"/>
      <c r="BP6" s="420"/>
      <c r="BQ6" s="420"/>
      <c r="BR6" s="420"/>
      <c r="BS6" s="420"/>
      <c r="BT6" s="420"/>
      <c r="BU6" s="421"/>
      <c r="BV6" s="419">
        <v>940550</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98.5</v>
      </c>
      <c r="CU6" s="563"/>
      <c r="CV6" s="563"/>
      <c r="CW6" s="563"/>
      <c r="CX6" s="563"/>
      <c r="CY6" s="563"/>
      <c r="CZ6" s="563"/>
      <c r="DA6" s="564"/>
      <c r="DB6" s="562">
        <v>96.8</v>
      </c>
      <c r="DC6" s="563"/>
      <c r="DD6" s="563"/>
      <c r="DE6" s="563"/>
      <c r="DF6" s="563"/>
      <c r="DG6" s="563"/>
      <c r="DH6" s="563"/>
      <c r="DI6" s="564"/>
    </row>
    <row r="7" spans="1:119" ht="18.75" customHeight="1" x14ac:dyDescent="0.2">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85791</v>
      </c>
      <c r="BO7" s="420"/>
      <c r="BP7" s="420"/>
      <c r="BQ7" s="420"/>
      <c r="BR7" s="420"/>
      <c r="BS7" s="420"/>
      <c r="BT7" s="420"/>
      <c r="BU7" s="421"/>
      <c r="BV7" s="419">
        <v>113379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14347829</v>
      </c>
      <c r="CU7" s="420"/>
      <c r="CV7" s="420"/>
      <c r="CW7" s="420"/>
      <c r="CX7" s="420"/>
      <c r="CY7" s="420"/>
      <c r="CZ7" s="420"/>
      <c r="DA7" s="421"/>
      <c r="DB7" s="419">
        <v>13999866</v>
      </c>
      <c r="DC7" s="420"/>
      <c r="DD7" s="420"/>
      <c r="DE7" s="420"/>
      <c r="DF7" s="420"/>
      <c r="DG7" s="420"/>
      <c r="DH7" s="420"/>
      <c r="DI7" s="421"/>
    </row>
    <row r="8" spans="1:119" ht="18.75" customHeight="1" thickBot="1" x14ac:dyDescent="0.25">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193980</v>
      </c>
      <c r="BO8" s="420"/>
      <c r="BP8" s="420"/>
      <c r="BQ8" s="420"/>
      <c r="BR8" s="420"/>
      <c r="BS8" s="420"/>
      <c r="BT8" s="420"/>
      <c r="BU8" s="421"/>
      <c r="BV8" s="419">
        <v>827171</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0.78</v>
      </c>
      <c r="CU8" s="523"/>
      <c r="CV8" s="523"/>
      <c r="CW8" s="523"/>
      <c r="CX8" s="523"/>
      <c r="CY8" s="523"/>
      <c r="CZ8" s="523"/>
      <c r="DA8" s="524"/>
      <c r="DB8" s="522">
        <v>0.79</v>
      </c>
      <c r="DC8" s="523"/>
      <c r="DD8" s="523"/>
      <c r="DE8" s="523"/>
      <c r="DF8" s="523"/>
      <c r="DG8" s="523"/>
      <c r="DH8" s="523"/>
      <c r="DI8" s="524"/>
    </row>
    <row r="9" spans="1:119" ht="18.75" customHeight="1" thickBot="1" x14ac:dyDescent="0.25">
      <c r="A9" s="181"/>
      <c r="B9" s="551" t="s">
        <v>107</v>
      </c>
      <c r="C9" s="552"/>
      <c r="D9" s="552"/>
      <c r="E9" s="552"/>
      <c r="F9" s="552"/>
      <c r="G9" s="552"/>
      <c r="H9" s="552"/>
      <c r="I9" s="552"/>
      <c r="J9" s="552"/>
      <c r="K9" s="470"/>
      <c r="L9" s="553" t="s">
        <v>108</v>
      </c>
      <c r="M9" s="554"/>
      <c r="N9" s="554"/>
      <c r="O9" s="554"/>
      <c r="P9" s="554"/>
      <c r="Q9" s="555"/>
      <c r="R9" s="556">
        <v>55635</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-633191</v>
      </c>
      <c r="BO9" s="420"/>
      <c r="BP9" s="420"/>
      <c r="BQ9" s="420"/>
      <c r="BR9" s="420"/>
      <c r="BS9" s="420"/>
      <c r="BT9" s="420"/>
      <c r="BU9" s="421"/>
      <c r="BV9" s="419">
        <v>-358430</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16.5</v>
      </c>
      <c r="CU9" s="417"/>
      <c r="CV9" s="417"/>
      <c r="CW9" s="417"/>
      <c r="CX9" s="417"/>
      <c r="CY9" s="417"/>
      <c r="CZ9" s="417"/>
      <c r="DA9" s="418"/>
      <c r="DB9" s="416">
        <v>17.399999999999999</v>
      </c>
      <c r="DC9" s="417"/>
      <c r="DD9" s="417"/>
      <c r="DE9" s="417"/>
      <c r="DF9" s="417"/>
      <c r="DG9" s="417"/>
      <c r="DH9" s="417"/>
      <c r="DI9" s="418"/>
    </row>
    <row r="10" spans="1:119" ht="18.75" customHeight="1" thickBot="1" x14ac:dyDescent="0.25">
      <c r="A10" s="181"/>
      <c r="B10" s="551"/>
      <c r="C10" s="552"/>
      <c r="D10" s="552"/>
      <c r="E10" s="552"/>
      <c r="F10" s="552"/>
      <c r="G10" s="552"/>
      <c r="H10" s="552"/>
      <c r="I10" s="552"/>
      <c r="J10" s="552"/>
      <c r="K10" s="470"/>
      <c r="L10" s="375" t="s">
        <v>113</v>
      </c>
      <c r="M10" s="376"/>
      <c r="N10" s="376"/>
      <c r="O10" s="376"/>
      <c r="P10" s="376"/>
      <c r="Q10" s="377"/>
      <c r="R10" s="372">
        <v>56529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90</v>
      </c>
      <c r="AV10" s="478"/>
      <c r="AW10" s="478"/>
      <c r="AX10" s="478"/>
      <c r="AY10" s="433" t="s">
        <v>115</v>
      </c>
      <c r="AZ10" s="434"/>
      <c r="BA10" s="434"/>
      <c r="BB10" s="434"/>
      <c r="BC10" s="434"/>
      <c r="BD10" s="434"/>
      <c r="BE10" s="434"/>
      <c r="BF10" s="434"/>
      <c r="BG10" s="434"/>
      <c r="BH10" s="434"/>
      <c r="BI10" s="434"/>
      <c r="BJ10" s="434"/>
      <c r="BK10" s="434"/>
      <c r="BL10" s="434"/>
      <c r="BM10" s="435"/>
      <c r="BN10" s="419">
        <v>449600</v>
      </c>
      <c r="BO10" s="420"/>
      <c r="BP10" s="420"/>
      <c r="BQ10" s="420"/>
      <c r="BR10" s="420"/>
      <c r="BS10" s="420"/>
      <c r="BT10" s="420"/>
      <c r="BU10" s="421"/>
      <c r="BV10" s="419">
        <v>610912</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5">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2">
      <c r="A12" s="181"/>
      <c r="B12" s="525" t="s">
        <v>123</v>
      </c>
      <c r="C12" s="526"/>
      <c r="D12" s="526"/>
      <c r="E12" s="526"/>
      <c r="F12" s="526"/>
      <c r="G12" s="526"/>
      <c r="H12" s="526"/>
      <c r="I12" s="526"/>
      <c r="J12" s="526"/>
      <c r="K12" s="527"/>
      <c r="L12" s="534" t="s">
        <v>124</v>
      </c>
      <c r="M12" s="535"/>
      <c r="N12" s="535"/>
      <c r="O12" s="535"/>
      <c r="P12" s="535"/>
      <c r="Q12" s="536"/>
      <c r="R12" s="537">
        <v>56481</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5394</v>
      </c>
      <c r="BO12" s="420"/>
      <c r="BP12" s="420"/>
      <c r="BQ12" s="420"/>
      <c r="BR12" s="420"/>
      <c r="BS12" s="420"/>
      <c r="BT12" s="420"/>
      <c r="BU12" s="421"/>
      <c r="BV12" s="419">
        <v>12639</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2">
      <c r="A13" s="181"/>
      <c r="B13" s="528"/>
      <c r="C13" s="529"/>
      <c r="D13" s="529"/>
      <c r="E13" s="529"/>
      <c r="F13" s="529"/>
      <c r="G13" s="529"/>
      <c r="H13" s="529"/>
      <c r="I13" s="529"/>
      <c r="J13" s="529"/>
      <c r="K13" s="530"/>
      <c r="L13" s="190"/>
      <c r="M13" s="503" t="s">
        <v>130</v>
      </c>
      <c r="N13" s="504"/>
      <c r="O13" s="504"/>
      <c r="P13" s="504"/>
      <c r="Q13" s="505"/>
      <c r="R13" s="506">
        <v>55755</v>
      </c>
      <c r="S13" s="507"/>
      <c r="T13" s="507"/>
      <c r="U13" s="507"/>
      <c r="V13" s="508"/>
      <c r="W13" s="509" t="s">
        <v>131</v>
      </c>
      <c r="X13" s="405"/>
      <c r="Y13" s="405"/>
      <c r="Z13" s="405"/>
      <c r="AA13" s="405"/>
      <c r="AB13" s="406"/>
      <c r="AC13" s="372">
        <v>92</v>
      </c>
      <c r="AD13" s="373"/>
      <c r="AE13" s="373"/>
      <c r="AF13" s="373"/>
      <c r="AG13" s="374"/>
      <c r="AH13" s="372">
        <v>108</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-188985</v>
      </c>
      <c r="BO13" s="420"/>
      <c r="BP13" s="420"/>
      <c r="BQ13" s="420"/>
      <c r="BR13" s="420"/>
      <c r="BS13" s="420"/>
      <c r="BT13" s="420"/>
      <c r="BU13" s="421"/>
      <c r="BV13" s="419">
        <v>239843</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10.3</v>
      </c>
      <c r="CU13" s="417"/>
      <c r="CV13" s="417"/>
      <c r="CW13" s="417"/>
      <c r="CX13" s="417"/>
      <c r="CY13" s="417"/>
      <c r="CZ13" s="417"/>
      <c r="DA13" s="418"/>
      <c r="DB13" s="416">
        <v>11.7</v>
      </c>
      <c r="DC13" s="417"/>
      <c r="DD13" s="417"/>
      <c r="DE13" s="417"/>
      <c r="DF13" s="417"/>
      <c r="DG13" s="417"/>
      <c r="DH13" s="417"/>
      <c r="DI13" s="418"/>
    </row>
    <row r="14" spans="1:119" ht="18.75" customHeight="1" thickBot="1" x14ac:dyDescent="0.25">
      <c r="A14" s="181"/>
      <c r="B14" s="528"/>
      <c r="C14" s="529"/>
      <c r="D14" s="529"/>
      <c r="E14" s="529"/>
      <c r="F14" s="529"/>
      <c r="G14" s="529"/>
      <c r="H14" s="529"/>
      <c r="I14" s="529"/>
      <c r="J14" s="529"/>
      <c r="K14" s="530"/>
      <c r="L14" s="493" t="s">
        <v>135</v>
      </c>
      <c r="M14" s="546"/>
      <c r="N14" s="546"/>
      <c r="O14" s="546"/>
      <c r="P14" s="546"/>
      <c r="Q14" s="547"/>
      <c r="R14" s="506">
        <v>56992</v>
      </c>
      <c r="S14" s="507"/>
      <c r="T14" s="507"/>
      <c r="U14" s="507"/>
      <c r="V14" s="508"/>
      <c r="W14" s="510"/>
      <c r="X14" s="408"/>
      <c r="Y14" s="408"/>
      <c r="Z14" s="408"/>
      <c r="AA14" s="408"/>
      <c r="AB14" s="409"/>
      <c r="AC14" s="499">
        <v>0.4</v>
      </c>
      <c r="AD14" s="500"/>
      <c r="AE14" s="500"/>
      <c r="AF14" s="500"/>
      <c r="AG14" s="501"/>
      <c r="AH14" s="499">
        <v>0.5</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75.2</v>
      </c>
      <c r="CU14" s="517"/>
      <c r="CV14" s="517"/>
      <c r="CW14" s="517"/>
      <c r="CX14" s="517"/>
      <c r="CY14" s="517"/>
      <c r="CZ14" s="517"/>
      <c r="DA14" s="518"/>
      <c r="DB14" s="516">
        <v>90.8</v>
      </c>
      <c r="DC14" s="517"/>
      <c r="DD14" s="517"/>
      <c r="DE14" s="517"/>
      <c r="DF14" s="517"/>
      <c r="DG14" s="517"/>
      <c r="DH14" s="517"/>
      <c r="DI14" s="518"/>
    </row>
    <row r="15" spans="1:119" ht="18.75" customHeight="1" x14ac:dyDescent="0.2">
      <c r="A15" s="181"/>
      <c r="B15" s="528"/>
      <c r="C15" s="529"/>
      <c r="D15" s="529"/>
      <c r="E15" s="529"/>
      <c r="F15" s="529"/>
      <c r="G15" s="529"/>
      <c r="H15" s="529"/>
      <c r="I15" s="529"/>
      <c r="J15" s="529"/>
      <c r="K15" s="530"/>
      <c r="L15" s="190"/>
      <c r="M15" s="503" t="s">
        <v>130</v>
      </c>
      <c r="N15" s="504"/>
      <c r="O15" s="504"/>
      <c r="P15" s="504"/>
      <c r="Q15" s="505"/>
      <c r="R15" s="506">
        <v>56394</v>
      </c>
      <c r="S15" s="507"/>
      <c r="T15" s="507"/>
      <c r="U15" s="507"/>
      <c r="V15" s="508"/>
      <c r="W15" s="509" t="s">
        <v>137</v>
      </c>
      <c r="X15" s="405"/>
      <c r="Y15" s="405"/>
      <c r="Z15" s="405"/>
      <c r="AA15" s="405"/>
      <c r="AB15" s="406"/>
      <c r="AC15" s="372">
        <v>5532</v>
      </c>
      <c r="AD15" s="373"/>
      <c r="AE15" s="373"/>
      <c r="AF15" s="373"/>
      <c r="AG15" s="374"/>
      <c r="AH15" s="372">
        <v>5928</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9089710</v>
      </c>
      <c r="BO15" s="449"/>
      <c r="BP15" s="449"/>
      <c r="BQ15" s="449"/>
      <c r="BR15" s="449"/>
      <c r="BS15" s="449"/>
      <c r="BT15" s="449"/>
      <c r="BU15" s="450"/>
      <c r="BV15" s="448">
        <v>8586025</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2">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24.1</v>
      </c>
      <c r="AD16" s="500"/>
      <c r="AE16" s="500"/>
      <c r="AF16" s="500"/>
      <c r="AG16" s="501"/>
      <c r="AH16" s="499">
        <v>25.5</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11602390</v>
      </c>
      <c r="BO16" s="420"/>
      <c r="BP16" s="420"/>
      <c r="BQ16" s="420"/>
      <c r="BR16" s="420"/>
      <c r="BS16" s="420"/>
      <c r="BT16" s="420"/>
      <c r="BU16" s="421"/>
      <c r="BV16" s="419">
        <v>11183902</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5">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17349</v>
      </c>
      <c r="AD17" s="373"/>
      <c r="AE17" s="373"/>
      <c r="AF17" s="373"/>
      <c r="AG17" s="374"/>
      <c r="AH17" s="372">
        <v>17211</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11694252</v>
      </c>
      <c r="BO17" s="420"/>
      <c r="BP17" s="420"/>
      <c r="BQ17" s="420"/>
      <c r="BR17" s="420"/>
      <c r="BS17" s="420"/>
      <c r="BT17" s="420"/>
      <c r="BU17" s="421"/>
      <c r="BV17" s="419">
        <v>11041550</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5">
      <c r="A18" s="181"/>
      <c r="B18" s="469" t="s">
        <v>147</v>
      </c>
      <c r="C18" s="470"/>
      <c r="D18" s="470"/>
      <c r="E18" s="471"/>
      <c r="F18" s="471"/>
      <c r="G18" s="471"/>
      <c r="H18" s="471"/>
      <c r="I18" s="471"/>
      <c r="J18" s="471"/>
      <c r="K18" s="471"/>
      <c r="L18" s="472">
        <v>11.3</v>
      </c>
      <c r="M18" s="472"/>
      <c r="N18" s="472"/>
      <c r="O18" s="472"/>
      <c r="P18" s="472"/>
      <c r="Q18" s="472"/>
      <c r="R18" s="473"/>
      <c r="S18" s="473"/>
      <c r="T18" s="473"/>
      <c r="U18" s="473"/>
      <c r="V18" s="474"/>
      <c r="W18" s="490"/>
      <c r="X18" s="491"/>
      <c r="Y18" s="491"/>
      <c r="Z18" s="491"/>
      <c r="AA18" s="491"/>
      <c r="AB18" s="515"/>
      <c r="AC18" s="389">
        <v>75.5</v>
      </c>
      <c r="AD18" s="390"/>
      <c r="AE18" s="390"/>
      <c r="AF18" s="390"/>
      <c r="AG18" s="475"/>
      <c r="AH18" s="389">
        <v>74</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13786962</v>
      </c>
      <c r="BO18" s="420"/>
      <c r="BP18" s="420"/>
      <c r="BQ18" s="420"/>
      <c r="BR18" s="420"/>
      <c r="BS18" s="420"/>
      <c r="BT18" s="420"/>
      <c r="BU18" s="421"/>
      <c r="BV18" s="419">
        <v>13548410</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5">
      <c r="A19" s="181"/>
      <c r="B19" s="469" t="s">
        <v>149</v>
      </c>
      <c r="C19" s="470"/>
      <c r="D19" s="470"/>
      <c r="E19" s="471"/>
      <c r="F19" s="471"/>
      <c r="G19" s="471"/>
      <c r="H19" s="471"/>
      <c r="I19" s="471"/>
      <c r="J19" s="471"/>
      <c r="K19" s="471"/>
      <c r="L19" s="479">
        <v>4923</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17118381</v>
      </c>
      <c r="BO19" s="420"/>
      <c r="BP19" s="420"/>
      <c r="BQ19" s="420"/>
      <c r="BR19" s="420"/>
      <c r="BS19" s="420"/>
      <c r="BT19" s="420"/>
      <c r="BU19" s="421"/>
      <c r="BV19" s="419">
        <v>17403682</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5">
      <c r="A20" s="181"/>
      <c r="B20" s="469" t="s">
        <v>151</v>
      </c>
      <c r="C20" s="470"/>
      <c r="D20" s="470"/>
      <c r="E20" s="471"/>
      <c r="F20" s="471"/>
      <c r="G20" s="471"/>
      <c r="H20" s="471"/>
      <c r="I20" s="471"/>
      <c r="J20" s="471"/>
      <c r="K20" s="471"/>
      <c r="L20" s="479">
        <v>23130</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5">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2">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32344244</v>
      </c>
      <c r="BO22" s="449"/>
      <c r="BP22" s="449"/>
      <c r="BQ22" s="449"/>
      <c r="BR22" s="449"/>
      <c r="BS22" s="449"/>
      <c r="BT22" s="449"/>
      <c r="BU22" s="450"/>
      <c r="BV22" s="448">
        <v>34099673</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2">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23541574</v>
      </c>
      <c r="BO23" s="420"/>
      <c r="BP23" s="420"/>
      <c r="BQ23" s="420"/>
      <c r="BR23" s="420"/>
      <c r="BS23" s="420"/>
      <c r="BT23" s="420"/>
      <c r="BU23" s="421"/>
      <c r="BV23" s="419">
        <v>24582553</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5">
      <c r="A24" s="181"/>
      <c r="B24" s="398"/>
      <c r="C24" s="399"/>
      <c r="D24" s="400"/>
      <c r="E24" s="375" t="s">
        <v>161</v>
      </c>
      <c r="F24" s="376"/>
      <c r="G24" s="376"/>
      <c r="H24" s="376"/>
      <c r="I24" s="376"/>
      <c r="J24" s="376"/>
      <c r="K24" s="377"/>
      <c r="L24" s="372">
        <v>1</v>
      </c>
      <c r="M24" s="373"/>
      <c r="N24" s="373"/>
      <c r="O24" s="373"/>
      <c r="P24" s="374"/>
      <c r="Q24" s="372">
        <v>8700</v>
      </c>
      <c r="R24" s="373"/>
      <c r="S24" s="373"/>
      <c r="T24" s="373"/>
      <c r="U24" s="373"/>
      <c r="V24" s="374"/>
      <c r="W24" s="462"/>
      <c r="X24" s="399"/>
      <c r="Y24" s="400"/>
      <c r="Z24" s="375" t="s">
        <v>162</v>
      </c>
      <c r="AA24" s="376"/>
      <c r="AB24" s="376"/>
      <c r="AC24" s="376"/>
      <c r="AD24" s="376"/>
      <c r="AE24" s="376"/>
      <c r="AF24" s="376"/>
      <c r="AG24" s="377"/>
      <c r="AH24" s="372">
        <v>278</v>
      </c>
      <c r="AI24" s="373"/>
      <c r="AJ24" s="373"/>
      <c r="AK24" s="373"/>
      <c r="AL24" s="374"/>
      <c r="AM24" s="372">
        <v>869306</v>
      </c>
      <c r="AN24" s="373"/>
      <c r="AO24" s="373"/>
      <c r="AP24" s="373"/>
      <c r="AQ24" s="373"/>
      <c r="AR24" s="374"/>
      <c r="AS24" s="372">
        <v>3127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21511028</v>
      </c>
      <c r="BO24" s="420"/>
      <c r="BP24" s="420"/>
      <c r="BQ24" s="420"/>
      <c r="BR24" s="420"/>
      <c r="BS24" s="420"/>
      <c r="BT24" s="420"/>
      <c r="BU24" s="421"/>
      <c r="BV24" s="419">
        <v>22297861</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2">
      <c r="A25" s="181"/>
      <c r="B25" s="398"/>
      <c r="C25" s="399"/>
      <c r="D25" s="400"/>
      <c r="E25" s="375" t="s">
        <v>164</v>
      </c>
      <c r="F25" s="376"/>
      <c r="G25" s="376"/>
      <c r="H25" s="376"/>
      <c r="I25" s="376"/>
      <c r="J25" s="376"/>
      <c r="K25" s="377"/>
      <c r="L25" s="372">
        <v>2</v>
      </c>
      <c r="M25" s="373"/>
      <c r="N25" s="373"/>
      <c r="O25" s="373"/>
      <c r="P25" s="374"/>
      <c r="Q25" s="372">
        <v>7600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1554858</v>
      </c>
      <c r="BO25" s="449"/>
      <c r="BP25" s="449"/>
      <c r="BQ25" s="449"/>
      <c r="BR25" s="449"/>
      <c r="BS25" s="449"/>
      <c r="BT25" s="449"/>
      <c r="BU25" s="450"/>
      <c r="BV25" s="448">
        <v>1468173</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2">
      <c r="A26" s="181"/>
      <c r="B26" s="398"/>
      <c r="C26" s="399"/>
      <c r="D26" s="400"/>
      <c r="E26" s="375" t="s">
        <v>167</v>
      </c>
      <c r="F26" s="376"/>
      <c r="G26" s="376"/>
      <c r="H26" s="376"/>
      <c r="I26" s="376"/>
      <c r="J26" s="376"/>
      <c r="K26" s="377"/>
      <c r="L26" s="372">
        <v>1</v>
      </c>
      <c r="M26" s="373"/>
      <c r="N26" s="373"/>
      <c r="O26" s="373"/>
      <c r="P26" s="374"/>
      <c r="Q26" s="372">
        <v>6800</v>
      </c>
      <c r="R26" s="373"/>
      <c r="S26" s="373"/>
      <c r="T26" s="373"/>
      <c r="U26" s="373"/>
      <c r="V26" s="374"/>
      <c r="W26" s="462"/>
      <c r="X26" s="399"/>
      <c r="Y26" s="400"/>
      <c r="Z26" s="375" t="s">
        <v>168</v>
      </c>
      <c r="AA26" s="430"/>
      <c r="AB26" s="430"/>
      <c r="AC26" s="430"/>
      <c r="AD26" s="430"/>
      <c r="AE26" s="430"/>
      <c r="AF26" s="430"/>
      <c r="AG26" s="431"/>
      <c r="AH26" s="372">
        <v>17</v>
      </c>
      <c r="AI26" s="373"/>
      <c r="AJ26" s="373"/>
      <c r="AK26" s="373"/>
      <c r="AL26" s="374"/>
      <c r="AM26" s="372">
        <v>56831</v>
      </c>
      <c r="AN26" s="373"/>
      <c r="AO26" s="373"/>
      <c r="AP26" s="373"/>
      <c r="AQ26" s="373"/>
      <c r="AR26" s="374"/>
      <c r="AS26" s="372">
        <v>3343</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5">
      <c r="A27" s="181"/>
      <c r="B27" s="398"/>
      <c r="C27" s="399"/>
      <c r="D27" s="400"/>
      <c r="E27" s="375" t="s">
        <v>170</v>
      </c>
      <c r="F27" s="376"/>
      <c r="G27" s="376"/>
      <c r="H27" s="376"/>
      <c r="I27" s="376"/>
      <c r="J27" s="376"/>
      <c r="K27" s="377"/>
      <c r="L27" s="372">
        <v>1</v>
      </c>
      <c r="M27" s="373"/>
      <c r="N27" s="373"/>
      <c r="O27" s="373"/>
      <c r="P27" s="374"/>
      <c r="Q27" s="372">
        <v>5800</v>
      </c>
      <c r="R27" s="373"/>
      <c r="S27" s="373"/>
      <c r="T27" s="373"/>
      <c r="U27" s="373"/>
      <c r="V27" s="374"/>
      <c r="W27" s="462"/>
      <c r="X27" s="399"/>
      <c r="Y27" s="400"/>
      <c r="Z27" s="375" t="s">
        <v>171</v>
      </c>
      <c r="AA27" s="376"/>
      <c r="AB27" s="376"/>
      <c r="AC27" s="376"/>
      <c r="AD27" s="376"/>
      <c r="AE27" s="376"/>
      <c r="AF27" s="376"/>
      <c r="AG27" s="377"/>
      <c r="AH27" s="372">
        <v>15</v>
      </c>
      <c r="AI27" s="373"/>
      <c r="AJ27" s="373"/>
      <c r="AK27" s="373"/>
      <c r="AL27" s="374"/>
      <c r="AM27" s="372">
        <v>61233</v>
      </c>
      <c r="AN27" s="373"/>
      <c r="AO27" s="373"/>
      <c r="AP27" s="373"/>
      <c r="AQ27" s="373"/>
      <c r="AR27" s="374"/>
      <c r="AS27" s="372">
        <v>4082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20226</v>
      </c>
      <c r="BO27" s="454"/>
      <c r="BP27" s="454"/>
      <c r="BQ27" s="454"/>
      <c r="BR27" s="454"/>
      <c r="BS27" s="454"/>
      <c r="BT27" s="454"/>
      <c r="BU27" s="455"/>
      <c r="BV27" s="453">
        <v>20224</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2">
      <c r="A28" s="181"/>
      <c r="B28" s="398"/>
      <c r="C28" s="399"/>
      <c r="D28" s="400"/>
      <c r="E28" s="375" t="s">
        <v>173</v>
      </c>
      <c r="F28" s="376"/>
      <c r="G28" s="376"/>
      <c r="H28" s="376"/>
      <c r="I28" s="376"/>
      <c r="J28" s="376"/>
      <c r="K28" s="377"/>
      <c r="L28" s="372">
        <v>1</v>
      </c>
      <c r="M28" s="373"/>
      <c r="N28" s="373"/>
      <c r="O28" s="373"/>
      <c r="P28" s="374"/>
      <c r="Q28" s="372">
        <v>5500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3352883</v>
      </c>
      <c r="BO28" s="449"/>
      <c r="BP28" s="449"/>
      <c r="BQ28" s="449"/>
      <c r="BR28" s="449"/>
      <c r="BS28" s="449"/>
      <c r="BT28" s="449"/>
      <c r="BU28" s="450"/>
      <c r="BV28" s="448">
        <v>2908677</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2">
      <c r="A29" s="181"/>
      <c r="B29" s="398"/>
      <c r="C29" s="399"/>
      <c r="D29" s="400"/>
      <c r="E29" s="375" t="s">
        <v>176</v>
      </c>
      <c r="F29" s="376"/>
      <c r="G29" s="376"/>
      <c r="H29" s="376"/>
      <c r="I29" s="376"/>
      <c r="J29" s="376"/>
      <c r="K29" s="377"/>
      <c r="L29" s="372">
        <v>13</v>
      </c>
      <c r="M29" s="373"/>
      <c r="N29" s="373"/>
      <c r="O29" s="373"/>
      <c r="P29" s="374"/>
      <c r="Q29" s="372">
        <v>5200</v>
      </c>
      <c r="R29" s="373"/>
      <c r="S29" s="373"/>
      <c r="T29" s="373"/>
      <c r="U29" s="373"/>
      <c r="V29" s="374"/>
      <c r="W29" s="463"/>
      <c r="X29" s="464"/>
      <c r="Y29" s="465"/>
      <c r="Z29" s="375" t="s">
        <v>177</v>
      </c>
      <c r="AA29" s="376"/>
      <c r="AB29" s="376"/>
      <c r="AC29" s="376"/>
      <c r="AD29" s="376"/>
      <c r="AE29" s="376"/>
      <c r="AF29" s="376"/>
      <c r="AG29" s="377"/>
      <c r="AH29" s="372">
        <v>293</v>
      </c>
      <c r="AI29" s="373"/>
      <c r="AJ29" s="373"/>
      <c r="AK29" s="373"/>
      <c r="AL29" s="374"/>
      <c r="AM29" s="372">
        <v>930539</v>
      </c>
      <c r="AN29" s="373"/>
      <c r="AO29" s="373"/>
      <c r="AP29" s="373"/>
      <c r="AQ29" s="373"/>
      <c r="AR29" s="374"/>
      <c r="AS29" s="372">
        <v>3176</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t="s">
        <v>122</v>
      </c>
      <c r="BO29" s="420"/>
      <c r="BP29" s="420"/>
      <c r="BQ29" s="420"/>
      <c r="BR29" s="420"/>
      <c r="BS29" s="420"/>
      <c r="BT29" s="420"/>
      <c r="BU29" s="421"/>
      <c r="BV29" s="419" t="s">
        <v>122</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5">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100</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1481358</v>
      </c>
      <c r="BO30" s="454"/>
      <c r="BP30" s="454"/>
      <c r="BQ30" s="454"/>
      <c r="BR30" s="454"/>
      <c r="BS30" s="454"/>
      <c r="BT30" s="454"/>
      <c r="BU30" s="455"/>
      <c r="BV30" s="453">
        <v>1692535</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2">
      <c r="A31" s="181"/>
      <c r="B31" s="203"/>
      <c r="DI31" s="204"/>
    </row>
    <row r="32" spans="1:113" ht="13.5" customHeight="1" x14ac:dyDescent="0.2">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2">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2">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3</v>
      </c>
      <c r="V34" s="367"/>
      <c r="W34" s="368" t="str">
        <f>IF('各会計、関係団体の財政状況及び健全化判断比率'!B28="","",'各会計、関係団体の財政状況及び健全化判断比率'!B28)</f>
        <v>国民健康保険特別会計</v>
      </c>
      <c r="X34" s="368"/>
      <c r="Y34" s="368"/>
      <c r="Z34" s="368"/>
      <c r="AA34" s="368"/>
      <c r="AB34" s="368"/>
      <c r="AC34" s="368"/>
      <c r="AD34" s="368"/>
      <c r="AE34" s="368"/>
      <c r="AF34" s="368"/>
      <c r="AG34" s="368"/>
      <c r="AH34" s="368"/>
      <c r="AI34" s="368"/>
      <c r="AJ34" s="368"/>
      <c r="AK34" s="368"/>
      <c r="AL34" s="181"/>
      <c r="AM34" s="367">
        <f>IF(AO34="","",MAX(C34:D43,U34:V43)+1)</f>
        <v>6</v>
      </c>
      <c r="AN34" s="367"/>
      <c r="AO34" s="368" t="str">
        <f>IF('各会計、関係団体の財政状況及び健全化判断比率'!B31="","",'各会計、関係団体の財政状況及び健全化判断比率'!B31)</f>
        <v>水道事業会計</v>
      </c>
      <c r="AP34" s="368"/>
      <c r="AQ34" s="368"/>
      <c r="AR34" s="368"/>
      <c r="AS34" s="368"/>
      <c r="AT34" s="368"/>
      <c r="AU34" s="368"/>
      <c r="AV34" s="368"/>
      <c r="AW34" s="368"/>
      <c r="AX34" s="368"/>
      <c r="AY34" s="368"/>
      <c r="AZ34" s="368"/>
      <c r="BA34" s="368"/>
      <c r="BB34" s="368"/>
      <c r="BC34" s="368"/>
      <c r="BD34" s="181"/>
      <c r="BE34" s="367" t="str">
        <f>IF(BG34="","",MAX(C34:D43,U34:V43,AM34:AN43)+1)</f>
        <v/>
      </c>
      <c r="BF34" s="367"/>
      <c r="BG34" s="368"/>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泉北環境整備施設組合（一般会計）</v>
      </c>
      <c r="BZ34" s="368"/>
      <c r="CA34" s="368"/>
      <c r="CB34" s="368"/>
      <c r="CC34" s="368"/>
      <c r="CD34" s="368"/>
      <c r="CE34" s="368"/>
      <c r="CF34" s="368"/>
      <c r="CG34" s="368"/>
      <c r="CH34" s="368"/>
      <c r="CI34" s="368"/>
      <c r="CJ34" s="368"/>
      <c r="CK34" s="368"/>
      <c r="CL34" s="368"/>
      <c r="CM34" s="368"/>
      <c r="CN34" s="181"/>
      <c r="CO34" s="367">
        <f>IF(CQ34="","",MAX(C34:D43,U34:V43,AM34:AN43,BE34:BF43,BW34:BX43)+1)</f>
        <v>14</v>
      </c>
      <c r="CP34" s="367"/>
      <c r="CQ34" s="368" t="str">
        <f>IF('各会計、関係団体の財政状況及び健全化判断比率'!BS7="","",'各会計、関係団体の財政状況及び健全化判断比率'!BS7)</f>
        <v>高石市保健医療センター</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2">
      <c r="A35" s="181"/>
      <c r="B35" s="205"/>
      <c r="C35" s="367">
        <f>IF(E35="","",C34+1)</f>
        <v>2</v>
      </c>
      <c r="D35" s="367"/>
      <c r="E35" s="368" t="str">
        <f>IF('各会計、関係団体の財政状況及び健全化判断比率'!B8="","",'各会計、関係団体の財政状況及び健全化判断比率'!B8)</f>
        <v>墓地事業特別会計</v>
      </c>
      <c r="F35" s="368"/>
      <c r="G35" s="368"/>
      <c r="H35" s="368"/>
      <c r="I35" s="368"/>
      <c r="J35" s="368"/>
      <c r="K35" s="368"/>
      <c r="L35" s="368"/>
      <c r="M35" s="368"/>
      <c r="N35" s="368"/>
      <c r="O35" s="368"/>
      <c r="P35" s="368"/>
      <c r="Q35" s="368"/>
      <c r="R35" s="368"/>
      <c r="S35" s="368"/>
      <c r="T35" s="181"/>
      <c r="U35" s="367">
        <f>IF(W35="","",U34+1)</f>
        <v>4</v>
      </c>
      <c r="V35" s="367"/>
      <c r="W35" s="368" t="str">
        <f>IF('各会計、関係団体の財政状況及び健全化判断比率'!B29="","",'各会計、関係団体の財政状況及び健全化判断比率'!B29)</f>
        <v>介護保険特別会計</v>
      </c>
      <c r="X35" s="368"/>
      <c r="Y35" s="368"/>
      <c r="Z35" s="368"/>
      <c r="AA35" s="368"/>
      <c r="AB35" s="368"/>
      <c r="AC35" s="368"/>
      <c r="AD35" s="368"/>
      <c r="AE35" s="368"/>
      <c r="AF35" s="368"/>
      <c r="AG35" s="368"/>
      <c r="AH35" s="368"/>
      <c r="AI35" s="368"/>
      <c r="AJ35" s="368"/>
      <c r="AK35" s="368"/>
      <c r="AL35" s="181"/>
      <c r="AM35" s="367">
        <f t="shared" ref="AM35:AM43" si="0">IF(AO35="","",AM34+1)</f>
        <v>7</v>
      </c>
      <c r="AN35" s="367"/>
      <c r="AO35" s="368" t="str">
        <f>IF('各会計、関係団体の財政状況及び健全化判断比率'!B32="","",'各会計、関係団体の財政状況及び健全化判断比率'!B32)</f>
        <v>下水道事業会計</v>
      </c>
      <c r="AP35" s="368"/>
      <c r="AQ35" s="368"/>
      <c r="AR35" s="368"/>
      <c r="AS35" s="368"/>
      <c r="AT35" s="368"/>
      <c r="AU35" s="368"/>
      <c r="AV35" s="368"/>
      <c r="AW35" s="368"/>
      <c r="AX35" s="368"/>
      <c r="AY35" s="368"/>
      <c r="AZ35" s="368"/>
      <c r="BA35" s="368"/>
      <c r="BB35" s="368"/>
      <c r="BC35" s="368"/>
      <c r="BD35" s="181"/>
      <c r="BE35" s="367" t="str">
        <f t="shared" ref="BE35:BE43" si="1">IF(BG35="","",BE34+1)</f>
        <v/>
      </c>
      <c r="BF35" s="367"/>
      <c r="BG35" s="368"/>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高石市泉大津市墓地組合（一般会計）</v>
      </c>
      <c r="BZ35" s="368"/>
      <c r="CA35" s="368"/>
      <c r="CB35" s="368"/>
      <c r="CC35" s="368"/>
      <c r="CD35" s="368"/>
      <c r="CE35" s="368"/>
      <c r="CF35" s="368"/>
      <c r="CG35" s="368"/>
      <c r="CH35" s="368"/>
      <c r="CI35" s="368"/>
      <c r="CJ35" s="368"/>
      <c r="CK35" s="368"/>
      <c r="CL35" s="368"/>
      <c r="CM35" s="368"/>
      <c r="CN35" s="181"/>
      <c r="CO35" s="367">
        <f t="shared" ref="CO35:CO43" si="3">IF(CQ35="","",CO34+1)</f>
        <v>15</v>
      </c>
      <c r="CP35" s="367"/>
      <c r="CQ35" s="368" t="str">
        <f>IF('各会計、関係団体の財政状況及び健全化判断比率'!BS8="","",'各会計、関係団体の財政状況及び健全化判断比率'!BS8)</f>
        <v>高石都市開発株式会社</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2">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5</v>
      </c>
      <c r="V36" s="367"/>
      <c r="W36" s="368" t="str">
        <f>IF('各会計、関係団体の財政状況及び健全化判断比率'!B30="","",'各会計、関係団体の財政状況及び健全化判断比率'!B30)</f>
        <v>後期高齢者医療保険特別会計</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大阪府後期高齢者医療広域連合（一般会計）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2">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大阪府後期高齢者医療広域連合（後期高齢者医療特別会計）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2">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大阪広域水道企業団水道事業会計（水道用水供給事業）</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2">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大阪広域水道企業団（工業用水道事業会計）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2">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t="str">
        <f t="shared" si="2"/>
        <v/>
      </c>
      <c r="BX40" s="367"/>
      <c r="BY40" s="368" t="str">
        <f>IF('各会計、関係団体の財政状況及び健全化判断比率'!B74="","",'各会計、関係団体の財政状況及び健全化判断比率'!B74)</f>
        <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2">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2">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2">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5">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2"/>
    <row r="46" spans="1:113" x14ac:dyDescent="0.2">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2">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2">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2">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2">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2">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2">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2">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2"/>
    <row r="55" spans="5:113" x14ac:dyDescent="0.2"/>
    <row r="56" spans="5:113" x14ac:dyDescent="0.2"/>
  </sheetData>
  <sheetProtection algorithmName="SHA-512" hashValue="QOS1L5YSBN3kkezPgLf8rWrijf+J7OmqH/DAR0rPBpxaZ8iSuQmphz2WgLdMofEp3eJiB6RO5NY3V5L/afvwAg==" saltValue="mdgklbAW8hKfCyxjn2vGg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51"/>
  <sheetViews>
    <sheetView showGridLines="0"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2">
      <c r="A34" s="22"/>
      <c r="B34" s="31"/>
      <c r="C34" s="1151" t="s">
        <v>532</v>
      </c>
      <c r="D34" s="1151"/>
      <c r="E34" s="1152"/>
      <c r="F34" s="32">
        <v>15.37</v>
      </c>
      <c r="G34" s="33">
        <v>15.57</v>
      </c>
      <c r="H34" s="33">
        <v>14.59</v>
      </c>
      <c r="I34" s="33">
        <v>14.74</v>
      </c>
      <c r="J34" s="34">
        <v>14.18</v>
      </c>
      <c r="K34" s="22"/>
      <c r="L34" s="22"/>
      <c r="M34" s="22"/>
      <c r="N34" s="22"/>
      <c r="O34" s="22"/>
      <c r="P34" s="22"/>
    </row>
    <row r="35" spans="1:16" ht="39" customHeight="1" x14ac:dyDescent="0.2">
      <c r="A35" s="22"/>
      <c r="B35" s="35"/>
      <c r="C35" s="1145" t="s">
        <v>533</v>
      </c>
      <c r="D35" s="1146"/>
      <c r="E35" s="1147"/>
      <c r="F35" s="36" t="s">
        <v>487</v>
      </c>
      <c r="G35" s="37">
        <v>0.89</v>
      </c>
      <c r="H35" s="37">
        <v>1.48</v>
      </c>
      <c r="I35" s="37">
        <v>1.8</v>
      </c>
      <c r="J35" s="38">
        <v>2.0299999999999998</v>
      </c>
      <c r="K35" s="22"/>
      <c r="L35" s="22"/>
      <c r="M35" s="22"/>
      <c r="N35" s="22"/>
      <c r="O35" s="22"/>
      <c r="P35" s="22"/>
    </row>
    <row r="36" spans="1:16" ht="39" customHeight="1" x14ac:dyDescent="0.2">
      <c r="A36" s="22"/>
      <c r="B36" s="35"/>
      <c r="C36" s="1145" t="s">
        <v>534</v>
      </c>
      <c r="D36" s="1146"/>
      <c r="E36" s="1147"/>
      <c r="F36" s="36">
        <v>0.57999999999999996</v>
      </c>
      <c r="G36" s="37">
        <v>2.29</v>
      </c>
      <c r="H36" s="37">
        <v>8.26</v>
      </c>
      <c r="I36" s="37">
        <v>5.9</v>
      </c>
      <c r="J36" s="38">
        <v>1.35</v>
      </c>
      <c r="K36" s="22"/>
      <c r="L36" s="22"/>
      <c r="M36" s="22"/>
      <c r="N36" s="22"/>
      <c r="O36" s="22"/>
      <c r="P36" s="22"/>
    </row>
    <row r="37" spans="1:16" ht="39" customHeight="1" x14ac:dyDescent="0.2">
      <c r="A37" s="22"/>
      <c r="B37" s="35"/>
      <c r="C37" s="1145" t="s">
        <v>535</v>
      </c>
      <c r="D37" s="1146"/>
      <c r="E37" s="1147"/>
      <c r="F37" s="36">
        <v>0.28000000000000003</v>
      </c>
      <c r="G37" s="37">
        <v>0.28999999999999998</v>
      </c>
      <c r="H37" s="37">
        <v>0.28000000000000003</v>
      </c>
      <c r="I37" s="37">
        <v>0.33</v>
      </c>
      <c r="J37" s="38">
        <v>0.31</v>
      </c>
      <c r="K37" s="22"/>
      <c r="L37" s="22"/>
      <c r="M37" s="22"/>
      <c r="N37" s="22"/>
      <c r="O37" s="22"/>
      <c r="P37" s="22"/>
    </row>
    <row r="38" spans="1:16" ht="39" customHeight="1" x14ac:dyDescent="0.2">
      <c r="A38" s="22"/>
      <c r="B38" s="35"/>
      <c r="C38" s="1145" t="s">
        <v>536</v>
      </c>
      <c r="D38" s="1146"/>
      <c r="E38" s="1147"/>
      <c r="F38" s="36">
        <v>1.01</v>
      </c>
      <c r="G38" s="37">
        <v>1.49</v>
      </c>
      <c r="H38" s="37">
        <v>0.56000000000000005</v>
      </c>
      <c r="I38" s="37">
        <v>0.28000000000000003</v>
      </c>
      <c r="J38" s="38">
        <v>0.05</v>
      </c>
      <c r="K38" s="22"/>
      <c r="L38" s="22"/>
      <c r="M38" s="22"/>
      <c r="N38" s="22"/>
      <c r="O38" s="22"/>
      <c r="P38" s="22"/>
    </row>
    <row r="39" spans="1:16" ht="39" customHeight="1" x14ac:dyDescent="0.2">
      <c r="A39" s="22"/>
      <c r="B39" s="35"/>
      <c r="C39" s="1145" t="s">
        <v>537</v>
      </c>
      <c r="D39" s="1146"/>
      <c r="E39" s="1147"/>
      <c r="F39" s="36" t="s">
        <v>538</v>
      </c>
      <c r="G39" s="37" t="s">
        <v>539</v>
      </c>
      <c r="H39" s="37">
        <v>0.21</v>
      </c>
      <c r="I39" s="37">
        <v>0.44</v>
      </c>
      <c r="J39" s="38">
        <v>0.04</v>
      </c>
      <c r="K39" s="22"/>
      <c r="L39" s="22"/>
      <c r="M39" s="22"/>
      <c r="N39" s="22"/>
      <c r="O39" s="22"/>
      <c r="P39" s="22"/>
    </row>
    <row r="40" spans="1:16" ht="39" customHeight="1" x14ac:dyDescent="0.2">
      <c r="A40" s="22"/>
      <c r="B40" s="35"/>
      <c r="C40" s="1145" t="s">
        <v>540</v>
      </c>
      <c r="D40" s="1146"/>
      <c r="E40" s="1147"/>
      <c r="F40" s="36">
        <v>0</v>
      </c>
      <c r="G40" s="37">
        <v>0</v>
      </c>
      <c r="H40" s="37">
        <v>0</v>
      </c>
      <c r="I40" s="37">
        <v>0</v>
      </c>
      <c r="J40" s="38">
        <v>0</v>
      </c>
      <c r="K40" s="22"/>
      <c r="L40" s="22"/>
      <c r="M40" s="22"/>
      <c r="N40" s="22"/>
      <c r="O40" s="22"/>
      <c r="P40" s="22"/>
    </row>
    <row r="41" spans="1:16" ht="39" customHeight="1" x14ac:dyDescent="0.2">
      <c r="A41" s="22"/>
      <c r="B41" s="35"/>
      <c r="C41" s="1145"/>
      <c r="D41" s="1146"/>
      <c r="E41" s="1147"/>
      <c r="F41" s="36"/>
      <c r="G41" s="37"/>
      <c r="H41" s="37"/>
      <c r="I41" s="37"/>
      <c r="J41" s="38"/>
      <c r="K41" s="22"/>
      <c r="L41" s="22"/>
      <c r="M41" s="22"/>
      <c r="N41" s="22"/>
      <c r="O41" s="22"/>
      <c r="P41" s="22"/>
    </row>
    <row r="42" spans="1:16" ht="39" customHeight="1" x14ac:dyDescent="0.2">
      <c r="A42" s="22"/>
      <c r="B42" s="39"/>
      <c r="C42" s="1145" t="s">
        <v>541</v>
      </c>
      <c r="D42" s="1146"/>
      <c r="E42" s="1147"/>
      <c r="F42" s="36" t="s">
        <v>487</v>
      </c>
      <c r="G42" s="37" t="s">
        <v>487</v>
      </c>
      <c r="H42" s="37" t="s">
        <v>487</v>
      </c>
      <c r="I42" s="37" t="s">
        <v>487</v>
      </c>
      <c r="J42" s="38" t="s">
        <v>487</v>
      </c>
      <c r="K42" s="22"/>
      <c r="L42" s="22"/>
      <c r="M42" s="22"/>
      <c r="N42" s="22"/>
      <c r="O42" s="22"/>
      <c r="P42" s="22"/>
    </row>
    <row r="43" spans="1:16" ht="39" customHeight="1" thickBot="1" x14ac:dyDescent="0.25">
      <c r="A43" s="22"/>
      <c r="B43" s="40"/>
      <c r="C43" s="1148" t="s">
        <v>542</v>
      </c>
      <c r="D43" s="1149"/>
      <c r="E43" s="1150"/>
      <c r="F43" s="41">
        <v>0.3</v>
      </c>
      <c r="G43" s="42" t="s">
        <v>487</v>
      </c>
      <c r="H43" s="42" t="s">
        <v>487</v>
      </c>
      <c r="I43" s="42" t="s">
        <v>487</v>
      </c>
      <c r="J43" s="43" t="s">
        <v>487</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row r="49" s="23" customFormat="1" ht="13.5" hidden="1" customHeight="1" x14ac:dyDescent="0.2"/>
    <row r="50" s="23" customFormat="1" ht="13.5" hidden="1" customHeight="1" x14ac:dyDescent="0.2"/>
    <row r="51" s="23" customFormat="1" ht="13.5" hidden="1" customHeight="1" x14ac:dyDescent="0.2"/>
  </sheetData>
  <sheetProtection algorithmName="SHA-512" hashValue="34tMp2p10CjDLb4Dx8rCn9JW/Yp1jDi2tZ/vQwoonSrZIRY5zRZjMmEAKKLWY05+aqrkXOfc88ZzLRFIzYd9LA==" saltValue="8gZ069YaiSUxpjnRC+41f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5">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2">
      <c r="A45" s="48"/>
      <c r="B45" s="1176" t="s">
        <v>9</v>
      </c>
      <c r="C45" s="1177"/>
      <c r="D45" s="58"/>
      <c r="E45" s="1182" t="s">
        <v>10</v>
      </c>
      <c r="F45" s="1182"/>
      <c r="G45" s="1182"/>
      <c r="H45" s="1182"/>
      <c r="I45" s="1182"/>
      <c r="J45" s="1183"/>
      <c r="K45" s="59">
        <v>3172</v>
      </c>
      <c r="L45" s="60">
        <v>3146</v>
      </c>
      <c r="M45" s="60">
        <v>3199</v>
      </c>
      <c r="N45" s="60">
        <v>3035</v>
      </c>
      <c r="O45" s="61">
        <v>2831</v>
      </c>
      <c r="P45" s="48"/>
      <c r="Q45" s="48"/>
      <c r="R45" s="48"/>
      <c r="S45" s="48"/>
      <c r="T45" s="48"/>
      <c r="U45" s="48"/>
    </row>
    <row r="46" spans="1:21" ht="30.75" customHeight="1" x14ac:dyDescent="0.2">
      <c r="A46" s="48"/>
      <c r="B46" s="1178"/>
      <c r="C46" s="1179"/>
      <c r="D46" s="62"/>
      <c r="E46" s="1155" t="s">
        <v>11</v>
      </c>
      <c r="F46" s="1155"/>
      <c r="G46" s="1155"/>
      <c r="H46" s="1155"/>
      <c r="I46" s="1155"/>
      <c r="J46" s="1156"/>
      <c r="K46" s="63" t="s">
        <v>487</v>
      </c>
      <c r="L46" s="64" t="s">
        <v>487</v>
      </c>
      <c r="M46" s="64" t="s">
        <v>487</v>
      </c>
      <c r="N46" s="64" t="s">
        <v>487</v>
      </c>
      <c r="O46" s="65" t="s">
        <v>487</v>
      </c>
      <c r="P46" s="48"/>
      <c r="Q46" s="48"/>
      <c r="R46" s="48"/>
      <c r="S46" s="48"/>
      <c r="T46" s="48"/>
      <c r="U46" s="48"/>
    </row>
    <row r="47" spans="1:21" ht="30.75" customHeight="1" x14ac:dyDescent="0.2">
      <c r="A47" s="48"/>
      <c r="B47" s="1178"/>
      <c r="C47" s="1179"/>
      <c r="D47" s="62"/>
      <c r="E47" s="1155" t="s">
        <v>12</v>
      </c>
      <c r="F47" s="1155"/>
      <c r="G47" s="1155"/>
      <c r="H47" s="1155"/>
      <c r="I47" s="1155"/>
      <c r="J47" s="1156"/>
      <c r="K47" s="63" t="s">
        <v>487</v>
      </c>
      <c r="L47" s="64" t="s">
        <v>487</v>
      </c>
      <c r="M47" s="64" t="s">
        <v>487</v>
      </c>
      <c r="N47" s="64" t="s">
        <v>487</v>
      </c>
      <c r="O47" s="65" t="s">
        <v>487</v>
      </c>
      <c r="P47" s="48"/>
      <c r="Q47" s="48"/>
      <c r="R47" s="48"/>
      <c r="S47" s="48"/>
      <c r="T47" s="48"/>
      <c r="U47" s="48"/>
    </row>
    <row r="48" spans="1:21" ht="30.75" customHeight="1" x14ac:dyDescent="0.2">
      <c r="A48" s="48"/>
      <c r="B48" s="1178"/>
      <c r="C48" s="1179"/>
      <c r="D48" s="62"/>
      <c r="E48" s="1155" t="s">
        <v>13</v>
      </c>
      <c r="F48" s="1155"/>
      <c r="G48" s="1155"/>
      <c r="H48" s="1155"/>
      <c r="I48" s="1155"/>
      <c r="J48" s="1156"/>
      <c r="K48" s="63">
        <v>617</v>
      </c>
      <c r="L48" s="64">
        <v>509</v>
      </c>
      <c r="M48" s="64">
        <v>489</v>
      </c>
      <c r="N48" s="64">
        <v>520</v>
      </c>
      <c r="O48" s="65">
        <v>546</v>
      </c>
      <c r="P48" s="48"/>
      <c r="Q48" s="48"/>
      <c r="R48" s="48"/>
      <c r="S48" s="48"/>
      <c r="T48" s="48"/>
      <c r="U48" s="48"/>
    </row>
    <row r="49" spans="1:21" ht="30.75" customHeight="1" x14ac:dyDescent="0.2">
      <c r="A49" s="48"/>
      <c r="B49" s="1178"/>
      <c r="C49" s="1179"/>
      <c r="D49" s="62"/>
      <c r="E49" s="1155" t="s">
        <v>14</v>
      </c>
      <c r="F49" s="1155"/>
      <c r="G49" s="1155"/>
      <c r="H49" s="1155"/>
      <c r="I49" s="1155"/>
      <c r="J49" s="1156"/>
      <c r="K49" s="63">
        <v>405</v>
      </c>
      <c r="L49" s="64">
        <v>375</v>
      </c>
      <c r="M49" s="64">
        <v>343</v>
      </c>
      <c r="N49" s="64">
        <v>326</v>
      </c>
      <c r="O49" s="65">
        <v>310</v>
      </c>
      <c r="P49" s="48"/>
      <c r="Q49" s="48"/>
      <c r="R49" s="48"/>
      <c r="S49" s="48"/>
      <c r="T49" s="48"/>
      <c r="U49" s="48"/>
    </row>
    <row r="50" spans="1:21" ht="30.75" customHeight="1" x14ac:dyDescent="0.2">
      <c r="A50" s="48"/>
      <c r="B50" s="1178"/>
      <c r="C50" s="1179"/>
      <c r="D50" s="62"/>
      <c r="E50" s="1155" t="s">
        <v>15</v>
      </c>
      <c r="F50" s="1155"/>
      <c r="G50" s="1155"/>
      <c r="H50" s="1155"/>
      <c r="I50" s="1155"/>
      <c r="J50" s="1156"/>
      <c r="K50" s="63" t="s">
        <v>487</v>
      </c>
      <c r="L50" s="64" t="s">
        <v>487</v>
      </c>
      <c r="M50" s="64" t="s">
        <v>487</v>
      </c>
      <c r="N50" s="64" t="s">
        <v>487</v>
      </c>
      <c r="O50" s="65" t="s">
        <v>487</v>
      </c>
      <c r="P50" s="48"/>
      <c r="Q50" s="48"/>
      <c r="R50" s="48"/>
      <c r="S50" s="48"/>
      <c r="T50" s="48"/>
      <c r="U50" s="48"/>
    </row>
    <row r="51" spans="1:21" ht="30.75" customHeight="1" x14ac:dyDescent="0.2">
      <c r="A51" s="48"/>
      <c r="B51" s="1180"/>
      <c r="C51" s="1181"/>
      <c r="D51" s="66"/>
      <c r="E51" s="1155" t="s">
        <v>16</v>
      </c>
      <c r="F51" s="1155"/>
      <c r="G51" s="1155"/>
      <c r="H51" s="1155"/>
      <c r="I51" s="1155"/>
      <c r="J51" s="1156"/>
      <c r="K51" s="63" t="s">
        <v>487</v>
      </c>
      <c r="L51" s="64">
        <v>0</v>
      </c>
      <c r="M51" s="64" t="s">
        <v>487</v>
      </c>
      <c r="N51" s="64" t="s">
        <v>487</v>
      </c>
      <c r="O51" s="65" t="s">
        <v>487</v>
      </c>
      <c r="P51" s="48"/>
      <c r="Q51" s="48"/>
      <c r="R51" s="48"/>
      <c r="S51" s="48"/>
      <c r="T51" s="48"/>
      <c r="U51" s="48"/>
    </row>
    <row r="52" spans="1:21" ht="30.75" customHeight="1" x14ac:dyDescent="0.2">
      <c r="A52" s="48"/>
      <c r="B52" s="1153" t="s">
        <v>17</v>
      </c>
      <c r="C52" s="1154"/>
      <c r="D52" s="66"/>
      <c r="E52" s="1155" t="s">
        <v>18</v>
      </c>
      <c r="F52" s="1155"/>
      <c r="G52" s="1155"/>
      <c r="H52" s="1155"/>
      <c r="I52" s="1155"/>
      <c r="J52" s="1156"/>
      <c r="K52" s="63">
        <v>2490</v>
      </c>
      <c r="L52" s="64">
        <v>2488</v>
      </c>
      <c r="M52" s="64">
        <v>2611</v>
      </c>
      <c r="N52" s="64">
        <v>2589</v>
      </c>
      <c r="O52" s="65">
        <v>2571</v>
      </c>
      <c r="P52" s="48"/>
      <c r="Q52" s="48"/>
      <c r="R52" s="48"/>
      <c r="S52" s="48"/>
      <c r="T52" s="48"/>
      <c r="U52" s="48"/>
    </row>
    <row r="53" spans="1:21" ht="30.75" customHeight="1" thickBot="1" x14ac:dyDescent="0.25">
      <c r="A53" s="48"/>
      <c r="B53" s="1157" t="s">
        <v>19</v>
      </c>
      <c r="C53" s="1158"/>
      <c r="D53" s="67"/>
      <c r="E53" s="1159" t="s">
        <v>20</v>
      </c>
      <c r="F53" s="1159"/>
      <c r="G53" s="1159"/>
      <c r="H53" s="1159"/>
      <c r="I53" s="1159"/>
      <c r="J53" s="1160"/>
      <c r="K53" s="68">
        <v>1704</v>
      </c>
      <c r="L53" s="69">
        <v>1542</v>
      </c>
      <c r="M53" s="69">
        <v>1420</v>
      </c>
      <c r="N53" s="69">
        <v>1292</v>
      </c>
      <c r="O53" s="70">
        <v>1116</v>
      </c>
      <c r="P53" s="48"/>
      <c r="Q53" s="48"/>
      <c r="R53" s="48"/>
      <c r="S53" s="48"/>
      <c r="T53" s="48"/>
      <c r="U53" s="48"/>
    </row>
    <row r="54" spans="1:21" ht="24" customHeight="1" x14ac:dyDescent="0.2">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5">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5">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2">
      <c r="B58" s="1161" t="s">
        <v>24</v>
      </c>
      <c r="C58" s="1162"/>
      <c r="D58" s="1167" t="s">
        <v>25</v>
      </c>
      <c r="E58" s="1168"/>
      <c r="F58" s="1168"/>
      <c r="G58" s="1168"/>
      <c r="H58" s="1168"/>
      <c r="I58" s="1168"/>
      <c r="J58" s="1169"/>
      <c r="K58" s="83"/>
      <c r="L58" s="84"/>
      <c r="M58" s="84"/>
      <c r="N58" s="84"/>
      <c r="O58" s="85"/>
    </row>
    <row r="59" spans="1:21" ht="31.5" customHeight="1" x14ac:dyDescent="0.2">
      <c r="B59" s="1163"/>
      <c r="C59" s="1164"/>
      <c r="D59" s="1170" t="s">
        <v>26</v>
      </c>
      <c r="E59" s="1171"/>
      <c r="F59" s="1171"/>
      <c r="G59" s="1171"/>
      <c r="H59" s="1171"/>
      <c r="I59" s="1171"/>
      <c r="J59" s="1172"/>
      <c r="K59" s="86"/>
      <c r="L59" s="87"/>
      <c r="M59" s="87"/>
      <c r="N59" s="87"/>
      <c r="O59" s="88"/>
    </row>
    <row r="60" spans="1:21" ht="31.5" customHeight="1" thickBot="1" x14ac:dyDescent="0.25">
      <c r="B60" s="1165"/>
      <c r="C60" s="1166"/>
      <c r="D60" s="1173" t="s">
        <v>27</v>
      </c>
      <c r="E60" s="1174"/>
      <c r="F60" s="1174"/>
      <c r="G60" s="1174"/>
      <c r="H60" s="1174"/>
      <c r="I60" s="1174"/>
      <c r="J60" s="1175"/>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Rs2R7tiOm78xkALdCOC/4RLi1lZqHan3SXjL7yBvGOc7GoI3raur77x7Oiw2/LFNMgfXg6b7HwMcnbx0wfwxMA==" saltValue="NF2NTzz1Kbj4ziZdHXzM+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s="96" customFormat="1" ht="15" customHeight="1" x14ac:dyDescent="0.2"/>
    <row r="21" s="96" customFormat="1" ht="15" customHeight="1" x14ac:dyDescent="0.2"/>
    <row r="22" s="96" customFormat="1" ht="15" customHeight="1" x14ac:dyDescent="0.2"/>
    <row r="23" s="96" customFormat="1" ht="15" customHeight="1" x14ac:dyDescent="0.2"/>
    <row r="24" s="96" customFormat="1" ht="15" customHeight="1" x14ac:dyDescent="0.2"/>
    <row r="25" s="96" customFormat="1" ht="15" customHeight="1" x14ac:dyDescent="0.2"/>
    <row r="26" s="96" customFormat="1" ht="15" customHeight="1" x14ac:dyDescent="0.2"/>
    <row r="27" s="96" customFormat="1" ht="15" customHeight="1" x14ac:dyDescent="0.2"/>
    <row r="28" s="96" customFormat="1" ht="15" customHeight="1" x14ac:dyDescent="0.2"/>
    <row r="29" s="96" customFormat="1" ht="15" customHeight="1" x14ac:dyDescent="0.2"/>
    <row r="30" s="96" customFormat="1" ht="15" customHeight="1" x14ac:dyDescent="0.2"/>
    <row r="31" s="96" customFormat="1" ht="15" customHeight="1" x14ac:dyDescent="0.2"/>
    <row r="32" s="96" customFormat="1"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25">
      <c r="B40" s="98" t="s">
        <v>8</v>
      </c>
      <c r="C40" s="99"/>
      <c r="D40" s="99"/>
      <c r="E40" s="100"/>
      <c r="F40" s="100"/>
      <c r="G40" s="100"/>
      <c r="H40" s="101" t="s">
        <v>2</v>
      </c>
      <c r="I40" s="102" t="s">
        <v>525</v>
      </c>
      <c r="J40" s="103" t="s">
        <v>526</v>
      </c>
      <c r="K40" s="103" t="s">
        <v>527</v>
      </c>
      <c r="L40" s="103" t="s">
        <v>528</v>
      </c>
      <c r="M40" s="104" t="s">
        <v>529</v>
      </c>
    </row>
    <row r="41" spans="2:13" ht="27.75" customHeight="1" x14ac:dyDescent="0.2">
      <c r="B41" s="1196" t="s">
        <v>30</v>
      </c>
      <c r="C41" s="1197"/>
      <c r="D41" s="105"/>
      <c r="E41" s="1198" t="s">
        <v>31</v>
      </c>
      <c r="F41" s="1198"/>
      <c r="G41" s="1198"/>
      <c r="H41" s="1199"/>
      <c r="I41" s="355">
        <v>35959</v>
      </c>
      <c r="J41" s="356">
        <v>35368</v>
      </c>
      <c r="K41" s="356">
        <v>35358</v>
      </c>
      <c r="L41" s="356">
        <v>34100</v>
      </c>
      <c r="M41" s="357">
        <v>32344</v>
      </c>
    </row>
    <row r="42" spans="2:13" ht="27.75" customHeight="1" x14ac:dyDescent="0.2">
      <c r="B42" s="1186"/>
      <c r="C42" s="1187"/>
      <c r="D42" s="106"/>
      <c r="E42" s="1190" t="s">
        <v>32</v>
      </c>
      <c r="F42" s="1190"/>
      <c r="G42" s="1190"/>
      <c r="H42" s="1191"/>
      <c r="I42" s="358" t="s">
        <v>487</v>
      </c>
      <c r="J42" s="359" t="s">
        <v>487</v>
      </c>
      <c r="K42" s="359" t="s">
        <v>487</v>
      </c>
      <c r="L42" s="359" t="s">
        <v>487</v>
      </c>
      <c r="M42" s="360" t="s">
        <v>487</v>
      </c>
    </row>
    <row r="43" spans="2:13" ht="27.75" customHeight="1" x14ac:dyDescent="0.2">
      <c r="B43" s="1186"/>
      <c r="C43" s="1187"/>
      <c r="D43" s="106"/>
      <c r="E43" s="1190" t="s">
        <v>33</v>
      </c>
      <c r="F43" s="1190"/>
      <c r="G43" s="1190"/>
      <c r="H43" s="1191"/>
      <c r="I43" s="358">
        <v>9020</v>
      </c>
      <c r="J43" s="359">
        <v>8564</v>
      </c>
      <c r="K43" s="359">
        <v>8121</v>
      </c>
      <c r="L43" s="359">
        <v>7742</v>
      </c>
      <c r="M43" s="360">
        <v>7643</v>
      </c>
    </row>
    <row r="44" spans="2:13" ht="27.75" customHeight="1" x14ac:dyDescent="0.2">
      <c r="B44" s="1186"/>
      <c r="C44" s="1187"/>
      <c r="D44" s="106"/>
      <c r="E44" s="1190" t="s">
        <v>34</v>
      </c>
      <c r="F44" s="1190"/>
      <c r="G44" s="1190"/>
      <c r="H44" s="1191"/>
      <c r="I44" s="358">
        <v>3097</v>
      </c>
      <c r="J44" s="359">
        <v>2867</v>
      </c>
      <c r="K44" s="359">
        <v>2674</v>
      </c>
      <c r="L44" s="359">
        <v>2494</v>
      </c>
      <c r="M44" s="360">
        <v>2382</v>
      </c>
    </row>
    <row r="45" spans="2:13" ht="27.75" customHeight="1" x14ac:dyDescent="0.2">
      <c r="B45" s="1186"/>
      <c r="C45" s="1187"/>
      <c r="D45" s="106"/>
      <c r="E45" s="1190" t="s">
        <v>35</v>
      </c>
      <c r="F45" s="1190"/>
      <c r="G45" s="1190"/>
      <c r="H45" s="1191"/>
      <c r="I45" s="358">
        <v>2425</v>
      </c>
      <c r="J45" s="359">
        <v>2417</v>
      </c>
      <c r="K45" s="359">
        <v>2332</v>
      </c>
      <c r="L45" s="359">
        <v>2268</v>
      </c>
      <c r="M45" s="360">
        <v>2331</v>
      </c>
    </row>
    <row r="46" spans="2:13" ht="27.75" customHeight="1" x14ac:dyDescent="0.2">
      <c r="B46" s="1186"/>
      <c r="C46" s="1187"/>
      <c r="D46" s="107"/>
      <c r="E46" s="1190" t="s">
        <v>36</v>
      </c>
      <c r="F46" s="1190"/>
      <c r="G46" s="1190"/>
      <c r="H46" s="1191"/>
      <c r="I46" s="358">
        <v>418</v>
      </c>
      <c r="J46" s="359" t="s">
        <v>487</v>
      </c>
      <c r="K46" s="359" t="s">
        <v>487</v>
      </c>
      <c r="L46" s="359" t="s">
        <v>487</v>
      </c>
      <c r="M46" s="360" t="s">
        <v>487</v>
      </c>
    </row>
    <row r="47" spans="2:13" ht="27.75" customHeight="1" x14ac:dyDescent="0.2">
      <c r="B47" s="1186"/>
      <c r="C47" s="1187"/>
      <c r="D47" s="108"/>
      <c r="E47" s="1200" t="s">
        <v>37</v>
      </c>
      <c r="F47" s="1201"/>
      <c r="G47" s="1201"/>
      <c r="H47" s="1202"/>
      <c r="I47" s="358" t="s">
        <v>487</v>
      </c>
      <c r="J47" s="359" t="s">
        <v>487</v>
      </c>
      <c r="K47" s="359" t="s">
        <v>487</v>
      </c>
      <c r="L47" s="359" t="s">
        <v>487</v>
      </c>
      <c r="M47" s="360" t="s">
        <v>487</v>
      </c>
    </row>
    <row r="48" spans="2:13" ht="27.75" customHeight="1" x14ac:dyDescent="0.2">
      <c r="B48" s="1186"/>
      <c r="C48" s="1187"/>
      <c r="D48" s="106"/>
      <c r="E48" s="1190" t="s">
        <v>38</v>
      </c>
      <c r="F48" s="1190"/>
      <c r="G48" s="1190"/>
      <c r="H48" s="1191"/>
      <c r="I48" s="358" t="s">
        <v>487</v>
      </c>
      <c r="J48" s="359" t="s">
        <v>487</v>
      </c>
      <c r="K48" s="359" t="s">
        <v>487</v>
      </c>
      <c r="L48" s="359" t="s">
        <v>487</v>
      </c>
      <c r="M48" s="360" t="s">
        <v>487</v>
      </c>
    </row>
    <row r="49" spans="2:13" ht="27.75" customHeight="1" x14ac:dyDescent="0.2">
      <c r="B49" s="1188"/>
      <c r="C49" s="1189"/>
      <c r="D49" s="106"/>
      <c r="E49" s="1190" t="s">
        <v>39</v>
      </c>
      <c r="F49" s="1190"/>
      <c r="G49" s="1190"/>
      <c r="H49" s="1191"/>
      <c r="I49" s="358" t="s">
        <v>487</v>
      </c>
      <c r="J49" s="359" t="s">
        <v>487</v>
      </c>
      <c r="K49" s="359" t="s">
        <v>487</v>
      </c>
      <c r="L49" s="359" t="s">
        <v>487</v>
      </c>
      <c r="M49" s="360" t="s">
        <v>487</v>
      </c>
    </row>
    <row r="50" spans="2:13" ht="27.75" customHeight="1" x14ac:dyDescent="0.2">
      <c r="B50" s="1184" t="s">
        <v>40</v>
      </c>
      <c r="C50" s="1185"/>
      <c r="D50" s="109"/>
      <c r="E50" s="1190" t="s">
        <v>41</v>
      </c>
      <c r="F50" s="1190"/>
      <c r="G50" s="1190"/>
      <c r="H50" s="1191"/>
      <c r="I50" s="358">
        <v>3120</v>
      </c>
      <c r="J50" s="359">
        <v>3411</v>
      </c>
      <c r="K50" s="359">
        <v>3695</v>
      </c>
      <c r="L50" s="359">
        <v>4395</v>
      </c>
      <c r="M50" s="360">
        <v>4880</v>
      </c>
    </row>
    <row r="51" spans="2:13" ht="27.75" customHeight="1" x14ac:dyDescent="0.2">
      <c r="B51" s="1186"/>
      <c r="C51" s="1187"/>
      <c r="D51" s="106"/>
      <c r="E51" s="1190" t="s">
        <v>42</v>
      </c>
      <c r="F51" s="1190"/>
      <c r="G51" s="1190"/>
      <c r="H51" s="1191"/>
      <c r="I51" s="358">
        <v>8610</v>
      </c>
      <c r="J51" s="359">
        <v>8083</v>
      </c>
      <c r="K51" s="359">
        <v>8061</v>
      </c>
      <c r="L51" s="359">
        <v>8598</v>
      </c>
      <c r="M51" s="360">
        <v>9034</v>
      </c>
    </row>
    <row r="52" spans="2:13" ht="27.75" customHeight="1" x14ac:dyDescent="0.2">
      <c r="B52" s="1188"/>
      <c r="C52" s="1189"/>
      <c r="D52" s="106"/>
      <c r="E52" s="1190" t="s">
        <v>43</v>
      </c>
      <c r="F52" s="1190"/>
      <c r="G52" s="1190"/>
      <c r="H52" s="1191"/>
      <c r="I52" s="358">
        <v>23595</v>
      </c>
      <c r="J52" s="359">
        <v>23534</v>
      </c>
      <c r="K52" s="359">
        <v>23407</v>
      </c>
      <c r="L52" s="359">
        <v>22604</v>
      </c>
      <c r="M52" s="360">
        <v>21392</v>
      </c>
    </row>
    <row r="53" spans="2:13" ht="27.75" customHeight="1" thickBot="1" x14ac:dyDescent="0.25">
      <c r="B53" s="1192" t="s">
        <v>19</v>
      </c>
      <c r="C53" s="1193"/>
      <c r="D53" s="110"/>
      <c r="E53" s="1194" t="s">
        <v>44</v>
      </c>
      <c r="F53" s="1194"/>
      <c r="G53" s="1194"/>
      <c r="H53" s="1195"/>
      <c r="I53" s="361">
        <v>15594</v>
      </c>
      <c r="J53" s="362">
        <v>14190</v>
      </c>
      <c r="K53" s="362">
        <v>13322</v>
      </c>
      <c r="L53" s="362">
        <v>11007</v>
      </c>
      <c r="M53" s="363">
        <v>9395</v>
      </c>
    </row>
    <row r="54" spans="2:13" ht="27.75" customHeight="1" x14ac:dyDescent="0.2">
      <c r="B54" s="111"/>
      <c r="C54" s="112"/>
      <c r="D54" s="112"/>
      <c r="E54" s="113"/>
      <c r="F54" s="113"/>
      <c r="G54" s="113"/>
      <c r="H54" s="113"/>
      <c r="I54" s="114"/>
      <c r="J54" s="114"/>
      <c r="K54" s="114"/>
      <c r="L54" s="114"/>
      <c r="M54" s="114"/>
    </row>
    <row r="55" spans="2:13" ht="13.2" x14ac:dyDescent="0.2"/>
  </sheetData>
  <sheetProtection algorithmName="SHA-512" hashValue="73QM/S5vRp9ezb/nSDN3ywGNRHYbrAT6167bswkZuOO02RT7qbkUorMwVfyWpI1by/k552Z+cjvzgi2TDZZjsQ==" saltValue="sdc5doanPfAnZXZsuu0KP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6"/>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5" t="s">
        <v>45</v>
      </c>
    </row>
    <row r="54" spans="2:8" ht="29.25" customHeight="1" thickBot="1" x14ac:dyDescent="0.3">
      <c r="B54" s="116" t="s">
        <v>1</v>
      </c>
      <c r="C54" s="117"/>
      <c r="D54" s="117"/>
      <c r="E54" s="118" t="s">
        <v>2</v>
      </c>
      <c r="F54" s="119" t="s">
        <v>527</v>
      </c>
      <c r="G54" s="119" t="s">
        <v>528</v>
      </c>
      <c r="H54" s="120" t="s">
        <v>529</v>
      </c>
    </row>
    <row r="55" spans="2:8" ht="52.5" customHeight="1" x14ac:dyDescent="0.2">
      <c r="B55" s="121"/>
      <c r="C55" s="1211" t="s">
        <v>46</v>
      </c>
      <c r="D55" s="1211"/>
      <c r="E55" s="1212"/>
      <c r="F55" s="122">
        <v>2310</v>
      </c>
      <c r="G55" s="122">
        <v>2909</v>
      </c>
      <c r="H55" s="123">
        <v>3353</v>
      </c>
    </row>
    <row r="56" spans="2:8" ht="52.5" customHeight="1" x14ac:dyDescent="0.2">
      <c r="B56" s="124"/>
      <c r="C56" s="1213" t="s">
        <v>47</v>
      </c>
      <c r="D56" s="1213"/>
      <c r="E56" s="1214"/>
      <c r="F56" s="125" t="s">
        <v>487</v>
      </c>
      <c r="G56" s="125" t="s">
        <v>487</v>
      </c>
      <c r="H56" s="126" t="s">
        <v>487</v>
      </c>
    </row>
    <row r="57" spans="2:8" ht="53.25" customHeight="1" x14ac:dyDescent="0.2">
      <c r="B57" s="124"/>
      <c r="C57" s="1215" t="s">
        <v>48</v>
      </c>
      <c r="D57" s="1215"/>
      <c r="E57" s="1216"/>
      <c r="F57" s="127">
        <v>1829</v>
      </c>
      <c r="G57" s="127">
        <v>1693</v>
      </c>
      <c r="H57" s="128">
        <v>1481</v>
      </c>
    </row>
    <row r="58" spans="2:8" ht="45.75" customHeight="1" x14ac:dyDescent="0.2">
      <c r="B58" s="129"/>
      <c r="C58" s="1203" t="s">
        <v>548</v>
      </c>
      <c r="D58" s="1204"/>
      <c r="E58" s="1205"/>
      <c r="F58" s="130">
        <v>1494</v>
      </c>
      <c r="G58" s="130">
        <v>1312</v>
      </c>
      <c r="H58" s="131">
        <v>1122</v>
      </c>
    </row>
    <row r="59" spans="2:8" ht="45.75" customHeight="1" x14ac:dyDescent="0.2">
      <c r="B59" s="129"/>
      <c r="C59" s="1203" t="s">
        <v>549</v>
      </c>
      <c r="D59" s="1204"/>
      <c r="E59" s="1205"/>
      <c r="F59" s="130">
        <v>75</v>
      </c>
      <c r="G59" s="130">
        <v>84</v>
      </c>
      <c r="H59" s="131">
        <v>93</v>
      </c>
    </row>
    <row r="60" spans="2:8" ht="45.75" customHeight="1" x14ac:dyDescent="0.2">
      <c r="B60" s="129"/>
      <c r="C60" s="1203" t="s">
        <v>550</v>
      </c>
      <c r="D60" s="1204"/>
      <c r="E60" s="1205"/>
      <c r="F60" s="130">
        <v>60</v>
      </c>
      <c r="G60" s="130">
        <v>61</v>
      </c>
      <c r="H60" s="131">
        <v>61</v>
      </c>
    </row>
    <row r="61" spans="2:8" ht="45.75" customHeight="1" x14ac:dyDescent="0.2">
      <c r="B61" s="129"/>
      <c r="C61" s="1203" t="s">
        <v>551</v>
      </c>
      <c r="D61" s="1204"/>
      <c r="E61" s="1205"/>
      <c r="F61" s="130">
        <v>41</v>
      </c>
      <c r="G61" s="130">
        <v>49</v>
      </c>
      <c r="H61" s="131">
        <v>57</v>
      </c>
    </row>
    <row r="62" spans="2:8" ht="45.75" customHeight="1" thickBot="1" x14ac:dyDescent="0.25">
      <c r="B62" s="132"/>
      <c r="C62" s="1206" t="s">
        <v>552</v>
      </c>
      <c r="D62" s="1207"/>
      <c r="E62" s="1208"/>
      <c r="F62" s="133">
        <v>62</v>
      </c>
      <c r="G62" s="133">
        <v>60</v>
      </c>
      <c r="H62" s="134">
        <v>56</v>
      </c>
    </row>
    <row r="63" spans="2:8" ht="52.5" customHeight="1" thickBot="1" x14ac:dyDescent="0.25">
      <c r="B63" s="135"/>
      <c r="C63" s="1209" t="s">
        <v>49</v>
      </c>
      <c r="D63" s="1209"/>
      <c r="E63" s="1210"/>
      <c r="F63" s="136">
        <v>4139</v>
      </c>
      <c r="G63" s="136">
        <v>4601</v>
      </c>
      <c r="H63" s="137">
        <v>4834</v>
      </c>
    </row>
    <row r="64" spans="2:8" ht="13.2" x14ac:dyDescent="0.2"/>
    <row r="65" s="1" customFormat="1" ht="13.5" hidden="1" customHeight="1" x14ac:dyDescent="0.2"/>
    <row r="66" s="1" customFormat="1" ht="13.5" hidden="1" customHeight="1" x14ac:dyDescent="0.2"/>
  </sheetData>
  <sheetProtection algorithmName="SHA-512" hashValue="JuwmPaMQpQgXGVHNYdLh4fZ/lJg7bzmMkyZhk3vuyOWTC4yYnMvzaUhPvAHrA5Xo3Z7QzoR5CG0eUOmhphfl8w==" saltValue="6yP1NrmyNJKPOqCzvCjA0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AB5A8-E585-4A8E-8A94-BF3A795D47E9}">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1219" customWidth="1"/>
    <col min="2" max="107" width="2.44140625" style="1219" customWidth="1"/>
    <col min="108" max="108" width="6.109375" style="1226" customWidth="1"/>
    <col min="109" max="109" width="5.88671875" style="1225" customWidth="1"/>
    <col min="110" max="16384" width="8.6640625" style="1219" hidden="1"/>
  </cols>
  <sheetData>
    <row r="1" spans="1:109" ht="42.75" customHeight="1" x14ac:dyDescent="0.2">
      <c r="A1" s="1217"/>
      <c r="B1" s="1218"/>
      <c r="DD1" s="1219"/>
      <c r="DE1" s="1219"/>
    </row>
    <row r="2" spans="1:109" ht="25.5" customHeight="1" x14ac:dyDescent="0.2">
      <c r="A2" s="1220"/>
      <c r="C2" s="1220"/>
      <c r="O2" s="1220"/>
      <c r="P2" s="1220"/>
      <c r="Q2" s="1220"/>
      <c r="R2" s="1220"/>
      <c r="S2" s="1220"/>
      <c r="T2" s="1220"/>
      <c r="U2" s="1220"/>
      <c r="V2" s="1220"/>
      <c r="W2" s="1220"/>
      <c r="X2" s="1220"/>
      <c r="Y2" s="1220"/>
      <c r="Z2" s="1220"/>
      <c r="AA2" s="1220"/>
      <c r="AB2" s="1220"/>
      <c r="AC2" s="1220"/>
      <c r="AD2" s="1220"/>
      <c r="AE2" s="1220"/>
      <c r="AF2" s="1220"/>
      <c r="AG2" s="1220"/>
      <c r="AH2" s="1220"/>
      <c r="AI2" s="1220"/>
      <c r="AU2" s="1220"/>
      <c r="BG2" s="1220"/>
      <c r="BS2" s="1220"/>
      <c r="CE2" s="1220"/>
      <c r="CQ2" s="1220"/>
      <c r="DD2" s="1219"/>
      <c r="DE2" s="1219"/>
    </row>
    <row r="3" spans="1:109" ht="25.5" customHeight="1" x14ac:dyDescent="0.2">
      <c r="A3" s="1220"/>
      <c r="C3" s="1220"/>
      <c r="O3" s="1220"/>
      <c r="P3" s="1220"/>
      <c r="Q3" s="1220"/>
      <c r="R3" s="1220"/>
      <c r="S3" s="1220"/>
      <c r="T3" s="1220"/>
      <c r="U3" s="1220"/>
      <c r="V3" s="1220"/>
      <c r="W3" s="1220"/>
      <c r="X3" s="1220"/>
      <c r="Y3" s="1220"/>
      <c r="Z3" s="1220"/>
      <c r="AA3" s="1220"/>
      <c r="AB3" s="1220"/>
      <c r="AC3" s="1220"/>
      <c r="AD3" s="1220"/>
      <c r="AE3" s="1220"/>
      <c r="AF3" s="1220"/>
      <c r="AG3" s="1220"/>
      <c r="AH3" s="1220"/>
      <c r="AI3" s="1220"/>
      <c r="AU3" s="1220"/>
      <c r="BG3" s="1220"/>
      <c r="BS3" s="1220"/>
      <c r="CE3" s="1220"/>
      <c r="CQ3" s="1220"/>
      <c r="DD3" s="1219"/>
      <c r="DE3" s="1219"/>
    </row>
    <row r="4" spans="1:109" s="259" customFormat="1" ht="13.2" x14ac:dyDescent="0.2">
      <c r="A4" s="1220"/>
      <c r="B4" s="1220"/>
      <c r="C4" s="1220"/>
      <c r="D4" s="1220"/>
      <c r="E4" s="1220"/>
      <c r="F4" s="1220"/>
      <c r="G4" s="1220"/>
      <c r="H4" s="1220"/>
      <c r="I4" s="1220"/>
      <c r="J4" s="1220"/>
      <c r="K4" s="1220"/>
      <c r="L4" s="1220"/>
      <c r="M4" s="1220"/>
      <c r="N4" s="1220"/>
      <c r="O4" s="1220"/>
      <c r="P4" s="1220"/>
      <c r="Q4" s="1220"/>
      <c r="R4" s="1220"/>
      <c r="S4" s="1220"/>
      <c r="T4" s="1220"/>
      <c r="U4" s="1220"/>
      <c r="V4" s="1220"/>
      <c r="W4" s="1220"/>
      <c r="X4" s="1220"/>
      <c r="Y4" s="1220"/>
      <c r="Z4" s="1220"/>
      <c r="AA4" s="1220"/>
      <c r="AB4" s="1220"/>
      <c r="AC4" s="1220"/>
      <c r="AD4" s="1220"/>
      <c r="AE4" s="1220"/>
      <c r="AF4" s="1220"/>
      <c r="AG4" s="1220"/>
      <c r="AH4" s="1220"/>
      <c r="AI4" s="1220"/>
      <c r="AJ4" s="1220"/>
      <c r="AK4" s="1220"/>
      <c r="AL4" s="1220"/>
      <c r="AM4" s="1220"/>
      <c r="AN4" s="1220"/>
      <c r="AO4" s="1220"/>
      <c r="AP4" s="1220"/>
      <c r="AQ4" s="1220"/>
      <c r="AR4" s="1220"/>
      <c r="AS4" s="1220"/>
      <c r="AT4" s="1220"/>
      <c r="AU4" s="1220"/>
      <c r="AV4" s="1220"/>
      <c r="AW4" s="1220"/>
      <c r="AX4" s="1220"/>
      <c r="AY4" s="1220"/>
      <c r="AZ4" s="1220"/>
      <c r="BA4" s="1220"/>
      <c r="BB4" s="1220"/>
      <c r="BC4" s="1220"/>
      <c r="BD4" s="1220"/>
      <c r="BE4" s="1220"/>
      <c r="BF4" s="1220"/>
      <c r="BG4" s="1220"/>
      <c r="BH4" s="1220"/>
      <c r="BI4" s="1220"/>
      <c r="BJ4" s="1220"/>
      <c r="BK4" s="1220"/>
      <c r="BL4" s="1220"/>
      <c r="BM4" s="1220"/>
      <c r="BN4" s="1220"/>
      <c r="BO4" s="1220"/>
      <c r="BP4" s="1220"/>
      <c r="BQ4" s="1220"/>
      <c r="BR4" s="1220"/>
      <c r="BS4" s="1220"/>
      <c r="BT4" s="1220"/>
      <c r="BU4" s="1220"/>
      <c r="BV4" s="1220"/>
      <c r="BW4" s="1220"/>
      <c r="BX4" s="1220"/>
      <c r="BY4" s="1220"/>
      <c r="BZ4" s="1220"/>
      <c r="CA4" s="1220"/>
      <c r="CB4" s="1220"/>
      <c r="CC4" s="1220"/>
      <c r="CD4" s="1220"/>
      <c r="CE4" s="1220"/>
      <c r="CF4" s="1220"/>
      <c r="CG4" s="1220"/>
      <c r="CH4" s="1220"/>
      <c r="CI4" s="1220"/>
      <c r="CJ4" s="1220"/>
      <c r="CK4" s="1220"/>
      <c r="CL4" s="1220"/>
      <c r="CM4" s="1220"/>
      <c r="CN4" s="1220"/>
      <c r="CO4" s="1220"/>
      <c r="CP4" s="1220"/>
      <c r="CQ4" s="1220"/>
      <c r="CR4" s="1220"/>
      <c r="CS4" s="1220"/>
      <c r="CT4" s="1220"/>
      <c r="CU4" s="1220"/>
      <c r="CV4" s="1220"/>
      <c r="CW4" s="1220"/>
      <c r="CX4" s="1220"/>
      <c r="CY4" s="1220"/>
      <c r="CZ4" s="1220"/>
      <c r="DA4" s="1220"/>
      <c r="DB4" s="1220"/>
      <c r="DC4" s="1220"/>
      <c r="DD4" s="1220"/>
      <c r="DE4" s="1220"/>
    </row>
    <row r="5" spans="1:109" s="259" customFormat="1" ht="13.2" x14ac:dyDescent="0.2">
      <c r="A5" s="1220"/>
      <c r="B5" s="1220"/>
      <c r="C5" s="1220"/>
      <c r="D5" s="1220"/>
      <c r="E5" s="1220"/>
      <c r="F5" s="1220"/>
      <c r="G5" s="1220"/>
      <c r="H5" s="1220"/>
      <c r="I5" s="1220"/>
      <c r="J5" s="1220"/>
      <c r="K5" s="1220"/>
      <c r="L5" s="1220"/>
      <c r="M5" s="1220"/>
      <c r="N5" s="1220"/>
      <c r="O5" s="1220"/>
      <c r="P5" s="1220"/>
      <c r="Q5" s="1220"/>
      <c r="R5" s="1220"/>
      <c r="S5" s="1220"/>
      <c r="T5" s="1220"/>
      <c r="U5" s="1220"/>
      <c r="V5" s="1220"/>
      <c r="W5" s="1220"/>
      <c r="X5" s="1220"/>
      <c r="Y5" s="1220"/>
      <c r="Z5" s="1220"/>
      <c r="AA5" s="1220"/>
      <c r="AB5" s="1220"/>
      <c r="AC5" s="1220"/>
      <c r="AD5" s="1220"/>
      <c r="AE5" s="1220"/>
      <c r="AF5" s="1220"/>
      <c r="AG5" s="1220"/>
      <c r="AH5" s="1220"/>
      <c r="AI5" s="1220"/>
      <c r="AJ5" s="1220"/>
      <c r="AK5" s="1220"/>
      <c r="AL5" s="1220"/>
      <c r="AM5" s="1220"/>
      <c r="AN5" s="1220"/>
      <c r="AO5" s="1220"/>
      <c r="AP5" s="1220"/>
      <c r="AQ5" s="1220"/>
      <c r="AR5" s="1220"/>
      <c r="AS5" s="1220"/>
      <c r="AT5" s="1220"/>
      <c r="AU5" s="1220"/>
      <c r="AV5" s="1220"/>
      <c r="AW5" s="1220"/>
      <c r="AX5" s="1220"/>
      <c r="AY5" s="1220"/>
      <c r="AZ5" s="1220"/>
      <c r="BA5" s="1220"/>
      <c r="BB5" s="1220"/>
      <c r="BC5" s="1220"/>
      <c r="BD5" s="1220"/>
      <c r="BE5" s="1220"/>
      <c r="BF5" s="1220"/>
      <c r="BG5" s="1220"/>
      <c r="BH5" s="1220"/>
      <c r="BI5" s="1220"/>
      <c r="BJ5" s="1220"/>
      <c r="BK5" s="1220"/>
      <c r="BL5" s="1220"/>
      <c r="BM5" s="1220"/>
      <c r="BN5" s="1220"/>
      <c r="BO5" s="1220"/>
      <c r="BP5" s="1220"/>
      <c r="BQ5" s="1220"/>
      <c r="BR5" s="1220"/>
      <c r="BS5" s="1220"/>
      <c r="BT5" s="1220"/>
      <c r="BU5" s="1220"/>
      <c r="BV5" s="1220"/>
      <c r="BW5" s="1220"/>
      <c r="BX5" s="1220"/>
      <c r="BY5" s="1220"/>
      <c r="BZ5" s="1220"/>
      <c r="CA5" s="1220"/>
      <c r="CB5" s="1220"/>
      <c r="CC5" s="1220"/>
      <c r="CD5" s="1220"/>
      <c r="CE5" s="1220"/>
      <c r="CF5" s="1220"/>
      <c r="CG5" s="1220"/>
      <c r="CH5" s="1220"/>
      <c r="CI5" s="1220"/>
      <c r="CJ5" s="1220"/>
      <c r="CK5" s="1220"/>
      <c r="CL5" s="1220"/>
      <c r="CM5" s="1220"/>
      <c r="CN5" s="1220"/>
      <c r="CO5" s="1220"/>
      <c r="CP5" s="1220"/>
      <c r="CQ5" s="1220"/>
      <c r="CR5" s="1220"/>
      <c r="CS5" s="1220"/>
      <c r="CT5" s="1220"/>
      <c r="CU5" s="1220"/>
      <c r="CV5" s="1220"/>
      <c r="CW5" s="1220"/>
      <c r="CX5" s="1220"/>
      <c r="CY5" s="1220"/>
      <c r="CZ5" s="1220"/>
      <c r="DA5" s="1220"/>
      <c r="DB5" s="1220"/>
      <c r="DC5" s="1220"/>
      <c r="DD5" s="1220"/>
      <c r="DE5" s="1220"/>
    </row>
    <row r="6" spans="1:109" s="259" customFormat="1" ht="13.2" x14ac:dyDescent="0.2">
      <c r="A6" s="1220"/>
      <c r="B6" s="1220"/>
      <c r="C6" s="1220"/>
      <c r="D6" s="1220"/>
      <c r="E6" s="1220"/>
      <c r="F6" s="1220"/>
      <c r="G6" s="1220"/>
      <c r="H6" s="1220"/>
      <c r="I6" s="1220"/>
      <c r="J6" s="1220"/>
      <c r="K6" s="1220"/>
      <c r="L6" s="1220"/>
      <c r="M6" s="1220"/>
      <c r="N6" s="1220"/>
      <c r="O6" s="1220"/>
      <c r="P6" s="1220"/>
      <c r="Q6" s="1220"/>
      <c r="R6" s="1220"/>
      <c r="S6" s="1220"/>
      <c r="T6" s="1220"/>
      <c r="U6" s="1220"/>
      <c r="V6" s="1220"/>
      <c r="W6" s="1220"/>
      <c r="X6" s="1220"/>
      <c r="Y6" s="1220"/>
      <c r="Z6" s="1220"/>
      <c r="AA6" s="1220"/>
      <c r="AB6" s="1220"/>
      <c r="AC6" s="1220"/>
      <c r="AD6" s="1220"/>
      <c r="AE6" s="1220"/>
      <c r="AF6" s="1220"/>
      <c r="AG6" s="1220"/>
      <c r="AH6" s="1220"/>
      <c r="AI6" s="1220"/>
      <c r="AJ6" s="1220"/>
      <c r="AK6" s="1220"/>
      <c r="AL6" s="1220"/>
      <c r="AM6" s="1220"/>
      <c r="AN6" s="1220"/>
      <c r="AO6" s="1220"/>
      <c r="AP6" s="1220"/>
      <c r="AQ6" s="1220"/>
      <c r="AR6" s="1220"/>
      <c r="AS6" s="1220"/>
      <c r="AT6" s="1220"/>
      <c r="AU6" s="1220"/>
      <c r="AV6" s="1220"/>
      <c r="AW6" s="1220"/>
      <c r="AX6" s="1220"/>
      <c r="AY6" s="1220"/>
      <c r="AZ6" s="1220"/>
      <c r="BA6" s="1220"/>
      <c r="BB6" s="1220"/>
      <c r="BC6" s="1220"/>
      <c r="BD6" s="1220"/>
      <c r="BE6" s="1220"/>
      <c r="BF6" s="1220"/>
      <c r="BG6" s="1220"/>
      <c r="BH6" s="1220"/>
      <c r="BI6" s="1220"/>
      <c r="BJ6" s="1220"/>
      <c r="BK6" s="1220"/>
      <c r="BL6" s="1220"/>
      <c r="BM6" s="1220"/>
      <c r="BN6" s="1220"/>
      <c r="BO6" s="1220"/>
      <c r="BP6" s="1220"/>
      <c r="BQ6" s="1220"/>
      <c r="BR6" s="1220"/>
      <c r="BS6" s="1220"/>
      <c r="BT6" s="1220"/>
      <c r="BU6" s="1220"/>
      <c r="BV6" s="1220"/>
      <c r="BW6" s="1220"/>
      <c r="BX6" s="1220"/>
      <c r="BY6" s="1220"/>
      <c r="BZ6" s="1220"/>
      <c r="CA6" s="1220"/>
      <c r="CB6" s="1220"/>
      <c r="CC6" s="1220"/>
      <c r="CD6" s="1220"/>
      <c r="CE6" s="1220"/>
      <c r="CF6" s="1220"/>
      <c r="CG6" s="1220"/>
      <c r="CH6" s="1220"/>
      <c r="CI6" s="1220"/>
      <c r="CJ6" s="1220"/>
      <c r="CK6" s="1220"/>
      <c r="CL6" s="1220"/>
      <c r="CM6" s="1220"/>
      <c r="CN6" s="1220"/>
      <c r="CO6" s="1220"/>
      <c r="CP6" s="1220"/>
      <c r="CQ6" s="1220"/>
      <c r="CR6" s="1220"/>
      <c r="CS6" s="1220"/>
      <c r="CT6" s="1220"/>
      <c r="CU6" s="1220"/>
      <c r="CV6" s="1220"/>
      <c r="CW6" s="1220"/>
      <c r="CX6" s="1220"/>
      <c r="CY6" s="1220"/>
      <c r="CZ6" s="1220"/>
      <c r="DA6" s="1220"/>
      <c r="DB6" s="1220"/>
      <c r="DC6" s="1220"/>
      <c r="DD6" s="1220"/>
      <c r="DE6" s="1220"/>
    </row>
    <row r="7" spans="1:109" s="259" customFormat="1" ht="13.2" x14ac:dyDescent="0.2">
      <c r="A7" s="1220"/>
      <c r="B7" s="1220"/>
      <c r="C7" s="1220"/>
      <c r="D7" s="1220"/>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1220"/>
      <c r="AM7" s="1220"/>
      <c r="AN7" s="1220"/>
      <c r="AO7" s="1220"/>
      <c r="AP7" s="1220"/>
      <c r="AQ7" s="1220"/>
      <c r="AR7" s="1220"/>
      <c r="AS7" s="1220"/>
      <c r="AT7" s="1220"/>
      <c r="AU7" s="1220"/>
      <c r="AV7" s="1220"/>
      <c r="AW7" s="1220"/>
      <c r="AX7" s="1220"/>
      <c r="AY7" s="1220"/>
      <c r="AZ7" s="1220"/>
      <c r="BA7" s="1220"/>
      <c r="BB7" s="1220"/>
      <c r="BC7" s="1220"/>
      <c r="BD7" s="1220"/>
      <c r="BE7" s="1220"/>
      <c r="BF7" s="1220"/>
      <c r="BG7" s="1220"/>
      <c r="BH7" s="1220"/>
      <c r="BI7" s="1220"/>
      <c r="BJ7" s="1220"/>
      <c r="BK7" s="1220"/>
      <c r="BL7" s="1220"/>
      <c r="BM7" s="1220"/>
      <c r="BN7" s="1220"/>
      <c r="BO7" s="1220"/>
      <c r="BP7" s="1220"/>
      <c r="BQ7" s="1220"/>
      <c r="BR7" s="1220"/>
      <c r="BS7" s="1220"/>
      <c r="BT7" s="1220"/>
      <c r="BU7" s="1220"/>
      <c r="BV7" s="1220"/>
      <c r="BW7" s="1220"/>
      <c r="BX7" s="1220"/>
      <c r="BY7" s="1220"/>
      <c r="BZ7" s="1220"/>
      <c r="CA7" s="1220"/>
      <c r="CB7" s="1220"/>
      <c r="CC7" s="1220"/>
      <c r="CD7" s="1220"/>
      <c r="CE7" s="1220"/>
      <c r="CF7" s="1220"/>
      <c r="CG7" s="1220"/>
      <c r="CH7" s="1220"/>
      <c r="CI7" s="1220"/>
      <c r="CJ7" s="1220"/>
      <c r="CK7" s="1220"/>
      <c r="CL7" s="1220"/>
      <c r="CM7" s="1220"/>
      <c r="CN7" s="1220"/>
      <c r="CO7" s="1220"/>
      <c r="CP7" s="1220"/>
      <c r="CQ7" s="1220"/>
      <c r="CR7" s="1220"/>
      <c r="CS7" s="1220"/>
      <c r="CT7" s="1220"/>
      <c r="CU7" s="1220"/>
      <c r="CV7" s="1220"/>
      <c r="CW7" s="1220"/>
      <c r="CX7" s="1220"/>
      <c r="CY7" s="1220"/>
      <c r="CZ7" s="1220"/>
      <c r="DA7" s="1220"/>
      <c r="DB7" s="1220"/>
      <c r="DC7" s="1220"/>
      <c r="DD7" s="1220"/>
      <c r="DE7" s="1220"/>
    </row>
    <row r="8" spans="1:109" s="259" customFormat="1" ht="13.2" x14ac:dyDescent="0.2">
      <c r="A8" s="1220"/>
      <c r="B8" s="1220"/>
      <c r="C8" s="1220"/>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1220"/>
      <c r="AM8" s="1220"/>
      <c r="AN8" s="1220"/>
      <c r="AO8" s="1220"/>
      <c r="AP8" s="1220"/>
      <c r="AQ8" s="1220"/>
      <c r="AR8" s="1220"/>
      <c r="AS8" s="1220"/>
      <c r="AT8" s="1220"/>
      <c r="AU8" s="1220"/>
      <c r="AV8" s="1220"/>
      <c r="AW8" s="1220"/>
      <c r="AX8" s="1220"/>
      <c r="AY8" s="1220"/>
      <c r="AZ8" s="1220"/>
      <c r="BA8" s="1220"/>
      <c r="BB8" s="1220"/>
      <c r="BC8" s="1220"/>
      <c r="BD8" s="1220"/>
      <c r="BE8" s="1220"/>
      <c r="BF8" s="1220"/>
      <c r="BG8" s="1220"/>
      <c r="BH8" s="1220"/>
      <c r="BI8" s="1220"/>
      <c r="BJ8" s="1220"/>
      <c r="BK8" s="1220"/>
      <c r="BL8" s="1220"/>
      <c r="BM8" s="1220"/>
      <c r="BN8" s="1220"/>
      <c r="BO8" s="1220"/>
      <c r="BP8" s="1220"/>
      <c r="BQ8" s="1220"/>
      <c r="BR8" s="1220"/>
      <c r="BS8" s="1220"/>
      <c r="BT8" s="1220"/>
      <c r="BU8" s="1220"/>
      <c r="BV8" s="1220"/>
      <c r="BW8" s="1220"/>
      <c r="BX8" s="1220"/>
      <c r="BY8" s="1220"/>
      <c r="BZ8" s="1220"/>
      <c r="CA8" s="1220"/>
      <c r="CB8" s="1220"/>
      <c r="CC8" s="1220"/>
      <c r="CD8" s="1220"/>
      <c r="CE8" s="1220"/>
      <c r="CF8" s="1220"/>
      <c r="CG8" s="1220"/>
      <c r="CH8" s="1220"/>
      <c r="CI8" s="1220"/>
      <c r="CJ8" s="1220"/>
      <c r="CK8" s="1220"/>
      <c r="CL8" s="1220"/>
      <c r="CM8" s="1220"/>
      <c r="CN8" s="1220"/>
      <c r="CO8" s="1220"/>
      <c r="CP8" s="1220"/>
      <c r="CQ8" s="1220"/>
      <c r="CR8" s="1220"/>
      <c r="CS8" s="1220"/>
      <c r="CT8" s="1220"/>
      <c r="CU8" s="1220"/>
      <c r="CV8" s="1220"/>
      <c r="CW8" s="1220"/>
      <c r="CX8" s="1220"/>
      <c r="CY8" s="1220"/>
      <c r="CZ8" s="1220"/>
      <c r="DA8" s="1220"/>
      <c r="DB8" s="1220"/>
      <c r="DC8" s="1220"/>
      <c r="DD8" s="1220"/>
      <c r="DE8" s="1220"/>
    </row>
    <row r="9" spans="1:109" s="259" customFormat="1" ht="13.2" x14ac:dyDescent="0.2">
      <c r="A9" s="1220"/>
      <c r="B9" s="1220"/>
      <c r="C9" s="1220"/>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1220"/>
      <c r="AM9" s="1220"/>
      <c r="AN9" s="1220"/>
      <c r="AO9" s="1220"/>
      <c r="AP9" s="1220"/>
      <c r="AQ9" s="1220"/>
      <c r="AR9" s="1220"/>
      <c r="AS9" s="1220"/>
      <c r="AT9" s="1220"/>
      <c r="AU9" s="1220"/>
      <c r="AV9" s="1220"/>
      <c r="AW9" s="1220"/>
      <c r="AX9" s="1220"/>
      <c r="AY9" s="1220"/>
      <c r="AZ9" s="1220"/>
      <c r="BA9" s="1220"/>
      <c r="BB9" s="1220"/>
      <c r="BC9" s="1220"/>
      <c r="BD9" s="1220"/>
      <c r="BE9" s="1220"/>
      <c r="BF9" s="1220"/>
      <c r="BG9" s="1220"/>
      <c r="BH9" s="1220"/>
      <c r="BI9" s="1220"/>
      <c r="BJ9" s="1220"/>
      <c r="BK9" s="1220"/>
      <c r="BL9" s="1220"/>
      <c r="BM9" s="1220"/>
      <c r="BN9" s="1220"/>
      <c r="BO9" s="1220"/>
      <c r="BP9" s="1220"/>
      <c r="BQ9" s="1220"/>
      <c r="BR9" s="1220"/>
      <c r="BS9" s="1220"/>
      <c r="BT9" s="1220"/>
      <c r="BU9" s="1220"/>
      <c r="BV9" s="1220"/>
      <c r="BW9" s="1220"/>
      <c r="BX9" s="1220"/>
      <c r="BY9" s="1220"/>
      <c r="BZ9" s="1220"/>
      <c r="CA9" s="1220"/>
      <c r="CB9" s="1220"/>
      <c r="CC9" s="1220"/>
      <c r="CD9" s="1220"/>
      <c r="CE9" s="1220"/>
      <c r="CF9" s="1220"/>
      <c r="CG9" s="1220"/>
      <c r="CH9" s="1220"/>
      <c r="CI9" s="1220"/>
      <c r="CJ9" s="1220"/>
      <c r="CK9" s="1220"/>
      <c r="CL9" s="1220"/>
      <c r="CM9" s="1220"/>
      <c r="CN9" s="1220"/>
      <c r="CO9" s="1220"/>
      <c r="CP9" s="1220"/>
      <c r="CQ9" s="1220"/>
      <c r="CR9" s="1220"/>
      <c r="CS9" s="1220"/>
      <c r="CT9" s="1220"/>
      <c r="CU9" s="1220"/>
      <c r="CV9" s="1220"/>
      <c r="CW9" s="1220"/>
      <c r="CX9" s="1220"/>
      <c r="CY9" s="1220"/>
      <c r="CZ9" s="1220"/>
      <c r="DA9" s="1220"/>
      <c r="DB9" s="1220"/>
      <c r="DC9" s="1220"/>
      <c r="DD9" s="1220"/>
      <c r="DE9" s="1220"/>
    </row>
    <row r="10" spans="1:109" s="259" customFormat="1" ht="13.2" x14ac:dyDescent="0.2">
      <c r="A10" s="1220"/>
      <c r="B10" s="1220"/>
      <c r="C10" s="1220"/>
      <c r="D10" s="1220"/>
      <c r="E10" s="1220"/>
      <c r="F10" s="1220"/>
      <c r="G10" s="1220"/>
      <c r="H10" s="1220"/>
      <c r="I10" s="1220"/>
      <c r="J10" s="1220"/>
      <c r="K10" s="1220"/>
      <c r="L10" s="1220"/>
      <c r="M10" s="1220"/>
      <c r="N10" s="1220"/>
      <c r="O10" s="1220"/>
      <c r="P10" s="1220"/>
      <c r="Q10" s="1220"/>
      <c r="R10" s="1220"/>
      <c r="S10" s="1220"/>
      <c r="T10" s="1220"/>
      <c r="U10" s="1220"/>
      <c r="V10" s="1220"/>
      <c r="W10" s="1220"/>
      <c r="X10" s="1220"/>
      <c r="Y10" s="1220"/>
      <c r="Z10" s="1220"/>
      <c r="AA10" s="1220"/>
      <c r="AB10" s="1220"/>
      <c r="AC10" s="1220"/>
      <c r="AD10" s="1220"/>
      <c r="AE10" s="1220"/>
      <c r="AF10" s="1220"/>
      <c r="AG10" s="1220"/>
      <c r="AH10" s="1220"/>
      <c r="AI10" s="1220"/>
      <c r="AJ10" s="1220"/>
      <c r="AK10" s="1220"/>
      <c r="AL10" s="1220"/>
      <c r="AM10" s="1220"/>
      <c r="AN10" s="1220"/>
      <c r="AO10" s="1220"/>
      <c r="AP10" s="1220"/>
      <c r="AQ10" s="1220"/>
      <c r="AR10" s="1220"/>
      <c r="AS10" s="1220"/>
      <c r="AT10" s="1220"/>
      <c r="AU10" s="1220"/>
      <c r="AV10" s="1220"/>
      <c r="AW10" s="1220"/>
      <c r="AX10" s="1220"/>
      <c r="AY10" s="1220"/>
      <c r="AZ10" s="1220"/>
      <c r="BA10" s="1220"/>
      <c r="BB10" s="1220"/>
      <c r="BC10" s="1220"/>
      <c r="BD10" s="1220"/>
      <c r="BE10" s="1220"/>
      <c r="BF10" s="1220"/>
      <c r="BG10" s="1220"/>
      <c r="BH10" s="1220"/>
      <c r="BI10" s="1220"/>
      <c r="BJ10" s="1220"/>
      <c r="BK10" s="1220"/>
      <c r="BL10" s="1220"/>
      <c r="BM10" s="1220"/>
      <c r="BN10" s="1220"/>
      <c r="BO10" s="1220"/>
      <c r="BP10" s="1220"/>
      <c r="BQ10" s="1220"/>
      <c r="BR10" s="1220"/>
      <c r="BS10" s="1220"/>
      <c r="BT10" s="1220"/>
      <c r="BU10" s="1220"/>
      <c r="BV10" s="1220"/>
      <c r="BW10" s="1220"/>
      <c r="BX10" s="1220"/>
      <c r="BY10" s="1220"/>
      <c r="BZ10" s="1220"/>
      <c r="CA10" s="1220"/>
      <c r="CB10" s="1220"/>
      <c r="CC10" s="1220"/>
      <c r="CD10" s="1220"/>
      <c r="CE10" s="1220"/>
      <c r="CF10" s="1220"/>
      <c r="CG10" s="1220"/>
      <c r="CH10" s="1220"/>
      <c r="CI10" s="1220"/>
      <c r="CJ10" s="1220"/>
      <c r="CK10" s="1220"/>
      <c r="CL10" s="1220"/>
      <c r="CM10" s="1220"/>
      <c r="CN10" s="1220"/>
      <c r="CO10" s="1220"/>
      <c r="CP10" s="1220"/>
      <c r="CQ10" s="1220"/>
      <c r="CR10" s="1220"/>
      <c r="CS10" s="1220"/>
      <c r="CT10" s="1220"/>
      <c r="CU10" s="1220"/>
      <c r="CV10" s="1220"/>
      <c r="CW10" s="1220"/>
      <c r="CX10" s="1220"/>
      <c r="CY10" s="1220"/>
      <c r="CZ10" s="1220"/>
      <c r="DA10" s="1220"/>
      <c r="DB10" s="1220"/>
      <c r="DC10" s="1220"/>
      <c r="DD10" s="1220"/>
      <c r="DE10" s="1220"/>
    </row>
    <row r="11" spans="1:109" s="259" customFormat="1" ht="13.2" x14ac:dyDescent="0.2">
      <c r="A11" s="1220"/>
      <c r="B11" s="1220"/>
      <c r="C11" s="1220"/>
      <c r="D11" s="1220"/>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1220"/>
      <c r="AM11" s="1220"/>
      <c r="AN11" s="1220"/>
      <c r="AO11" s="1220"/>
      <c r="AP11" s="1220"/>
      <c r="AQ11" s="1220"/>
      <c r="AR11" s="1220"/>
      <c r="AS11" s="1220"/>
      <c r="AT11" s="1220"/>
      <c r="AU11" s="1220"/>
      <c r="AV11" s="1220"/>
      <c r="AW11" s="1220"/>
      <c r="AX11" s="1220"/>
      <c r="AY11" s="1220"/>
      <c r="AZ11" s="1220"/>
      <c r="BA11" s="1220"/>
      <c r="BB11" s="1220"/>
      <c r="BC11" s="1220"/>
      <c r="BD11" s="1220"/>
      <c r="BE11" s="1220"/>
      <c r="BF11" s="1220"/>
      <c r="BG11" s="1220"/>
      <c r="BH11" s="1220"/>
      <c r="BI11" s="1220"/>
      <c r="BJ11" s="1220"/>
      <c r="BK11" s="1220"/>
      <c r="BL11" s="1220"/>
      <c r="BM11" s="1220"/>
      <c r="BN11" s="1220"/>
      <c r="BO11" s="1220"/>
      <c r="BP11" s="1220"/>
      <c r="BQ11" s="1220"/>
      <c r="BR11" s="1220"/>
      <c r="BS11" s="1220"/>
      <c r="BT11" s="1220"/>
      <c r="BU11" s="1220"/>
      <c r="BV11" s="1220"/>
      <c r="BW11" s="1220"/>
      <c r="BX11" s="1220"/>
      <c r="BY11" s="1220"/>
      <c r="BZ11" s="1220"/>
      <c r="CA11" s="1220"/>
      <c r="CB11" s="1220"/>
      <c r="CC11" s="1220"/>
      <c r="CD11" s="1220"/>
      <c r="CE11" s="1220"/>
      <c r="CF11" s="1220"/>
      <c r="CG11" s="1220"/>
      <c r="CH11" s="1220"/>
      <c r="CI11" s="1220"/>
      <c r="CJ11" s="1220"/>
      <c r="CK11" s="1220"/>
      <c r="CL11" s="1220"/>
      <c r="CM11" s="1220"/>
      <c r="CN11" s="1220"/>
      <c r="CO11" s="1220"/>
      <c r="CP11" s="1220"/>
      <c r="CQ11" s="1220"/>
      <c r="CR11" s="1220"/>
      <c r="CS11" s="1220"/>
      <c r="CT11" s="1220"/>
      <c r="CU11" s="1220"/>
      <c r="CV11" s="1220"/>
      <c r="CW11" s="1220"/>
      <c r="CX11" s="1220"/>
      <c r="CY11" s="1220"/>
      <c r="CZ11" s="1220"/>
      <c r="DA11" s="1220"/>
      <c r="DB11" s="1220"/>
      <c r="DC11" s="1220"/>
      <c r="DD11" s="1220"/>
      <c r="DE11" s="1220"/>
    </row>
    <row r="12" spans="1:109" s="259" customFormat="1" ht="13.2" x14ac:dyDescent="0.2">
      <c r="A12" s="1220"/>
      <c r="B12" s="1220"/>
      <c r="C12" s="1220"/>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1220"/>
      <c r="AM12" s="1220"/>
      <c r="AN12" s="1220"/>
      <c r="AO12" s="1220"/>
      <c r="AP12" s="1220"/>
      <c r="AQ12" s="1220"/>
      <c r="AR12" s="1220"/>
      <c r="AS12" s="1220"/>
      <c r="AT12" s="1220"/>
      <c r="AU12" s="1220"/>
      <c r="AV12" s="1220"/>
      <c r="AW12" s="1220"/>
      <c r="AX12" s="1220"/>
      <c r="AY12" s="1220"/>
      <c r="AZ12" s="1220"/>
      <c r="BA12" s="1220"/>
      <c r="BB12" s="1220"/>
      <c r="BC12" s="1220"/>
      <c r="BD12" s="1220"/>
      <c r="BE12" s="1220"/>
      <c r="BF12" s="1220"/>
      <c r="BG12" s="1220"/>
      <c r="BH12" s="1220"/>
      <c r="BI12" s="1220"/>
      <c r="BJ12" s="1220"/>
      <c r="BK12" s="1220"/>
      <c r="BL12" s="1220"/>
      <c r="BM12" s="1220"/>
      <c r="BN12" s="1220"/>
      <c r="BO12" s="1220"/>
      <c r="BP12" s="1220"/>
      <c r="BQ12" s="1220"/>
      <c r="BR12" s="1220"/>
      <c r="BS12" s="1220"/>
      <c r="BT12" s="1220"/>
      <c r="BU12" s="1220"/>
      <c r="BV12" s="1220"/>
      <c r="BW12" s="1220"/>
      <c r="BX12" s="1220"/>
      <c r="BY12" s="1220"/>
      <c r="BZ12" s="1220"/>
      <c r="CA12" s="1220"/>
      <c r="CB12" s="1220"/>
      <c r="CC12" s="1220"/>
      <c r="CD12" s="1220"/>
      <c r="CE12" s="1220"/>
      <c r="CF12" s="1220"/>
      <c r="CG12" s="1220"/>
      <c r="CH12" s="1220"/>
      <c r="CI12" s="1220"/>
      <c r="CJ12" s="1220"/>
      <c r="CK12" s="1220"/>
      <c r="CL12" s="1220"/>
      <c r="CM12" s="1220"/>
      <c r="CN12" s="1220"/>
      <c r="CO12" s="1220"/>
      <c r="CP12" s="1220"/>
      <c r="CQ12" s="1220"/>
      <c r="CR12" s="1220"/>
      <c r="CS12" s="1220"/>
      <c r="CT12" s="1220"/>
      <c r="CU12" s="1220"/>
      <c r="CV12" s="1220"/>
      <c r="CW12" s="1220"/>
      <c r="CX12" s="1220"/>
      <c r="CY12" s="1220"/>
      <c r="CZ12" s="1220"/>
      <c r="DA12" s="1220"/>
      <c r="DB12" s="1220"/>
      <c r="DC12" s="1220"/>
      <c r="DD12" s="1220"/>
      <c r="DE12" s="1220"/>
    </row>
    <row r="13" spans="1:109" s="259" customFormat="1" ht="13.2" x14ac:dyDescent="0.2">
      <c r="A13" s="1220"/>
      <c r="B13" s="1220"/>
      <c r="C13" s="1220"/>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1220"/>
      <c r="AM13" s="1220"/>
      <c r="AN13" s="1220"/>
      <c r="AO13" s="1220"/>
      <c r="AP13" s="1220"/>
      <c r="AQ13" s="1220"/>
      <c r="AR13" s="1220"/>
      <c r="AS13" s="1220"/>
      <c r="AT13" s="1220"/>
      <c r="AU13" s="1220"/>
      <c r="AV13" s="1220"/>
      <c r="AW13" s="1220"/>
      <c r="AX13" s="1220"/>
      <c r="AY13" s="1220"/>
      <c r="AZ13" s="1220"/>
      <c r="BA13" s="1220"/>
      <c r="BB13" s="1220"/>
      <c r="BC13" s="1220"/>
      <c r="BD13" s="1220"/>
      <c r="BE13" s="1220"/>
      <c r="BF13" s="1220"/>
      <c r="BG13" s="1220"/>
      <c r="BH13" s="1220"/>
      <c r="BI13" s="1220"/>
      <c r="BJ13" s="1220"/>
      <c r="BK13" s="1220"/>
      <c r="BL13" s="1220"/>
      <c r="BM13" s="1220"/>
      <c r="BN13" s="1220"/>
      <c r="BO13" s="1220"/>
      <c r="BP13" s="1220"/>
      <c r="BQ13" s="1220"/>
      <c r="BR13" s="1220"/>
      <c r="BS13" s="1220"/>
      <c r="BT13" s="1220"/>
      <c r="BU13" s="1220"/>
      <c r="BV13" s="1220"/>
      <c r="BW13" s="1220"/>
      <c r="BX13" s="1220"/>
      <c r="BY13" s="1220"/>
      <c r="BZ13" s="1220"/>
      <c r="CA13" s="1220"/>
      <c r="CB13" s="1220"/>
      <c r="CC13" s="1220"/>
      <c r="CD13" s="1220"/>
      <c r="CE13" s="1220"/>
      <c r="CF13" s="1220"/>
      <c r="CG13" s="1220"/>
      <c r="CH13" s="1220"/>
      <c r="CI13" s="1220"/>
      <c r="CJ13" s="1220"/>
      <c r="CK13" s="1220"/>
      <c r="CL13" s="1220"/>
      <c r="CM13" s="1220"/>
      <c r="CN13" s="1220"/>
      <c r="CO13" s="1220"/>
      <c r="CP13" s="1220"/>
      <c r="CQ13" s="1220"/>
      <c r="CR13" s="1220"/>
      <c r="CS13" s="1220"/>
      <c r="CT13" s="1220"/>
      <c r="CU13" s="1220"/>
      <c r="CV13" s="1220"/>
      <c r="CW13" s="1220"/>
      <c r="CX13" s="1220"/>
      <c r="CY13" s="1220"/>
      <c r="CZ13" s="1220"/>
      <c r="DA13" s="1220"/>
      <c r="DB13" s="1220"/>
      <c r="DC13" s="1220"/>
      <c r="DD13" s="1220"/>
      <c r="DE13" s="1220"/>
    </row>
    <row r="14" spans="1:109" s="259" customFormat="1" ht="13.2" x14ac:dyDescent="0.2">
      <c r="A14" s="1220"/>
      <c r="B14" s="1220"/>
      <c r="C14" s="1220"/>
      <c r="D14" s="1220"/>
      <c r="E14" s="1220"/>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1220"/>
      <c r="AM14" s="1220"/>
      <c r="AN14" s="1220"/>
      <c r="AO14" s="1220"/>
      <c r="AP14" s="1220"/>
      <c r="AQ14" s="1220"/>
      <c r="AR14" s="1220"/>
      <c r="AS14" s="1220"/>
      <c r="AT14" s="1220"/>
      <c r="AU14" s="1220"/>
      <c r="AV14" s="1220"/>
      <c r="AW14" s="1220"/>
      <c r="AX14" s="1220"/>
      <c r="AY14" s="1220"/>
      <c r="AZ14" s="1220"/>
      <c r="BA14" s="1220"/>
      <c r="BB14" s="1220"/>
      <c r="BC14" s="1220"/>
      <c r="BD14" s="1220"/>
      <c r="BE14" s="1220"/>
      <c r="BF14" s="1220"/>
      <c r="BG14" s="1220"/>
      <c r="BH14" s="1220"/>
      <c r="BI14" s="1220"/>
      <c r="BJ14" s="1220"/>
      <c r="BK14" s="1220"/>
      <c r="BL14" s="1220"/>
      <c r="BM14" s="1220"/>
      <c r="BN14" s="1220"/>
      <c r="BO14" s="1220"/>
      <c r="BP14" s="1220"/>
      <c r="BQ14" s="1220"/>
      <c r="BR14" s="1220"/>
      <c r="BS14" s="1220"/>
      <c r="BT14" s="1220"/>
      <c r="BU14" s="1220"/>
      <c r="BV14" s="1220"/>
      <c r="BW14" s="1220"/>
      <c r="BX14" s="1220"/>
      <c r="BY14" s="1220"/>
      <c r="BZ14" s="1220"/>
      <c r="CA14" s="1220"/>
      <c r="CB14" s="1220"/>
      <c r="CC14" s="1220"/>
      <c r="CD14" s="1220"/>
      <c r="CE14" s="1220"/>
      <c r="CF14" s="1220"/>
      <c r="CG14" s="1220"/>
      <c r="CH14" s="1220"/>
      <c r="CI14" s="1220"/>
      <c r="CJ14" s="1220"/>
      <c r="CK14" s="1220"/>
      <c r="CL14" s="1220"/>
      <c r="CM14" s="1220"/>
      <c r="CN14" s="1220"/>
      <c r="CO14" s="1220"/>
      <c r="CP14" s="1220"/>
      <c r="CQ14" s="1220"/>
      <c r="CR14" s="1220"/>
      <c r="CS14" s="1220"/>
      <c r="CT14" s="1220"/>
      <c r="CU14" s="1220"/>
      <c r="CV14" s="1220"/>
      <c r="CW14" s="1220"/>
      <c r="CX14" s="1220"/>
      <c r="CY14" s="1220"/>
      <c r="CZ14" s="1220"/>
      <c r="DA14" s="1220"/>
      <c r="DB14" s="1220"/>
      <c r="DC14" s="1220"/>
      <c r="DD14" s="1220"/>
      <c r="DE14" s="1220"/>
    </row>
    <row r="15" spans="1:109" s="259" customFormat="1" ht="13.2" x14ac:dyDescent="0.2">
      <c r="A15" s="1219"/>
      <c r="B15" s="1220"/>
      <c r="C15" s="1220"/>
      <c r="D15" s="1220"/>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1220"/>
      <c r="AM15" s="1220"/>
      <c r="AN15" s="1220"/>
      <c r="AO15" s="1220"/>
      <c r="AP15" s="1220"/>
      <c r="AQ15" s="1220"/>
      <c r="AR15" s="1220"/>
      <c r="AS15" s="1220"/>
      <c r="AT15" s="1220"/>
      <c r="AU15" s="1220"/>
      <c r="AV15" s="1220"/>
      <c r="AW15" s="1220"/>
      <c r="AX15" s="1220"/>
      <c r="AY15" s="1220"/>
      <c r="AZ15" s="1220"/>
      <c r="BA15" s="1220"/>
      <c r="BB15" s="1220"/>
      <c r="BC15" s="1220"/>
      <c r="BD15" s="1220"/>
      <c r="BE15" s="1220"/>
      <c r="BF15" s="1220"/>
      <c r="BG15" s="1220"/>
      <c r="BH15" s="1220"/>
      <c r="BI15" s="1220"/>
      <c r="BJ15" s="1220"/>
      <c r="BK15" s="1220"/>
      <c r="BL15" s="1220"/>
      <c r="BM15" s="1220"/>
      <c r="BN15" s="1220"/>
      <c r="BO15" s="1220"/>
      <c r="BP15" s="1220"/>
      <c r="BQ15" s="1220"/>
      <c r="BR15" s="1220"/>
      <c r="BS15" s="1220"/>
      <c r="BT15" s="1220"/>
      <c r="BU15" s="1220"/>
      <c r="BV15" s="1220"/>
      <c r="BW15" s="1220"/>
      <c r="BX15" s="1220"/>
      <c r="BY15" s="1220"/>
      <c r="BZ15" s="1220"/>
      <c r="CA15" s="1220"/>
      <c r="CB15" s="1220"/>
      <c r="CC15" s="1220"/>
      <c r="CD15" s="1220"/>
      <c r="CE15" s="1220"/>
      <c r="CF15" s="1220"/>
      <c r="CG15" s="1220"/>
      <c r="CH15" s="1220"/>
      <c r="CI15" s="1220"/>
      <c r="CJ15" s="1220"/>
      <c r="CK15" s="1220"/>
      <c r="CL15" s="1220"/>
      <c r="CM15" s="1220"/>
      <c r="CN15" s="1220"/>
      <c r="CO15" s="1220"/>
      <c r="CP15" s="1220"/>
      <c r="CQ15" s="1220"/>
      <c r="CR15" s="1220"/>
      <c r="CS15" s="1220"/>
      <c r="CT15" s="1220"/>
      <c r="CU15" s="1220"/>
      <c r="CV15" s="1220"/>
      <c r="CW15" s="1220"/>
      <c r="CX15" s="1220"/>
      <c r="CY15" s="1220"/>
      <c r="CZ15" s="1220"/>
      <c r="DA15" s="1220"/>
      <c r="DB15" s="1220"/>
      <c r="DC15" s="1220"/>
      <c r="DD15" s="1220"/>
      <c r="DE15" s="1220"/>
    </row>
    <row r="16" spans="1:109" s="259" customFormat="1" ht="13.2" x14ac:dyDescent="0.2">
      <c r="A16" s="1219"/>
      <c r="B16" s="1220"/>
      <c r="C16" s="1220"/>
      <c r="D16" s="1220"/>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1220"/>
      <c r="AM16" s="1220"/>
      <c r="AN16" s="1220"/>
      <c r="AO16" s="1220"/>
      <c r="AP16" s="1220"/>
      <c r="AQ16" s="1220"/>
      <c r="AR16" s="1220"/>
      <c r="AS16" s="1220"/>
      <c r="AT16" s="1220"/>
      <c r="AU16" s="1220"/>
      <c r="AV16" s="1220"/>
      <c r="AW16" s="1220"/>
      <c r="AX16" s="1220"/>
      <c r="AY16" s="1220"/>
      <c r="AZ16" s="1220"/>
      <c r="BA16" s="1220"/>
      <c r="BB16" s="1220"/>
      <c r="BC16" s="1220"/>
      <c r="BD16" s="1220"/>
      <c r="BE16" s="1220"/>
      <c r="BF16" s="1220"/>
      <c r="BG16" s="1220"/>
      <c r="BH16" s="1220"/>
      <c r="BI16" s="1220"/>
      <c r="BJ16" s="1220"/>
      <c r="BK16" s="1220"/>
      <c r="BL16" s="1220"/>
      <c r="BM16" s="1220"/>
      <c r="BN16" s="1220"/>
      <c r="BO16" s="1220"/>
      <c r="BP16" s="1220"/>
      <c r="BQ16" s="1220"/>
      <c r="BR16" s="1220"/>
      <c r="BS16" s="1220"/>
      <c r="BT16" s="1220"/>
      <c r="BU16" s="1220"/>
      <c r="BV16" s="1220"/>
      <c r="BW16" s="1220"/>
      <c r="BX16" s="1220"/>
      <c r="BY16" s="1220"/>
      <c r="BZ16" s="1220"/>
      <c r="CA16" s="1220"/>
      <c r="CB16" s="1220"/>
      <c r="CC16" s="1220"/>
      <c r="CD16" s="1220"/>
      <c r="CE16" s="1220"/>
      <c r="CF16" s="1220"/>
      <c r="CG16" s="1220"/>
      <c r="CH16" s="1220"/>
      <c r="CI16" s="1220"/>
      <c r="CJ16" s="1220"/>
      <c r="CK16" s="1220"/>
      <c r="CL16" s="1220"/>
      <c r="CM16" s="1220"/>
      <c r="CN16" s="1220"/>
      <c r="CO16" s="1220"/>
      <c r="CP16" s="1220"/>
      <c r="CQ16" s="1220"/>
      <c r="CR16" s="1220"/>
      <c r="CS16" s="1220"/>
      <c r="CT16" s="1220"/>
      <c r="CU16" s="1220"/>
      <c r="CV16" s="1220"/>
      <c r="CW16" s="1220"/>
      <c r="CX16" s="1220"/>
      <c r="CY16" s="1220"/>
      <c r="CZ16" s="1220"/>
      <c r="DA16" s="1220"/>
      <c r="DB16" s="1220"/>
      <c r="DC16" s="1220"/>
      <c r="DD16" s="1220"/>
      <c r="DE16" s="1220"/>
    </row>
    <row r="17" spans="1:109" s="259" customFormat="1" ht="13.2" x14ac:dyDescent="0.2">
      <c r="A17" s="1219"/>
      <c r="B17" s="1220"/>
      <c r="C17" s="1220"/>
      <c r="D17" s="1220"/>
      <c r="E17" s="1220"/>
      <c r="F17" s="1220"/>
      <c r="G17" s="1220"/>
      <c r="H17" s="1220"/>
      <c r="I17" s="1220"/>
      <c r="J17" s="1220"/>
      <c r="K17" s="1220"/>
      <c r="L17" s="1220"/>
      <c r="M17" s="1220"/>
      <c r="N17" s="1220"/>
      <c r="O17" s="1220"/>
      <c r="P17" s="1220"/>
      <c r="Q17" s="1220"/>
      <c r="R17" s="1220"/>
      <c r="S17" s="1220"/>
      <c r="T17" s="1220"/>
      <c r="U17" s="1220"/>
      <c r="V17" s="1220"/>
      <c r="W17" s="1220"/>
      <c r="X17" s="1220"/>
      <c r="Y17" s="1220"/>
      <c r="Z17" s="1220"/>
      <c r="AA17" s="1220"/>
      <c r="AB17" s="1220"/>
      <c r="AC17" s="1220"/>
      <c r="AD17" s="1220"/>
      <c r="AE17" s="1220"/>
      <c r="AF17" s="1220"/>
      <c r="AG17" s="1220"/>
      <c r="AH17" s="1220"/>
      <c r="AI17" s="1220"/>
      <c r="AJ17" s="1220"/>
      <c r="AK17" s="1220"/>
      <c r="AL17" s="1220"/>
      <c r="AM17" s="1220"/>
      <c r="AN17" s="1220"/>
      <c r="AO17" s="1220"/>
      <c r="AP17" s="1220"/>
      <c r="AQ17" s="1220"/>
      <c r="AR17" s="1220"/>
      <c r="AS17" s="1220"/>
      <c r="AT17" s="1220"/>
      <c r="AU17" s="1220"/>
      <c r="AV17" s="1220"/>
      <c r="AW17" s="1220"/>
      <c r="AX17" s="1220"/>
      <c r="AY17" s="1220"/>
      <c r="AZ17" s="1220"/>
      <c r="BA17" s="1220"/>
      <c r="BB17" s="1220"/>
      <c r="BC17" s="1220"/>
      <c r="BD17" s="1220"/>
      <c r="BE17" s="1220"/>
      <c r="BF17" s="1220"/>
      <c r="BG17" s="1220"/>
      <c r="BH17" s="1220"/>
      <c r="BI17" s="1220"/>
      <c r="BJ17" s="1220"/>
      <c r="BK17" s="1220"/>
      <c r="BL17" s="1220"/>
      <c r="BM17" s="1220"/>
      <c r="BN17" s="1220"/>
      <c r="BO17" s="1220"/>
      <c r="BP17" s="1220"/>
      <c r="BQ17" s="1220"/>
      <c r="BR17" s="1220"/>
      <c r="BS17" s="1220"/>
      <c r="BT17" s="1220"/>
      <c r="BU17" s="1220"/>
      <c r="BV17" s="1220"/>
      <c r="BW17" s="1220"/>
      <c r="BX17" s="1220"/>
      <c r="BY17" s="1220"/>
      <c r="BZ17" s="1220"/>
      <c r="CA17" s="1220"/>
      <c r="CB17" s="1220"/>
      <c r="CC17" s="1220"/>
      <c r="CD17" s="1220"/>
      <c r="CE17" s="1220"/>
      <c r="CF17" s="1220"/>
      <c r="CG17" s="1220"/>
      <c r="CH17" s="1220"/>
      <c r="CI17" s="1220"/>
      <c r="CJ17" s="1220"/>
      <c r="CK17" s="1220"/>
      <c r="CL17" s="1220"/>
      <c r="CM17" s="1220"/>
      <c r="CN17" s="1220"/>
      <c r="CO17" s="1220"/>
      <c r="CP17" s="1220"/>
      <c r="CQ17" s="1220"/>
      <c r="CR17" s="1220"/>
      <c r="CS17" s="1220"/>
      <c r="CT17" s="1220"/>
      <c r="CU17" s="1220"/>
      <c r="CV17" s="1220"/>
      <c r="CW17" s="1220"/>
      <c r="CX17" s="1220"/>
      <c r="CY17" s="1220"/>
      <c r="CZ17" s="1220"/>
      <c r="DA17" s="1220"/>
      <c r="DB17" s="1220"/>
      <c r="DC17" s="1220"/>
      <c r="DD17" s="1220"/>
      <c r="DE17" s="1220"/>
    </row>
    <row r="18" spans="1:109" s="259" customFormat="1" ht="13.2" x14ac:dyDescent="0.2">
      <c r="A18" s="1219"/>
      <c r="B18" s="1220"/>
      <c r="C18" s="1220"/>
      <c r="D18" s="1220"/>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220"/>
      <c r="AM18" s="1220"/>
      <c r="AN18" s="1220"/>
      <c r="AO18" s="1220"/>
      <c r="AP18" s="1220"/>
      <c r="AQ18" s="1220"/>
      <c r="AR18" s="1220"/>
      <c r="AS18" s="1220"/>
      <c r="AT18" s="1220"/>
      <c r="AU18" s="1220"/>
      <c r="AV18" s="1220"/>
      <c r="AW18" s="1220"/>
      <c r="AX18" s="1220"/>
      <c r="AY18" s="1220"/>
      <c r="AZ18" s="1220"/>
      <c r="BA18" s="1220"/>
      <c r="BB18" s="1220"/>
      <c r="BC18" s="1220"/>
      <c r="BD18" s="1220"/>
      <c r="BE18" s="1220"/>
      <c r="BF18" s="1220"/>
      <c r="BG18" s="1220"/>
      <c r="BH18" s="1220"/>
      <c r="BI18" s="1220"/>
      <c r="BJ18" s="1220"/>
      <c r="BK18" s="1220"/>
      <c r="BL18" s="1220"/>
      <c r="BM18" s="1220"/>
      <c r="BN18" s="1220"/>
      <c r="BO18" s="1220"/>
      <c r="BP18" s="1220"/>
      <c r="BQ18" s="1220"/>
      <c r="BR18" s="1220"/>
      <c r="BS18" s="1220"/>
      <c r="BT18" s="1220"/>
      <c r="BU18" s="1220"/>
      <c r="BV18" s="1220"/>
      <c r="BW18" s="1220"/>
      <c r="BX18" s="1220"/>
      <c r="BY18" s="1220"/>
      <c r="BZ18" s="1220"/>
      <c r="CA18" s="1220"/>
      <c r="CB18" s="1220"/>
      <c r="CC18" s="1220"/>
      <c r="CD18" s="1220"/>
      <c r="CE18" s="1220"/>
      <c r="CF18" s="1220"/>
      <c r="CG18" s="1220"/>
      <c r="CH18" s="1220"/>
      <c r="CI18" s="1220"/>
      <c r="CJ18" s="1220"/>
      <c r="CK18" s="1220"/>
      <c r="CL18" s="1220"/>
      <c r="CM18" s="1220"/>
      <c r="CN18" s="1220"/>
      <c r="CO18" s="1220"/>
      <c r="CP18" s="1220"/>
      <c r="CQ18" s="1220"/>
      <c r="CR18" s="1220"/>
      <c r="CS18" s="1220"/>
      <c r="CT18" s="1220"/>
      <c r="CU18" s="1220"/>
      <c r="CV18" s="1220"/>
      <c r="CW18" s="1220"/>
      <c r="CX18" s="1220"/>
      <c r="CY18" s="1220"/>
      <c r="CZ18" s="1220"/>
      <c r="DA18" s="1220"/>
      <c r="DB18" s="1220"/>
      <c r="DC18" s="1220"/>
      <c r="DD18" s="1220"/>
      <c r="DE18" s="1220"/>
    </row>
    <row r="19" spans="1:109" ht="13.2" x14ac:dyDescent="0.2">
      <c r="DD19" s="1219"/>
      <c r="DE19" s="1219"/>
    </row>
    <row r="20" spans="1:109" ht="13.2" x14ac:dyDescent="0.2">
      <c r="DD20" s="1219"/>
      <c r="DE20" s="1219"/>
    </row>
    <row r="21" spans="1:109" ht="17.25" customHeight="1" x14ac:dyDescent="0.2">
      <c r="B21" s="1221"/>
      <c r="C21" s="1222"/>
      <c r="D21" s="1222"/>
      <c r="E21" s="1222"/>
      <c r="F21" s="1222"/>
      <c r="G21" s="1222"/>
      <c r="H21" s="1222"/>
      <c r="I21" s="1222"/>
      <c r="J21" s="1222"/>
      <c r="K21" s="1222"/>
      <c r="L21" s="1222"/>
      <c r="M21" s="1222"/>
      <c r="N21" s="1223"/>
      <c r="O21" s="1222"/>
      <c r="P21" s="1222"/>
      <c r="Q21" s="1222"/>
      <c r="R21" s="1222"/>
      <c r="S21" s="1222"/>
      <c r="T21" s="1222"/>
      <c r="U21" s="1222"/>
      <c r="V21" s="1222"/>
      <c r="W21" s="1222"/>
      <c r="X21" s="1222"/>
      <c r="Y21" s="1222"/>
      <c r="Z21" s="1222"/>
      <c r="AA21" s="1222"/>
      <c r="AB21" s="1222"/>
      <c r="AC21" s="1222"/>
      <c r="AD21" s="1222"/>
      <c r="AE21" s="1222"/>
      <c r="AF21" s="1222"/>
      <c r="AG21" s="1222"/>
      <c r="AH21" s="1222"/>
      <c r="AI21" s="1222"/>
      <c r="AJ21" s="1222"/>
      <c r="AK21" s="1222"/>
      <c r="AL21" s="1222"/>
      <c r="AM21" s="1222"/>
      <c r="AN21" s="1222"/>
      <c r="AO21" s="1222"/>
      <c r="AP21" s="1222"/>
      <c r="AQ21" s="1222"/>
      <c r="AR21" s="1222"/>
      <c r="AS21" s="1222"/>
      <c r="AT21" s="1223"/>
      <c r="AU21" s="1222"/>
      <c r="AV21" s="1222"/>
      <c r="AW21" s="1222"/>
      <c r="AX21" s="1222"/>
      <c r="AY21" s="1222"/>
      <c r="AZ21" s="1222"/>
      <c r="BA21" s="1222"/>
      <c r="BB21" s="1222"/>
      <c r="BC21" s="1222"/>
      <c r="BD21" s="1222"/>
      <c r="BE21" s="1222"/>
      <c r="BF21" s="1223"/>
      <c r="BG21" s="1222"/>
      <c r="BH21" s="1222"/>
      <c r="BI21" s="1222"/>
      <c r="BJ21" s="1222"/>
      <c r="BK21" s="1222"/>
      <c r="BL21" s="1222"/>
      <c r="BM21" s="1222"/>
      <c r="BN21" s="1222"/>
      <c r="BO21" s="1222"/>
      <c r="BP21" s="1222"/>
      <c r="BQ21" s="1222"/>
      <c r="BR21" s="1223"/>
      <c r="BS21" s="1222"/>
      <c r="BT21" s="1222"/>
      <c r="BU21" s="1222"/>
      <c r="BV21" s="1222"/>
      <c r="BW21" s="1222"/>
      <c r="BX21" s="1222"/>
      <c r="BY21" s="1222"/>
      <c r="BZ21" s="1222"/>
      <c r="CA21" s="1222"/>
      <c r="CB21" s="1222"/>
      <c r="CC21" s="1222"/>
      <c r="CD21" s="1223"/>
      <c r="CE21" s="1222"/>
      <c r="CF21" s="1222"/>
      <c r="CG21" s="1222"/>
      <c r="CH21" s="1222"/>
      <c r="CI21" s="1222"/>
      <c r="CJ21" s="1222"/>
      <c r="CK21" s="1222"/>
      <c r="CL21" s="1222"/>
      <c r="CM21" s="1222"/>
      <c r="CN21" s="1222"/>
      <c r="CO21" s="1222"/>
      <c r="CP21" s="1223"/>
      <c r="CQ21" s="1222"/>
      <c r="CR21" s="1222"/>
      <c r="CS21" s="1222"/>
      <c r="CT21" s="1222"/>
      <c r="CU21" s="1222"/>
      <c r="CV21" s="1222"/>
      <c r="CW21" s="1222"/>
      <c r="CX21" s="1222"/>
      <c r="CY21" s="1222"/>
      <c r="CZ21" s="1222"/>
      <c r="DA21" s="1222"/>
      <c r="DB21" s="1223"/>
      <c r="DC21" s="1222"/>
      <c r="DD21" s="1224"/>
      <c r="DE21" s="1219"/>
    </row>
    <row r="22" spans="1:109" ht="17.25" customHeight="1" x14ac:dyDescent="0.2">
      <c r="B22" s="1225"/>
    </row>
    <row r="23" spans="1:109" ht="13.2" x14ac:dyDescent="0.2">
      <c r="B23" s="1225"/>
    </row>
    <row r="24" spans="1:109" ht="13.2" x14ac:dyDescent="0.2">
      <c r="B24" s="1225"/>
    </row>
    <row r="25" spans="1:109" ht="13.2" x14ac:dyDescent="0.2">
      <c r="B25" s="1225"/>
    </row>
    <row r="26" spans="1:109" ht="13.2" x14ac:dyDescent="0.2">
      <c r="B26" s="1225"/>
    </row>
    <row r="27" spans="1:109" ht="13.2" x14ac:dyDescent="0.2">
      <c r="B27" s="1225"/>
    </row>
    <row r="28" spans="1:109" ht="13.2" x14ac:dyDescent="0.2">
      <c r="B28" s="1225"/>
    </row>
    <row r="29" spans="1:109" ht="13.2" x14ac:dyDescent="0.2">
      <c r="B29" s="1225"/>
    </row>
    <row r="30" spans="1:109" ht="13.2" x14ac:dyDescent="0.2">
      <c r="B30" s="1225"/>
    </row>
    <row r="31" spans="1:109" ht="13.2" x14ac:dyDescent="0.2">
      <c r="B31" s="1225"/>
    </row>
    <row r="32" spans="1:109" ht="13.2" x14ac:dyDescent="0.2">
      <c r="B32" s="1225"/>
    </row>
    <row r="33" spans="2:109" ht="13.2" x14ac:dyDescent="0.2">
      <c r="B33" s="1225"/>
    </row>
    <row r="34" spans="2:109" ht="13.2" x14ac:dyDescent="0.2">
      <c r="B34" s="1225"/>
    </row>
    <row r="35" spans="2:109" ht="13.2" x14ac:dyDescent="0.2">
      <c r="B35" s="1225"/>
    </row>
    <row r="36" spans="2:109" ht="13.2" x14ac:dyDescent="0.2">
      <c r="B36" s="1225"/>
    </row>
    <row r="37" spans="2:109" ht="13.2" x14ac:dyDescent="0.2">
      <c r="B37" s="1225"/>
    </row>
    <row r="38" spans="2:109" ht="13.2" x14ac:dyDescent="0.2">
      <c r="B38" s="1225"/>
    </row>
    <row r="39" spans="2:109" ht="13.2" x14ac:dyDescent="0.2">
      <c r="B39" s="1227"/>
      <c r="C39" s="1228"/>
      <c r="D39" s="1228"/>
      <c r="E39" s="1228"/>
      <c r="F39" s="1228"/>
      <c r="G39" s="1228"/>
      <c r="H39" s="1228"/>
      <c r="I39" s="1228"/>
      <c r="J39" s="1228"/>
      <c r="K39" s="1228"/>
      <c r="L39" s="1228"/>
      <c r="M39" s="1228"/>
      <c r="N39" s="1228"/>
      <c r="O39" s="1228"/>
      <c r="P39" s="1228"/>
      <c r="Q39" s="1228"/>
      <c r="R39" s="1228"/>
      <c r="S39" s="1228"/>
      <c r="T39" s="1228"/>
      <c r="U39" s="1228"/>
      <c r="V39" s="1228"/>
      <c r="W39" s="1228"/>
      <c r="X39" s="1228"/>
      <c r="Y39" s="1228"/>
      <c r="Z39" s="1228"/>
      <c r="AA39" s="1228"/>
      <c r="AB39" s="1228"/>
      <c r="AC39" s="1228"/>
      <c r="AD39" s="1228"/>
      <c r="AE39" s="1228"/>
      <c r="AF39" s="1228"/>
      <c r="AG39" s="1228"/>
      <c r="AH39" s="1228"/>
      <c r="AI39" s="1228"/>
      <c r="AJ39" s="1228"/>
      <c r="AK39" s="1228"/>
      <c r="AL39" s="1228"/>
      <c r="AM39" s="1228"/>
      <c r="AN39" s="1228"/>
      <c r="AO39" s="1228"/>
      <c r="AP39" s="1228"/>
      <c r="AQ39" s="1228"/>
      <c r="AR39" s="1228"/>
      <c r="AS39" s="1228"/>
      <c r="AT39" s="1228"/>
      <c r="AU39" s="1228"/>
      <c r="AV39" s="1228"/>
      <c r="AW39" s="1228"/>
      <c r="AX39" s="1228"/>
      <c r="AY39" s="1228"/>
      <c r="AZ39" s="1228"/>
      <c r="BA39" s="1228"/>
      <c r="BB39" s="1228"/>
      <c r="BC39" s="1228"/>
      <c r="BD39" s="1228"/>
      <c r="BE39" s="1228"/>
      <c r="BF39" s="1228"/>
      <c r="BG39" s="1228"/>
      <c r="BH39" s="1228"/>
      <c r="BI39" s="1228"/>
      <c r="BJ39" s="1228"/>
      <c r="BK39" s="1228"/>
      <c r="BL39" s="1228"/>
      <c r="BM39" s="1228"/>
      <c r="BN39" s="1228"/>
      <c r="BO39" s="1228"/>
      <c r="BP39" s="1228"/>
      <c r="BQ39" s="1228"/>
      <c r="BR39" s="1228"/>
      <c r="BS39" s="1228"/>
      <c r="BT39" s="1228"/>
      <c r="BU39" s="1228"/>
      <c r="BV39" s="1228"/>
      <c r="BW39" s="1228"/>
      <c r="BX39" s="1228"/>
      <c r="BY39" s="1228"/>
      <c r="BZ39" s="1228"/>
      <c r="CA39" s="1228"/>
      <c r="CB39" s="1228"/>
      <c r="CC39" s="1228"/>
      <c r="CD39" s="1228"/>
      <c r="CE39" s="1228"/>
      <c r="CF39" s="1228"/>
      <c r="CG39" s="1228"/>
      <c r="CH39" s="1228"/>
      <c r="CI39" s="1228"/>
      <c r="CJ39" s="1228"/>
      <c r="CK39" s="1228"/>
      <c r="CL39" s="1228"/>
      <c r="CM39" s="1228"/>
      <c r="CN39" s="1228"/>
      <c r="CO39" s="1228"/>
      <c r="CP39" s="1228"/>
      <c r="CQ39" s="1228"/>
      <c r="CR39" s="1228"/>
      <c r="CS39" s="1228"/>
      <c r="CT39" s="1228"/>
      <c r="CU39" s="1228"/>
      <c r="CV39" s="1228"/>
      <c r="CW39" s="1228"/>
      <c r="CX39" s="1228"/>
      <c r="CY39" s="1228"/>
      <c r="CZ39" s="1228"/>
      <c r="DA39" s="1228"/>
      <c r="DB39" s="1228"/>
      <c r="DC39" s="1228"/>
      <c r="DD39" s="1229"/>
    </row>
    <row r="40" spans="2:109" ht="13.2" x14ac:dyDescent="0.2">
      <c r="B40" s="1230"/>
      <c r="DD40" s="1230"/>
      <c r="DE40" s="1219"/>
    </row>
    <row r="41" spans="2:109" ht="16.2" x14ac:dyDescent="0.2">
      <c r="B41" s="1231" t="s">
        <v>562</v>
      </c>
      <c r="C41" s="1222"/>
      <c r="D41" s="1222"/>
      <c r="E41" s="1222"/>
      <c r="F41" s="1222"/>
      <c r="G41" s="1222"/>
      <c r="H41" s="1222"/>
      <c r="I41" s="1222"/>
      <c r="J41" s="1222"/>
      <c r="K41" s="1222"/>
      <c r="L41" s="1222"/>
      <c r="M41" s="1222"/>
      <c r="N41" s="1222"/>
      <c r="O41" s="1222"/>
      <c r="P41" s="1222"/>
      <c r="Q41" s="1222"/>
      <c r="R41" s="1222"/>
      <c r="S41" s="1222"/>
      <c r="T41" s="1222"/>
      <c r="U41" s="1222"/>
      <c r="V41" s="1222"/>
      <c r="W41" s="1222"/>
      <c r="X41" s="1222"/>
      <c r="Y41" s="1222"/>
      <c r="Z41" s="1222"/>
      <c r="AA41" s="1222"/>
      <c r="AB41" s="1222"/>
      <c r="AC41" s="1222"/>
      <c r="AD41" s="1222"/>
      <c r="AE41" s="1222"/>
      <c r="AF41" s="1222"/>
      <c r="AG41" s="1222"/>
      <c r="AH41" s="1222"/>
      <c r="AI41" s="1222"/>
      <c r="AJ41" s="1222"/>
      <c r="AK41" s="1222"/>
      <c r="AL41" s="1222"/>
      <c r="AM41" s="1222"/>
      <c r="AN41" s="1222"/>
      <c r="AO41" s="1222"/>
      <c r="AP41" s="1222"/>
      <c r="AQ41" s="1222"/>
      <c r="AR41" s="1222"/>
      <c r="AS41" s="1222"/>
      <c r="AT41" s="1222"/>
      <c r="AU41" s="1222"/>
      <c r="AV41" s="1222"/>
      <c r="AW41" s="1222"/>
      <c r="AX41" s="1222"/>
      <c r="AY41" s="1222"/>
      <c r="AZ41" s="1222"/>
      <c r="BA41" s="1222"/>
      <c r="BB41" s="1222"/>
      <c r="BC41" s="1222"/>
      <c r="BD41" s="1222"/>
      <c r="BE41" s="1222"/>
      <c r="BF41" s="1222"/>
      <c r="BG41" s="1222"/>
      <c r="BH41" s="1222"/>
      <c r="BI41" s="1222"/>
      <c r="BJ41" s="1222"/>
      <c r="BK41" s="1222"/>
      <c r="BL41" s="1222"/>
      <c r="BM41" s="1222"/>
      <c r="BN41" s="1222"/>
      <c r="BO41" s="1222"/>
      <c r="BP41" s="1222"/>
      <c r="BQ41" s="1222"/>
      <c r="BR41" s="1222"/>
      <c r="BS41" s="1222"/>
      <c r="BT41" s="1222"/>
      <c r="BU41" s="1222"/>
      <c r="BV41" s="1222"/>
      <c r="BW41" s="1222"/>
      <c r="BX41" s="1222"/>
      <c r="BY41" s="1222"/>
      <c r="BZ41" s="1222"/>
      <c r="CA41" s="1222"/>
      <c r="CB41" s="1222"/>
      <c r="CC41" s="1222"/>
      <c r="CD41" s="1222"/>
      <c r="CE41" s="1222"/>
      <c r="CF41" s="1222"/>
      <c r="CG41" s="1222"/>
      <c r="CH41" s="1222"/>
      <c r="CI41" s="1222"/>
      <c r="CJ41" s="1222"/>
      <c r="CK41" s="1222"/>
      <c r="CL41" s="1222"/>
      <c r="CM41" s="1222"/>
      <c r="CN41" s="1222"/>
      <c r="CO41" s="1222"/>
      <c r="CP41" s="1222"/>
      <c r="CQ41" s="1222"/>
      <c r="CR41" s="1222"/>
      <c r="CS41" s="1222"/>
      <c r="CT41" s="1222"/>
      <c r="CU41" s="1222"/>
      <c r="CV41" s="1222"/>
      <c r="CW41" s="1222"/>
      <c r="CX41" s="1222"/>
      <c r="CY41" s="1222"/>
      <c r="CZ41" s="1222"/>
      <c r="DA41" s="1222"/>
      <c r="DB41" s="1222"/>
      <c r="DC41" s="1222"/>
      <c r="DD41" s="1224"/>
    </row>
    <row r="42" spans="2:109" ht="13.2" x14ac:dyDescent="0.2">
      <c r="B42" s="1225"/>
      <c r="G42" s="1232"/>
      <c r="I42" s="1233"/>
      <c r="J42" s="1233"/>
      <c r="K42" s="1233"/>
      <c r="AM42" s="1232"/>
      <c r="AN42" s="1232" t="s">
        <v>563</v>
      </c>
      <c r="AP42" s="1233"/>
      <c r="AQ42" s="1233"/>
      <c r="AR42" s="1233"/>
      <c r="AY42" s="1232"/>
      <c r="BA42" s="1233"/>
      <c r="BB42" s="1233"/>
      <c r="BC42" s="1233"/>
      <c r="BK42" s="1232"/>
      <c r="BM42" s="1233"/>
      <c r="BN42" s="1233"/>
      <c r="BO42" s="1233"/>
      <c r="BW42" s="1232"/>
      <c r="BY42" s="1233"/>
      <c r="BZ42" s="1233"/>
      <c r="CA42" s="1233"/>
      <c r="CI42" s="1232"/>
      <c r="CK42" s="1233"/>
      <c r="CL42" s="1233"/>
      <c r="CM42" s="1233"/>
      <c r="CU42" s="1232"/>
      <c r="CW42" s="1233"/>
      <c r="CX42" s="1233"/>
      <c r="CY42" s="1233"/>
    </row>
    <row r="43" spans="2:109" ht="13.5" customHeight="1" x14ac:dyDescent="0.2">
      <c r="B43" s="1225"/>
      <c r="AN43" s="1234" t="s">
        <v>564</v>
      </c>
      <c r="AO43" s="1235"/>
      <c r="AP43" s="1235"/>
      <c r="AQ43" s="1235"/>
      <c r="AR43" s="1235"/>
      <c r="AS43" s="1235"/>
      <c r="AT43" s="1235"/>
      <c r="AU43" s="1235"/>
      <c r="AV43" s="1235"/>
      <c r="AW43" s="1235"/>
      <c r="AX43" s="1235"/>
      <c r="AY43" s="1235"/>
      <c r="AZ43" s="1235"/>
      <c r="BA43" s="1235"/>
      <c r="BB43" s="1235"/>
      <c r="BC43" s="1235"/>
      <c r="BD43" s="1235"/>
      <c r="BE43" s="1235"/>
      <c r="BF43" s="1235"/>
      <c r="BG43" s="1235"/>
      <c r="BH43" s="1235"/>
      <c r="BI43" s="1235"/>
      <c r="BJ43" s="1235"/>
      <c r="BK43" s="1235"/>
      <c r="BL43" s="1235"/>
      <c r="BM43" s="1235"/>
      <c r="BN43" s="1235"/>
      <c r="BO43" s="1235"/>
      <c r="BP43" s="1235"/>
      <c r="BQ43" s="1235"/>
      <c r="BR43" s="1235"/>
      <c r="BS43" s="1235"/>
      <c r="BT43" s="1235"/>
      <c r="BU43" s="1235"/>
      <c r="BV43" s="1235"/>
      <c r="BW43" s="1235"/>
      <c r="BX43" s="1235"/>
      <c r="BY43" s="1235"/>
      <c r="BZ43" s="1235"/>
      <c r="CA43" s="1235"/>
      <c r="CB43" s="1235"/>
      <c r="CC43" s="1235"/>
      <c r="CD43" s="1235"/>
      <c r="CE43" s="1235"/>
      <c r="CF43" s="1235"/>
      <c r="CG43" s="1235"/>
      <c r="CH43" s="1235"/>
      <c r="CI43" s="1235"/>
      <c r="CJ43" s="1235"/>
      <c r="CK43" s="1235"/>
      <c r="CL43" s="1235"/>
      <c r="CM43" s="1235"/>
      <c r="CN43" s="1235"/>
      <c r="CO43" s="1235"/>
      <c r="CP43" s="1235"/>
      <c r="CQ43" s="1235"/>
      <c r="CR43" s="1235"/>
      <c r="CS43" s="1235"/>
      <c r="CT43" s="1235"/>
      <c r="CU43" s="1235"/>
      <c r="CV43" s="1235"/>
      <c r="CW43" s="1235"/>
      <c r="CX43" s="1235"/>
      <c r="CY43" s="1235"/>
      <c r="CZ43" s="1235"/>
      <c r="DA43" s="1235"/>
      <c r="DB43" s="1235"/>
      <c r="DC43" s="1236"/>
    </row>
    <row r="44" spans="2:109" ht="13.2" x14ac:dyDescent="0.2">
      <c r="B44" s="1225"/>
      <c r="AN44" s="1237"/>
      <c r="AO44" s="1238"/>
      <c r="AP44" s="1238"/>
      <c r="AQ44" s="1238"/>
      <c r="AR44" s="1238"/>
      <c r="AS44" s="1238"/>
      <c r="AT44" s="1238"/>
      <c r="AU44" s="1238"/>
      <c r="AV44" s="1238"/>
      <c r="AW44" s="1238"/>
      <c r="AX44" s="1238"/>
      <c r="AY44" s="1238"/>
      <c r="AZ44" s="1238"/>
      <c r="BA44" s="1238"/>
      <c r="BB44" s="1238"/>
      <c r="BC44" s="1238"/>
      <c r="BD44" s="1238"/>
      <c r="BE44" s="1238"/>
      <c r="BF44" s="1238"/>
      <c r="BG44" s="1238"/>
      <c r="BH44" s="1238"/>
      <c r="BI44" s="1238"/>
      <c r="BJ44" s="1238"/>
      <c r="BK44" s="1238"/>
      <c r="BL44" s="1238"/>
      <c r="BM44" s="1238"/>
      <c r="BN44" s="1238"/>
      <c r="BO44" s="1238"/>
      <c r="BP44" s="1238"/>
      <c r="BQ44" s="1238"/>
      <c r="BR44" s="1238"/>
      <c r="BS44" s="1238"/>
      <c r="BT44" s="1238"/>
      <c r="BU44" s="1238"/>
      <c r="BV44" s="1238"/>
      <c r="BW44" s="1238"/>
      <c r="BX44" s="1238"/>
      <c r="BY44" s="1238"/>
      <c r="BZ44" s="1238"/>
      <c r="CA44" s="1238"/>
      <c r="CB44" s="1238"/>
      <c r="CC44" s="1238"/>
      <c r="CD44" s="1238"/>
      <c r="CE44" s="1238"/>
      <c r="CF44" s="1238"/>
      <c r="CG44" s="1238"/>
      <c r="CH44" s="1238"/>
      <c r="CI44" s="1238"/>
      <c r="CJ44" s="1238"/>
      <c r="CK44" s="1238"/>
      <c r="CL44" s="1238"/>
      <c r="CM44" s="1238"/>
      <c r="CN44" s="1238"/>
      <c r="CO44" s="1238"/>
      <c r="CP44" s="1238"/>
      <c r="CQ44" s="1238"/>
      <c r="CR44" s="1238"/>
      <c r="CS44" s="1238"/>
      <c r="CT44" s="1238"/>
      <c r="CU44" s="1238"/>
      <c r="CV44" s="1238"/>
      <c r="CW44" s="1238"/>
      <c r="CX44" s="1238"/>
      <c r="CY44" s="1238"/>
      <c r="CZ44" s="1238"/>
      <c r="DA44" s="1238"/>
      <c r="DB44" s="1238"/>
      <c r="DC44" s="1239"/>
    </row>
    <row r="45" spans="2:109" ht="13.2" x14ac:dyDescent="0.2">
      <c r="B45" s="1225"/>
      <c r="AN45" s="1237"/>
      <c r="AO45" s="1238"/>
      <c r="AP45" s="1238"/>
      <c r="AQ45" s="1238"/>
      <c r="AR45" s="1238"/>
      <c r="AS45" s="1238"/>
      <c r="AT45" s="1238"/>
      <c r="AU45" s="1238"/>
      <c r="AV45" s="1238"/>
      <c r="AW45" s="1238"/>
      <c r="AX45" s="1238"/>
      <c r="AY45" s="1238"/>
      <c r="AZ45" s="1238"/>
      <c r="BA45" s="1238"/>
      <c r="BB45" s="1238"/>
      <c r="BC45" s="1238"/>
      <c r="BD45" s="1238"/>
      <c r="BE45" s="1238"/>
      <c r="BF45" s="1238"/>
      <c r="BG45" s="1238"/>
      <c r="BH45" s="1238"/>
      <c r="BI45" s="1238"/>
      <c r="BJ45" s="1238"/>
      <c r="BK45" s="1238"/>
      <c r="BL45" s="1238"/>
      <c r="BM45" s="1238"/>
      <c r="BN45" s="1238"/>
      <c r="BO45" s="1238"/>
      <c r="BP45" s="1238"/>
      <c r="BQ45" s="1238"/>
      <c r="BR45" s="1238"/>
      <c r="BS45" s="1238"/>
      <c r="BT45" s="1238"/>
      <c r="BU45" s="1238"/>
      <c r="BV45" s="1238"/>
      <c r="BW45" s="1238"/>
      <c r="BX45" s="1238"/>
      <c r="BY45" s="1238"/>
      <c r="BZ45" s="1238"/>
      <c r="CA45" s="1238"/>
      <c r="CB45" s="1238"/>
      <c r="CC45" s="1238"/>
      <c r="CD45" s="1238"/>
      <c r="CE45" s="1238"/>
      <c r="CF45" s="1238"/>
      <c r="CG45" s="1238"/>
      <c r="CH45" s="1238"/>
      <c r="CI45" s="1238"/>
      <c r="CJ45" s="1238"/>
      <c r="CK45" s="1238"/>
      <c r="CL45" s="1238"/>
      <c r="CM45" s="1238"/>
      <c r="CN45" s="1238"/>
      <c r="CO45" s="1238"/>
      <c r="CP45" s="1238"/>
      <c r="CQ45" s="1238"/>
      <c r="CR45" s="1238"/>
      <c r="CS45" s="1238"/>
      <c r="CT45" s="1238"/>
      <c r="CU45" s="1238"/>
      <c r="CV45" s="1238"/>
      <c r="CW45" s="1238"/>
      <c r="CX45" s="1238"/>
      <c r="CY45" s="1238"/>
      <c r="CZ45" s="1238"/>
      <c r="DA45" s="1238"/>
      <c r="DB45" s="1238"/>
      <c r="DC45" s="1239"/>
    </row>
    <row r="46" spans="2:109" ht="13.2" x14ac:dyDescent="0.2">
      <c r="B46" s="1225"/>
      <c r="AN46" s="1237"/>
      <c r="AO46" s="1238"/>
      <c r="AP46" s="1238"/>
      <c r="AQ46" s="1238"/>
      <c r="AR46" s="1238"/>
      <c r="AS46" s="1238"/>
      <c r="AT46" s="1238"/>
      <c r="AU46" s="1238"/>
      <c r="AV46" s="1238"/>
      <c r="AW46" s="1238"/>
      <c r="AX46" s="1238"/>
      <c r="AY46" s="1238"/>
      <c r="AZ46" s="1238"/>
      <c r="BA46" s="1238"/>
      <c r="BB46" s="1238"/>
      <c r="BC46" s="1238"/>
      <c r="BD46" s="1238"/>
      <c r="BE46" s="1238"/>
      <c r="BF46" s="1238"/>
      <c r="BG46" s="1238"/>
      <c r="BH46" s="1238"/>
      <c r="BI46" s="1238"/>
      <c r="BJ46" s="1238"/>
      <c r="BK46" s="1238"/>
      <c r="BL46" s="1238"/>
      <c r="BM46" s="1238"/>
      <c r="BN46" s="1238"/>
      <c r="BO46" s="1238"/>
      <c r="BP46" s="1238"/>
      <c r="BQ46" s="1238"/>
      <c r="BR46" s="1238"/>
      <c r="BS46" s="1238"/>
      <c r="BT46" s="1238"/>
      <c r="BU46" s="1238"/>
      <c r="BV46" s="1238"/>
      <c r="BW46" s="1238"/>
      <c r="BX46" s="1238"/>
      <c r="BY46" s="1238"/>
      <c r="BZ46" s="1238"/>
      <c r="CA46" s="1238"/>
      <c r="CB46" s="1238"/>
      <c r="CC46" s="1238"/>
      <c r="CD46" s="1238"/>
      <c r="CE46" s="1238"/>
      <c r="CF46" s="1238"/>
      <c r="CG46" s="1238"/>
      <c r="CH46" s="1238"/>
      <c r="CI46" s="1238"/>
      <c r="CJ46" s="1238"/>
      <c r="CK46" s="1238"/>
      <c r="CL46" s="1238"/>
      <c r="CM46" s="1238"/>
      <c r="CN46" s="1238"/>
      <c r="CO46" s="1238"/>
      <c r="CP46" s="1238"/>
      <c r="CQ46" s="1238"/>
      <c r="CR46" s="1238"/>
      <c r="CS46" s="1238"/>
      <c r="CT46" s="1238"/>
      <c r="CU46" s="1238"/>
      <c r="CV46" s="1238"/>
      <c r="CW46" s="1238"/>
      <c r="CX46" s="1238"/>
      <c r="CY46" s="1238"/>
      <c r="CZ46" s="1238"/>
      <c r="DA46" s="1238"/>
      <c r="DB46" s="1238"/>
      <c r="DC46" s="1239"/>
    </row>
    <row r="47" spans="2:109" ht="13.2" x14ac:dyDescent="0.2">
      <c r="B47" s="1225"/>
      <c r="AN47" s="1240"/>
      <c r="AO47" s="1241"/>
      <c r="AP47" s="1241"/>
      <c r="AQ47" s="1241"/>
      <c r="AR47" s="1241"/>
      <c r="AS47" s="1241"/>
      <c r="AT47" s="1241"/>
      <c r="AU47" s="1241"/>
      <c r="AV47" s="1241"/>
      <c r="AW47" s="1241"/>
      <c r="AX47" s="1241"/>
      <c r="AY47" s="1241"/>
      <c r="AZ47" s="1241"/>
      <c r="BA47" s="1241"/>
      <c r="BB47" s="1241"/>
      <c r="BC47" s="1241"/>
      <c r="BD47" s="1241"/>
      <c r="BE47" s="1241"/>
      <c r="BF47" s="1241"/>
      <c r="BG47" s="1241"/>
      <c r="BH47" s="1241"/>
      <c r="BI47" s="1241"/>
      <c r="BJ47" s="1241"/>
      <c r="BK47" s="1241"/>
      <c r="BL47" s="1241"/>
      <c r="BM47" s="1241"/>
      <c r="BN47" s="1241"/>
      <c r="BO47" s="1241"/>
      <c r="BP47" s="1241"/>
      <c r="BQ47" s="1241"/>
      <c r="BR47" s="1241"/>
      <c r="BS47" s="1241"/>
      <c r="BT47" s="1241"/>
      <c r="BU47" s="1241"/>
      <c r="BV47" s="1241"/>
      <c r="BW47" s="1241"/>
      <c r="BX47" s="1241"/>
      <c r="BY47" s="1241"/>
      <c r="BZ47" s="1241"/>
      <c r="CA47" s="1241"/>
      <c r="CB47" s="1241"/>
      <c r="CC47" s="1241"/>
      <c r="CD47" s="1241"/>
      <c r="CE47" s="1241"/>
      <c r="CF47" s="1241"/>
      <c r="CG47" s="1241"/>
      <c r="CH47" s="1241"/>
      <c r="CI47" s="1241"/>
      <c r="CJ47" s="1241"/>
      <c r="CK47" s="1241"/>
      <c r="CL47" s="1241"/>
      <c r="CM47" s="1241"/>
      <c r="CN47" s="1241"/>
      <c r="CO47" s="1241"/>
      <c r="CP47" s="1241"/>
      <c r="CQ47" s="1241"/>
      <c r="CR47" s="1241"/>
      <c r="CS47" s="1241"/>
      <c r="CT47" s="1241"/>
      <c r="CU47" s="1241"/>
      <c r="CV47" s="1241"/>
      <c r="CW47" s="1241"/>
      <c r="CX47" s="1241"/>
      <c r="CY47" s="1241"/>
      <c r="CZ47" s="1241"/>
      <c r="DA47" s="1241"/>
      <c r="DB47" s="1241"/>
      <c r="DC47" s="1242"/>
    </row>
    <row r="48" spans="2:109" ht="13.2" x14ac:dyDescent="0.2">
      <c r="B48" s="1225"/>
      <c r="H48" s="1243"/>
      <c r="I48" s="1243"/>
      <c r="J48" s="1243"/>
      <c r="AN48" s="1243"/>
      <c r="AO48" s="1243"/>
      <c r="AP48" s="1243"/>
      <c r="AZ48" s="1243"/>
      <c r="BA48" s="1243"/>
      <c r="BB48" s="1243"/>
      <c r="BL48" s="1243"/>
      <c r="BM48" s="1243"/>
      <c r="BN48" s="1243"/>
      <c r="BX48" s="1243"/>
      <c r="BY48" s="1243"/>
      <c r="BZ48" s="1243"/>
      <c r="CJ48" s="1243"/>
      <c r="CK48" s="1243"/>
      <c r="CL48" s="1243"/>
      <c r="CV48" s="1243"/>
      <c r="CW48" s="1243"/>
      <c r="CX48" s="1243"/>
    </row>
    <row r="49" spans="1:109" ht="13.2" x14ac:dyDescent="0.2">
      <c r="B49" s="1225"/>
      <c r="AN49" s="1219" t="s">
        <v>565</v>
      </c>
    </row>
    <row r="50" spans="1:109" ht="13.2" x14ac:dyDescent="0.2">
      <c r="B50" s="1225"/>
      <c r="G50" s="1244"/>
      <c r="H50" s="1244"/>
      <c r="I50" s="1244"/>
      <c r="J50" s="1244"/>
      <c r="K50" s="1245"/>
      <c r="L50" s="1245"/>
      <c r="M50" s="1246"/>
      <c r="N50" s="1246"/>
      <c r="AN50" s="1247"/>
      <c r="AO50" s="1248"/>
      <c r="AP50" s="1248"/>
      <c r="AQ50" s="1248"/>
      <c r="AR50" s="1248"/>
      <c r="AS50" s="1248"/>
      <c r="AT50" s="1248"/>
      <c r="AU50" s="1248"/>
      <c r="AV50" s="1248"/>
      <c r="AW50" s="1248"/>
      <c r="AX50" s="1248"/>
      <c r="AY50" s="1248"/>
      <c r="AZ50" s="1248"/>
      <c r="BA50" s="1248"/>
      <c r="BB50" s="1248"/>
      <c r="BC50" s="1248"/>
      <c r="BD50" s="1248"/>
      <c r="BE50" s="1248"/>
      <c r="BF50" s="1248"/>
      <c r="BG50" s="1248"/>
      <c r="BH50" s="1248"/>
      <c r="BI50" s="1248"/>
      <c r="BJ50" s="1248"/>
      <c r="BK50" s="1248"/>
      <c r="BL50" s="1248"/>
      <c r="BM50" s="1248"/>
      <c r="BN50" s="1248"/>
      <c r="BO50" s="1249"/>
      <c r="BP50" s="1250" t="s">
        <v>525</v>
      </c>
      <c r="BQ50" s="1250"/>
      <c r="BR50" s="1250"/>
      <c r="BS50" s="1250"/>
      <c r="BT50" s="1250"/>
      <c r="BU50" s="1250"/>
      <c r="BV50" s="1250"/>
      <c r="BW50" s="1250"/>
      <c r="BX50" s="1250" t="s">
        <v>526</v>
      </c>
      <c r="BY50" s="1250"/>
      <c r="BZ50" s="1250"/>
      <c r="CA50" s="1250"/>
      <c r="CB50" s="1250"/>
      <c r="CC50" s="1250"/>
      <c r="CD50" s="1250"/>
      <c r="CE50" s="1250"/>
      <c r="CF50" s="1250" t="s">
        <v>527</v>
      </c>
      <c r="CG50" s="1250"/>
      <c r="CH50" s="1250"/>
      <c r="CI50" s="1250"/>
      <c r="CJ50" s="1250"/>
      <c r="CK50" s="1250"/>
      <c r="CL50" s="1250"/>
      <c r="CM50" s="1250"/>
      <c r="CN50" s="1250" t="s">
        <v>528</v>
      </c>
      <c r="CO50" s="1250"/>
      <c r="CP50" s="1250"/>
      <c r="CQ50" s="1250"/>
      <c r="CR50" s="1250"/>
      <c r="CS50" s="1250"/>
      <c r="CT50" s="1250"/>
      <c r="CU50" s="1250"/>
      <c r="CV50" s="1250" t="s">
        <v>529</v>
      </c>
      <c r="CW50" s="1250"/>
      <c r="CX50" s="1250"/>
      <c r="CY50" s="1250"/>
      <c r="CZ50" s="1250"/>
      <c r="DA50" s="1250"/>
      <c r="DB50" s="1250"/>
      <c r="DC50" s="1250"/>
    </row>
    <row r="51" spans="1:109" ht="13.5" customHeight="1" x14ac:dyDescent="0.2">
      <c r="B51" s="1225"/>
      <c r="G51" s="1251"/>
      <c r="H51" s="1251"/>
      <c r="I51" s="1252"/>
      <c r="J51" s="1252"/>
      <c r="K51" s="1253"/>
      <c r="L51" s="1253"/>
      <c r="M51" s="1253"/>
      <c r="N51" s="1253"/>
      <c r="AM51" s="1243"/>
      <c r="AN51" s="1254" t="s">
        <v>566</v>
      </c>
      <c r="AO51" s="1254"/>
      <c r="AP51" s="1254"/>
      <c r="AQ51" s="1254"/>
      <c r="AR51" s="1254"/>
      <c r="AS51" s="1254"/>
      <c r="AT51" s="1254"/>
      <c r="AU51" s="1254"/>
      <c r="AV51" s="1254"/>
      <c r="AW51" s="1254"/>
      <c r="AX51" s="1254"/>
      <c r="AY51" s="1254"/>
      <c r="AZ51" s="1254"/>
      <c r="BA51" s="1254"/>
      <c r="BB51" s="1254" t="s">
        <v>567</v>
      </c>
      <c r="BC51" s="1254"/>
      <c r="BD51" s="1254"/>
      <c r="BE51" s="1254"/>
      <c r="BF51" s="1254"/>
      <c r="BG51" s="1254"/>
      <c r="BH51" s="1254"/>
      <c r="BI51" s="1254"/>
      <c r="BJ51" s="1254"/>
      <c r="BK51" s="1254"/>
      <c r="BL51" s="1254"/>
      <c r="BM51" s="1254"/>
      <c r="BN51" s="1254"/>
      <c r="BO51" s="1254"/>
      <c r="BP51" s="1255">
        <v>135.6</v>
      </c>
      <c r="BQ51" s="1255"/>
      <c r="BR51" s="1255"/>
      <c r="BS51" s="1255"/>
      <c r="BT51" s="1255"/>
      <c r="BU51" s="1255"/>
      <c r="BV51" s="1255"/>
      <c r="BW51" s="1255"/>
      <c r="BX51" s="1255">
        <v>121</v>
      </c>
      <c r="BY51" s="1255"/>
      <c r="BZ51" s="1255"/>
      <c r="CA51" s="1255"/>
      <c r="CB51" s="1255"/>
      <c r="CC51" s="1255"/>
      <c r="CD51" s="1255"/>
      <c r="CE51" s="1255"/>
      <c r="CF51" s="1255">
        <v>107.2</v>
      </c>
      <c r="CG51" s="1255"/>
      <c r="CH51" s="1255"/>
      <c r="CI51" s="1255"/>
      <c r="CJ51" s="1255"/>
      <c r="CK51" s="1255"/>
      <c r="CL51" s="1255"/>
      <c r="CM51" s="1255"/>
      <c r="CN51" s="1255">
        <v>90.8</v>
      </c>
      <c r="CO51" s="1255"/>
      <c r="CP51" s="1255"/>
      <c r="CQ51" s="1255"/>
      <c r="CR51" s="1255"/>
      <c r="CS51" s="1255"/>
      <c r="CT51" s="1255"/>
      <c r="CU51" s="1255"/>
      <c r="CV51" s="1255">
        <v>75.2</v>
      </c>
      <c r="CW51" s="1255"/>
      <c r="CX51" s="1255"/>
      <c r="CY51" s="1255"/>
      <c r="CZ51" s="1255"/>
      <c r="DA51" s="1255"/>
      <c r="DB51" s="1255"/>
      <c r="DC51" s="1255"/>
    </row>
    <row r="52" spans="1:109" ht="13.2" x14ac:dyDescent="0.2">
      <c r="B52" s="1225"/>
      <c r="G52" s="1251"/>
      <c r="H52" s="1251"/>
      <c r="I52" s="1252"/>
      <c r="J52" s="1252"/>
      <c r="K52" s="1253"/>
      <c r="L52" s="1253"/>
      <c r="M52" s="1253"/>
      <c r="N52" s="1253"/>
      <c r="AM52" s="1243"/>
      <c r="AN52" s="1254"/>
      <c r="AO52" s="1254"/>
      <c r="AP52" s="1254"/>
      <c r="AQ52" s="1254"/>
      <c r="AR52" s="1254"/>
      <c r="AS52" s="1254"/>
      <c r="AT52" s="1254"/>
      <c r="AU52" s="1254"/>
      <c r="AV52" s="1254"/>
      <c r="AW52" s="1254"/>
      <c r="AX52" s="1254"/>
      <c r="AY52" s="1254"/>
      <c r="AZ52" s="1254"/>
      <c r="BA52" s="1254"/>
      <c r="BB52" s="1254"/>
      <c r="BC52" s="1254"/>
      <c r="BD52" s="1254"/>
      <c r="BE52" s="1254"/>
      <c r="BF52" s="1254"/>
      <c r="BG52" s="1254"/>
      <c r="BH52" s="1254"/>
      <c r="BI52" s="1254"/>
      <c r="BJ52" s="1254"/>
      <c r="BK52" s="1254"/>
      <c r="BL52" s="1254"/>
      <c r="BM52" s="1254"/>
      <c r="BN52" s="1254"/>
      <c r="BO52" s="1254"/>
      <c r="BP52" s="1255"/>
      <c r="BQ52" s="1255"/>
      <c r="BR52" s="1255"/>
      <c r="BS52" s="1255"/>
      <c r="BT52" s="1255"/>
      <c r="BU52" s="1255"/>
      <c r="BV52" s="1255"/>
      <c r="BW52" s="1255"/>
      <c r="BX52" s="1255"/>
      <c r="BY52" s="1255"/>
      <c r="BZ52" s="1255"/>
      <c r="CA52" s="1255"/>
      <c r="CB52" s="1255"/>
      <c r="CC52" s="1255"/>
      <c r="CD52" s="1255"/>
      <c r="CE52" s="1255"/>
      <c r="CF52" s="1255"/>
      <c r="CG52" s="1255"/>
      <c r="CH52" s="1255"/>
      <c r="CI52" s="1255"/>
      <c r="CJ52" s="1255"/>
      <c r="CK52" s="1255"/>
      <c r="CL52" s="1255"/>
      <c r="CM52" s="1255"/>
      <c r="CN52" s="1255"/>
      <c r="CO52" s="1255"/>
      <c r="CP52" s="1255"/>
      <c r="CQ52" s="1255"/>
      <c r="CR52" s="1255"/>
      <c r="CS52" s="1255"/>
      <c r="CT52" s="1255"/>
      <c r="CU52" s="1255"/>
      <c r="CV52" s="1255"/>
      <c r="CW52" s="1255"/>
      <c r="CX52" s="1255"/>
      <c r="CY52" s="1255"/>
      <c r="CZ52" s="1255"/>
      <c r="DA52" s="1255"/>
      <c r="DB52" s="1255"/>
      <c r="DC52" s="1255"/>
    </row>
    <row r="53" spans="1:109" ht="13.2" x14ac:dyDescent="0.2">
      <c r="A53" s="1233"/>
      <c r="B53" s="1225"/>
      <c r="G53" s="1251"/>
      <c r="H53" s="1251"/>
      <c r="I53" s="1244"/>
      <c r="J53" s="1244"/>
      <c r="K53" s="1253"/>
      <c r="L53" s="1253"/>
      <c r="M53" s="1253"/>
      <c r="N53" s="1253"/>
      <c r="AM53" s="1243"/>
      <c r="AN53" s="1254"/>
      <c r="AO53" s="1254"/>
      <c r="AP53" s="1254"/>
      <c r="AQ53" s="1254"/>
      <c r="AR53" s="1254"/>
      <c r="AS53" s="1254"/>
      <c r="AT53" s="1254"/>
      <c r="AU53" s="1254"/>
      <c r="AV53" s="1254"/>
      <c r="AW53" s="1254"/>
      <c r="AX53" s="1254"/>
      <c r="AY53" s="1254"/>
      <c r="AZ53" s="1254"/>
      <c r="BA53" s="1254"/>
      <c r="BB53" s="1254" t="s">
        <v>568</v>
      </c>
      <c r="BC53" s="1254"/>
      <c r="BD53" s="1254"/>
      <c r="BE53" s="1254"/>
      <c r="BF53" s="1254"/>
      <c r="BG53" s="1254"/>
      <c r="BH53" s="1254"/>
      <c r="BI53" s="1254"/>
      <c r="BJ53" s="1254"/>
      <c r="BK53" s="1254"/>
      <c r="BL53" s="1254"/>
      <c r="BM53" s="1254"/>
      <c r="BN53" s="1254"/>
      <c r="BO53" s="1254"/>
      <c r="BP53" s="1255">
        <v>56.2</v>
      </c>
      <c r="BQ53" s="1255"/>
      <c r="BR53" s="1255"/>
      <c r="BS53" s="1255"/>
      <c r="BT53" s="1255"/>
      <c r="BU53" s="1255"/>
      <c r="BV53" s="1255"/>
      <c r="BW53" s="1255"/>
      <c r="BX53" s="1255">
        <v>57.8</v>
      </c>
      <c r="BY53" s="1255"/>
      <c r="BZ53" s="1255"/>
      <c r="CA53" s="1255"/>
      <c r="CB53" s="1255"/>
      <c r="CC53" s="1255"/>
      <c r="CD53" s="1255"/>
      <c r="CE53" s="1255"/>
      <c r="CF53" s="1255">
        <v>59.9</v>
      </c>
      <c r="CG53" s="1255"/>
      <c r="CH53" s="1255"/>
      <c r="CI53" s="1255"/>
      <c r="CJ53" s="1255"/>
      <c r="CK53" s="1255"/>
      <c r="CL53" s="1255"/>
      <c r="CM53" s="1255"/>
      <c r="CN53" s="1255">
        <v>61.9</v>
      </c>
      <c r="CO53" s="1255"/>
      <c r="CP53" s="1255"/>
      <c r="CQ53" s="1255"/>
      <c r="CR53" s="1255"/>
      <c r="CS53" s="1255"/>
      <c r="CT53" s="1255"/>
      <c r="CU53" s="1255"/>
      <c r="CV53" s="1255">
        <v>61.4</v>
      </c>
      <c r="CW53" s="1255"/>
      <c r="CX53" s="1255"/>
      <c r="CY53" s="1255"/>
      <c r="CZ53" s="1255"/>
      <c r="DA53" s="1255"/>
      <c r="DB53" s="1255"/>
      <c r="DC53" s="1255"/>
    </row>
    <row r="54" spans="1:109" ht="13.2" x14ac:dyDescent="0.2">
      <c r="A54" s="1233"/>
      <c r="B54" s="1225"/>
      <c r="G54" s="1251"/>
      <c r="H54" s="1251"/>
      <c r="I54" s="1244"/>
      <c r="J54" s="1244"/>
      <c r="K54" s="1253"/>
      <c r="L54" s="1253"/>
      <c r="M54" s="1253"/>
      <c r="N54" s="1253"/>
      <c r="AM54" s="1243"/>
      <c r="AN54" s="1254"/>
      <c r="AO54" s="1254"/>
      <c r="AP54" s="1254"/>
      <c r="AQ54" s="1254"/>
      <c r="AR54" s="1254"/>
      <c r="AS54" s="1254"/>
      <c r="AT54" s="1254"/>
      <c r="AU54" s="1254"/>
      <c r="AV54" s="1254"/>
      <c r="AW54" s="1254"/>
      <c r="AX54" s="1254"/>
      <c r="AY54" s="1254"/>
      <c r="AZ54" s="1254"/>
      <c r="BA54" s="1254"/>
      <c r="BB54" s="1254"/>
      <c r="BC54" s="1254"/>
      <c r="BD54" s="1254"/>
      <c r="BE54" s="1254"/>
      <c r="BF54" s="1254"/>
      <c r="BG54" s="1254"/>
      <c r="BH54" s="1254"/>
      <c r="BI54" s="1254"/>
      <c r="BJ54" s="1254"/>
      <c r="BK54" s="1254"/>
      <c r="BL54" s="1254"/>
      <c r="BM54" s="1254"/>
      <c r="BN54" s="1254"/>
      <c r="BO54" s="1254"/>
      <c r="BP54" s="1255"/>
      <c r="BQ54" s="1255"/>
      <c r="BR54" s="1255"/>
      <c r="BS54" s="1255"/>
      <c r="BT54" s="1255"/>
      <c r="BU54" s="1255"/>
      <c r="BV54" s="1255"/>
      <c r="BW54" s="1255"/>
      <c r="BX54" s="1255"/>
      <c r="BY54" s="1255"/>
      <c r="BZ54" s="1255"/>
      <c r="CA54" s="1255"/>
      <c r="CB54" s="1255"/>
      <c r="CC54" s="1255"/>
      <c r="CD54" s="1255"/>
      <c r="CE54" s="1255"/>
      <c r="CF54" s="1255"/>
      <c r="CG54" s="1255"/>
      <c r="CH54" s="1255"/>
      <c r="CI54" s="1255"/>
      <c r="CJ54" s="1255"/>
      <c r="CK54" s="1255"/>
      <c r="CL54" s="1255"/>
      <c r="CM54" s="1255"/>
      <c r="CN54" s="1255"/>
      <c r="CO54" s="1255"/>
      <c r="CP54" s="1255"/>
      <c r="CQ54" s="1255"/>
      <c r="CR54" s="1255"/>
      <c r="CS54" s="1255"/>
      <c r="CT54" s="1255"/>
      <c r="CU54" s="1255"/>
      <c r="CV54" s="1255"/>
      <c r="CW54" s="1255"/>
      <c r="CX54" s="1255"/>
      <c r="CY54" s="1255"/>
      <c r="CZ54" s="1255"/>
      <c r="DA54" s="1255"/>
      <c r="DB54" s="1255"/>
      <c r="DC54" s="1255"/>
    </row>
    <row r="55" spans="1:109" ht="13.2" x14ac:dyDescent="0.2">
      <c r="A55" s="1233"/>
      <c r="B55" s="1225"/>
      <c r="G55" s="1244"/>
      <c r="H55" s="1244"/>
      <c r="I55" s="1244"/>
      <c r="J55" s="1244"/>
      <c r="K55" s="1253"/>
      <c r="L55" s="1253"/>
      <c r="M55" s="1253"/>
      <c r="N55" s="1253"/>
      <c r="AN55" s="1250" t="s">
        <v>569</v>
      </c>
      <c r="AO55" s="1250"/>
      <c r="AP55" s="1250"/>
      <c r="AQ55" s="1250"/>
      <c r="AR55" s="1250"/>
      <c r="AS55" s="1250"/>
      <c r="AT55" s="1250"/>
      <c r="AU55" s="1250"/>
      <c r="AV55" s="1250"/>
      <c r="AW55" s="1250"/>
      <c r="AX55" s="1250"/>
      <c r="AY55" s="1250"/>
      <c r="AZ55" s="1250"/>
      <c r="BA55" s="1250"/>
      <c r="BB55" s="1254" t="s">
        <v>567</v>
      </c>
      <c r="BC55" s="1254"/>
      <c r="BD55" s="1254"/>
      <c r="BE55" s="1254"/>
      <c r="BF55" s="1254"/>
      <c r="BG55" s="1254"/>
      <c r="BH55" s="1254"/>
      <c r="BI55" s="1254"/>
      <c r="BJ55" s="1254"/>
      <c r="BK55" s="1254"/>
      <c r="BL55" s="1254"/>
      <c r="BM55" s="1254"/>
      <c r="BN55" s="1254"/>
      <c r="BO55" s="1254"/>
      <c r="BP55" s="1255">
        <v>22.1</v>
      </c>
      <c r="BQ55" s="1255"/>
      <c r="BR55" s="1255"/>
      <c r="BS55" s="1255"/>
      <c r="BT55" s="1255"/>
      <c r="BU55" s="1255"/>
      <c r="BV55" s="1255"/>
      <c r="BW55" s="1255"/>
      <c r="BX55" s="1255">
        <v>20.399999999999999</v>
      </c>
      <c r="BY55" s="1255"/>
      <c r="BZ55" s="1255"/>
      <c r="CA55" s="1255"/>
      <c r="CB55" s="1255"/>
      <c r="CC55" s="1255"/>
      <c r="CD55" s="1255"/>
      <c r="CE55" s="1255"/>
      <c r="CF55" s="1255">
        <v>11.2</v>
      </c>
      <c r="CG55" s="1255"/>
      <c r="CH55" s="1255"/>
      <c r="CI55" s="1255"/>
      <c r="CJ55" s="1255"/>
      <c r="CK55" s="1255"/>
      <c r="CL55" s="1255"/>
      <c r="CM55" s="1255"/>
      <c r="CN55" s="1255">
        <v>4.5999999999999996</v>
      </c>
      <c r="CO55" s="1255"/>
      <c r="CP55" s="1255"/>
      <c r="CQ55" s="1255"/>
      <c r="CR55" s="1255"/>
      <c r="CS55" s="1255"/>
      <c r="CT55" s="1255"/>
      <c r="CU55" s="1255"/>
      <c r="CV55" s="1255">
        <v>4.2</v>
      </c>
      <c r="CW55" s="1255"/>
      <c r="CX55" s="1255"/>
      <c r="CY55" s="1255"/>
      <c r="CZ55" s="1255"/>
      <c r="DA55" s="1255"/>
      <c r="DB55" s="1255"/>
      <c r="DC55" s="1255"/>
    </row>
    <row r="56" spans="1:109" ht="13.2" x14ac:dyDescent="0.2">
      <c r="A56" s="1233"/>
      <c r="B56" s="1225"/>
      <c r="G56" s="1244"/>
      <c r="H56" s="1244"/>
      <c r="I56" s="1244"/>
      <c r="J56" s="1244"/>
      <c r="K56" s="1253"/>
      <c r="L56" s="1253"/>
      <c r="M56" s="1253"/>
      <c r="N56" s="1253"/>
      <c r="AN56" s="1250"/>
      <c r="AO56" s="1250"/>
      <c r="AP56" s="1250"/>
      <c r="AQ56" s="1250"/>
      <c r="AR56" s="1250"/>
      <c r="AS56" s="1250"/>
      <c r="AT56" s="1250"/>
      <c r="AU56" s="1250"/>
      <c r="AV56" s="1250"/>
      <c r="AW56" s="1250"/>
      <c r="AX56" s="1250"/>
      <c r="AY56" s="1250"/>
      <c r="AZ56" s="1250"/>
      <c r="BA56" s="1250"/>
      <c r="BB56" s="1254"/>
      <c r="BC56" s="1254"/>
      <c r="BD56" s="1254"/>
      <c r="BE56" s="1254"/>
      <c r="BF56" s="1254"/>
      <c r="BG56" s="1254"/>
      <c r="BH56" s="1254"/>
      <c r="BI56" s="1254"/>
      <c r="BJ56" s="1254"/>
      <c r="BK56" s="1254"/>
      <c r="BL56" s="1254"/>
      <c r="BM56" s="1254"/>
      <c r="BN56" s="1254"/>
      <c r="BO56" s="1254"/>
      <c r="BP56" s="1255"/>
      <c r="BQ56" s="1255"/>
      <c r="BR56" s="1255"/>
      <c r="BS56" s="1255"/>
      <c r="BT56" s="1255"/>
      <c r="BU56" s="1255"/>
      <c r="BV56" s="1255"/>
      <c r="BW56" s="1255"/>
      <c r="BX56" s="1255"/>
      <c r="BY56" s="1255"/>
      <c r="BZ56" s="1255"/>
      <c r="CA56" s="1255"/>
      <c r="CB56" s="1255"/>
      <c r="CC56" s="1255"/>
      <c r="CD56" s="1255"/>
      <c r="CE56" s="1255"/>
      <c r="CF56" s="1255"/>
      <c r="CG56" s="1255"/>
      <c r="CH56" s="1255"/>
      <c r="CI56" s="1255"/>
      <c r="CJ56" s="1255"/>
      <c r="CK56" s="1255"/>
      <c r="CL56" s="1255"/>
      <c r="CM56" s="1255"/>
      <c r="CN56" s="1255"/>
      <c r="CO56" s="1255"/>
      <c r="CP56" s="1255"/>
      <c r="CQ56" s="1255"/>
      <c r="CR56" s="1255"/>
      <c r="CS56" s="1255"/>
      <c r="CT56" s="1255"/>
      <c r="CU56" s="1255"/>
      <c r="CV56" s="1255"/>
      <c r="CW56" s="1255"/>
      <c r="CX56" s="1255"/>
      <c r="CY56" s="1255"/>
      <c r="CZ56" s="1255"/>
      <c r="DA56" s="1255"/>
      <c r="DB56" s="1255"/>
      <c r="DC56" s="1255"/>
    </row>
    <row r="57" spans="1:109" s="1233" customFormat="1" ht="13.2" x14ac:dyDescent="0.2">
      <c r="B57" s="1256"/>
      <c r="G57" s="1244"/>
      <c r="H57" s="1244"/>
      <c r="I57" s="1257"/>
      <c r="J57" s="1257"/>
      <c r="K57" s="1253"/>
      <c r="L57" s="1253"/>
      <c r="M57" s="1253"/>
      <c r="N57" s="1253"/>
      <c r="AM57" s="1219"/>
      <c r="AN57" s="1250"/>
      <c r="AO57" s="1250"/>
      <c r="AP57" s="1250"/>
      <c r="AQ57" s="1250"/>
      <c r="AR57" s="1250"/>
      <c r="AS57" s="1250"/>
      <c r="AT57" s="1250"/>
      <c r="AU57" s="1250"/>
      <c r="AV57" s="1250"/>
      <c r="AW57" s="1250"/>
      <c r="AX57" s="1250"/>
      <c r="AY57" s="1250"/>
      <c r="AZ57" s="1250"/>
      <c r="BA57" s="1250"/>
      <c r="BB57" s="1254" t="s">
        <v>568</v>
      </c>
      <c r="BC57" s="1254"/>
      <c r="BD57" s="1254"/>
      <c r="BE57" s="1254"/>
      <c r="BF57" s="1254"/>
      <c r="BG57" s="1254"/>
      <c r="BH57" s="1254"/>
      <c r="BI57" s="1254"/>
      <c r="BJ57" s="1254"/>
      <c r="BK57" s="1254"/>
      <c r="BL57" s="1254"/>
      <c r="BM57" s="1254"/>
      <c r="BN57" s="1254"/>
      <c r="BO57" s="1254"/>
      <c r="BP57" s="1255">
        <v>61.5</v>
      </c>
      <c r="BQ57" s="1255"/>
      <c r="BR57" s="1255"/>
      <c r="BS57" s="1255"/>
      <c r="BT57" s="1255"/>
      <c r="BU57" s="1255"/>
      <c r="BV57" s="1255"/>
      <c r="BW57" s="1255"/>
      <c r="BX57" s="1255">
        <v>63</v>
      </c>
      <c r="BY57" s="1255"/>
      <c r="BZ57" s="1255"/>
      <c r="CA57" s="1255"/>
      <c r="CB57" s="1255"/>
      <c r="CC57" s="1255"/>
      <c r="CD57" s="1255"/>
      <c r="CE57" s="1255"/>
      <c r="CF57" s="1255">
        <v>63.7</v>
      </c>
      <c r="CG57" s="1255"/>
      <c r="CH57" s="1255"/>
      <c r="CI57" s="1255"/>
      <c r="CJ57" s="1255"/>
      <c r="CK57" s="1255"/>
      <c r="CL57" s="1255"/>
      <c r="CM57" s="1255"/>
      <c r="CN57" s="1255">
        <v>64.099999999999994</v>
      </c>
      <c r="CO57" s="1255"/>
      <c r="CP57" s="1255"/>
      <c r="CQ57" s="1255"/>
      <c r="CR57" s="1255"/>
      <c r="CS57" s="1255"/>
      <c r="CT57" s="1255"/>
      <c r="CU57" s="1255"/>
      <c r="CV57" s="1255">
        <v>64.599999999999994</v>
      </c>
      <c r="CW57" s="1255"/>
      <c r="CX57" s="1255"/>
      <c r="CY57" s="1255"/>
      <c r="CZ57" s="1255"/>
      <c r="DA57" s="1255"/>
      <c r="DB57" s="1255"/>
      <c r="DC57" s="1255"/>
      <c r="DD57" s="1258"/>
      <c r="DE57" s="1256"/>
    </row>
    <row r="58" spans="1:109" s="1233" customFormat="1" ht="13.2" x14ac:dyDescent="0.2">
      <c r="A58" s="1219"/>
      <c r="B58" s="1256"/>
      <c r="G58" s="1244"/>
      <c r="H58" s="1244"/>
      <c r="I58" s="1257"/>
      <c r="J58" s="1257"/>
      <c r="K58" s="1253"/>
      <c r="L58" s="1253"/>
      <c r="M58" s="1253"/>
      <c r="N58" s="1253"/>
      <c r="AM58" s="1219"/>
      <c r="AN58" s="1250"/>
      <c r="AO58" s="1250"/>
      <c r="AP58" s="1250"/>
      <c r="AQ58" s="1250"/>
      <c r="AR58" s="1250"/>
      <c r="AS58" s="1250"/>
      <c r="AT58" s="1250"/>
      <c r="AU58" s="1250"/>
      <c r="AV58" s="1250"/>
      <c r="AW58" s="1250"/>
      <c r="AX58" s="1250"/>
      <c r="AY58" s="1250"/>
      <c r="AZ58" s="1250"/>
      <c r="BA58" s="1250"/>
      <c r="BB58" s="1254"/>
      <c r="BC58" s="1254"/>
      <c r="BD58" s="1254"/>
      <c r="BE58" s="1254"/>
      <c r="BF58" s="1254"/>
      <c r="BG58" s="1254"/>
      <c r="BH58" s="1254"/>
      <c r="BI58" s="1254"/>
      <c r="BJ58" s="1254"/>
      <c r="BK58" s="1254"/>
      <c r="BL58" s="1254"/>
      <c r="BM58" s="1254"/>
      <c r="BN58" s="1254"/>
      <c r="BO58" s="1254"/>
      <c r="BP58" s="1255"/>
      <c r="BQ58" s="1255"/>
      <c r="BR58" s="1255"/>
      <c r="BS58" s="1255"/>
      <c r="BT58" s="1255"/>
      <c r="BU58" s="1255"/>
      <c r="BV58" s="1255"/>
      <c r="BW58" s="1255"/>
      <c r="BX58" s="1255"/>
      <c r="BY58" s="1255"/>
      <c r="BZ58" s="1255"/>
      <c r="CA58" s="1255"/>
      <c r="CB58" s="1255"/>
      <c r="CC58" s="1255"/>
      <c r="CD58" s="1255"/>
      <c r="CE58" s="1255"/>
      <c r="CF58" s="1255"/>
      <c r="CG58" s="1255"/>
      <c r="CH58" s="1255"/>
      <c r="CI58" s="1255"/>
      <c r="CJ58" s="1255"/>
      <c r="CK58" s="1255"/>
      <c r="CL58" s="1255"/>
      <c r="CM58" s="1255"/>
      <c r="CN58" s="1255"/>
      <c r="CO58" s="1255"/>
      <c r="CP58" s="1255"/>
      <c r="CQ58" s="1255"/>
      <c r="CR58" s="1255"/>
      <c r="CS58" s="1255"/>
      <c r="CT58" s="1255"/>
      <c r="CU58" s="1255"/>
      <c r="CV58" s="1255"/>
      <c r="CW58" s="1255"/>
      <c r="CX58" s="1255"/>
      <c r="CY58" s="1255"/>
      <c r="CZ58" s="1255"/>
      <c r="DA58" s="1255"/>
      <c r="DB58" s="1255"/>
      <c r="DC58" s="1255"/>
      <c r="DD58" s="1258"/>
      <c r="DE58" s="1256"/>
    </row>
    <row r="59" spans="1:109" s="1233" customFormat="1" ht="13.2" x14ac:dyDescent="0.2">
      <c r="A59" s="1219"/>
      <c r="B59" s="1256"/>
      <c r="K59" s="1259"/>
      <c r="L59" s="1259"/>
      <c r="M59" s="1259"/>
      <c r="N59" s="1259"/>
      <c r="AQ59" s="1259"/>
      <c r="AR59" s="1259"/>
      <c r="AS59" s="1259"/>
      <c r="AT59" s="1259"/>
      <c r="BC59" s="1259"/>
      <c r="BD59" s="1259"/>
      <c r="BE59" s="1259"/>
      <c r="BF59" s="1259"/>
      <c r="BO59" s="1259"/>
      <c r="BP59" s="1259"/>
      <c r="BQ59" s="1259"/>
      <c r="BR59" s="1259"/>
      <c r="CA59" s="1259"/>
      <c r="CB59" s="1259"/>
      <c r="CC59" s="1259"/>
      <c r="CD59" s="1259"/>
      <c r="CM59" s="1259"/>
      <c r="CN59" s="1259"/>
      <c r="CO59" s="1259"/>
      <c r="CP59" s="1259"/>
      <c r="CY59" s="1259"/>
      <c r="CZ59" s="1259"/>
      <c r="DA59" s="1259"/>
      <c r="DB59" s="1259"/>
      <c r="DC59" s="1259"/>
      <c r="DD59" s="1258"/>
      <c r="DE59" s="1256"/>
    </row>
    <row r="60" spans="1:109" s="1233" customFormat="1" ht="13.2" x14ac:dyDescent="0.2">
      <c r="A60" s="1219"/>
      <c r="B60" s="1256"/>
      <c r="K60" s="1259"/>
      <c r="L60" s="1259"/>
      <c r="M60" s="1259"/>
      <c r="N60" s="1259"/>
      <c r="AQ60" s="1259"/>
      <c r="AR60" s="1259"/>
      <c r="AS60" s="1259"/>
      <c r="AT60" s="1259"/>
      <c r="BC60" s="1259"/>
      <c r="BD60" s="1259"/>
      <c r="BE60" s="1259"/>
      <c r="BF60" s="1259"/>
      <c r="BO60" s="1259"/>
      <c r="BP60" s="1259"/>
      <c r="BQ60" s="1259"/>
      <c r="BR60" s="1259"/>
      <c r="CA60" s="1259"/>
      <c r="CB60" s="1259"/>
      <c r="CC60" s="1259"/>
      <c r="CD60" s="1259"/>
      <c r="CM60" s="1259"/>
      <c r="CN60" s="1259"/>
      <c r="CO60" s="1259"/>
      <c r="CP60" s="1259"/>
      <c r="CY60" s="1259"/>
      <c r="CZ60" s="1259"/>
      <c r="DA60" s="1259"/>
      <c r="DB60" s="1259"/>
      <c r="DC60" s="1259"/>
      <c r="DD60" s="1258"/>
      <c r="DE60" s="1256"/>
    </row>
    <row r="61" spans="1:109" s="1233" customFormat="1" ht="13.2" x14ac:dyDescent="0.2">
      <c r="A61" s="1219"/>
      <c r="B61" s="1260"/>
      <c r="C61" s="1261"/>
      <c r="D61" s="1261"/>
      <c r="E61" s="1261"/>
      <c r="F61" s="1261"/>
      <c r="G61" s="1261"/>
      <c r="H61" s="1261"/>
      <c r="I61" s="1261"/>
      <c r="J61" s="1261"/>
      <c r="K61" s="1261"/>
      <c r="L61" s="1261"/>
      <c r="M61" s="1262"/>
      <c r="N61" s="1262"/>
      <c r="O61" s="1261"/>
      <c r="P61" s="1261"/>
      <c r="Q61" s="1261"/>
      <c r="R61" s="1261"/>
      <c r="S61" s="1261"/>
      <c r="T61" s="1261"/>
      <c r="U61" s="1261"/>
      <c r="V61" s="1261"/>
      <c r="W61" s="1261"/>
      <c r="X61" s="1261"/>
      <c r="Y61" s="1261"/>
      <c r="Z61" s="1261"/>
      <c r="AA61" s="1261"/>
      <c r="AB61" s="1261"/>
      <c r="AC61" s="1261"/>
      <c r="AD61" s="1261"/>
      <c r="AE61" s="1261"/>
      <c r="AF61" s="1261"/>
      <c r="AG61" s="1261"/>
      <c r="AH61" s="1261"/>
      <c r="AI61" s="1261"/>
      <c r="AJ61" s="1261"/>
      <c r="AK61" s="1261"/>
      <c r="AL61" s="1261"/>
      <c r="AM61" s="1261"/>
      <c r="AN61" s="1261"/>
      <c r="AO61" s="1261"/>
      <c r="AP61" s="1261"/>
      <c r="AQ61" s="1261"/>
      <c r="AR61" s="1261"/>
      <c r="AS61" s="1262"/>
      <c r="AT61" s="1262"/>
      <c r="AU61" s="1261"/>
      <c r="AV61" s="1261"/>
      <c r="AW61" s="1261"/>
      <c r="AX61" s="1261"/>
      <c r="AY61" s="1261"/>
      <c r="AZ61" s="1261"/>
      <c r="BA61" s="1261"/>
      <c r="BB61" s="1261"/>
      <c r="BC61" s="1261"/>
      <c r="BD61" s="1261"/>
      <c r="BE61" s="1262"/>
      <c r="BF61" s="1262"/>
      <c r="BG61" s="1261"/>
      <c r="BH61" s="1261"/>
      <c r="BI61" s="1261"/>
      <c r="BJ61" s="1261"/>
      <c r="BK61" s="1261"/>
      <c r="BL61" s="1261"/>
      <c r="BM61" s="1261"/>
      <c r="BN61" s="1261"/>
      <c r="BO61" s="1261"/>
      <c r="BP61" s="1261"/>
      <c r="BQ61" s="1262"/>
      <c r="BR61" s="1262"/>
      <c r="BS61" s="1261"/>
      <c r="BT61" s="1261"/>
      <c r="BU61" s="1261"/>
      <c r="BV61" s="1261"/>
      <c r="BW61" s="1261"/>
      <c r="BX61" s="1261"/>
      <c r="BY61" s="1261"/>
      <c r="BZ61" s="1261"/>
      <c r="CA61" s="1261"/>
      <c r="CB61" s="1261"/>
      <c r="CC61" s="1262"/>
      <c r="CD61" s="1262"/>
      <c r="CE61" s="1261"/>
      <c r="CF61" s="1261"/>
      <c r="CG61" s="1261"/>
      <c r="CH61" s="1261"/>
      <c r="CI61" s="1261"/>
      <c r="CJ61" s="1261"/>
      <c r="CK61" s="1261"/>
      <c r="CL61" s="1261"/>
      <c r="CM61" s="1261"/>
      <c r="CN61" s="1261"/>
      <c r="CO61" s="1262"/>
      <c r="CP61" s="1262"/>
      <c r="CQ61" s="1261"/>
      <c r="CR61" s="1261"/>
      <c r="CS61" s="1261"/>
      <c r="CT61" s="1261"/>
      <c r="CU61" s="1261"/>
      <c r="CV61" s="1261"/>
      <c r="CW61" s="1261"/>
      <c r="CX61" s="1261"/>
      <c r="CY61" s="1261"/>
      <c r="CZ61" s="1261"/>
      <c r="DA61" s="1262"/>
      <c r="DB61" s="1262"/>
      <c r="DC61" s="1262"/>
      <c r="DD61" s="1263"/>
      <c r="DE61" s="1256"/>
    </row>
    <row r="62" spans="1:109" ht="13.2" x14ac:dyDescent="0.2">
      <c r="B62" s="1230"/>
      <c r="C62" s="1230"/>
      <c r="D62" s="1230"/>
      <c r="E62" s="1230"/>
      <c r="F62" s="1230"/>
      <c r="G62" s="1230"/>
      <c r="H62" s="1230"/>
      <c r="I62" s="1230"/>
      <c r="J62" s="1230"/>
      <c r="K62" s="1230"/>
      <c r="L62" s="1230"/>
      <c r="M62" s="1230"/>
      <c r="N62" s="1230"/>
      <c r="O62" s="1230"/>
      <c r="P62" s="1230"/>
      <c r="Q62" s="1230"/>
      <c r="R62" s="1230"/>
      <c r="S62" s="1230"/>
      <c r="T62" s="1230"/>
      <c r="U62" s="1230"/>
      <c r="V62" s="1230"/>
      <c r="W62" s="1230"/>
      <c r="X62" s="1230"/>
      <c r="Y62" s="1230"/>
      <c r="Z62" s="1230"/>
      <c r="AA62" s="1230"/>
      <c r="AB62" s="1230"/>
      <c r="AC62" s="1230"/>
      <c r="AD62" s="1230"/>
      <c r="AE62" s="1230"/>
      <c r="AF62" s="1230"/>
      <c r="AG62" s="1230"/>
      <c r="AH62" s="1230"/>
      <c r="AI62" s="1230"/>
      <c r="AJ62" s="1230"/>
      <c r="AK62" s="1230"/>
      <c r="AL62" s="1230"/>
      <c r="AM62" s="1230"/>
      <c r="AN62" s="1230"/>
      <c r="AO62" s="1230"/>
      <c r="AP62" s="1230"/>
      <c r="AQ62" s="1230"/>
      <c r="AR62" s="1230"/>
      <c r="AS62" s="1230"/>
      <c r="AT62" s="1230"/>
      <c r="AU62" s="1230"/>
      <c r="AV62" s="1230"/>
      <c r="AW62" s="1230"/>
      <c r="AX62" s="1230"/>
      <c r="AY62" s="1230"/>
      <c r="AZ62" s="1230"/>
      <c r="BA62" s="1230"/>
      <c r="BB62" s="1230"/>
      <c r="BC62" s="1230"/>
      <c r="BD62" s="1230"/>
      <c r="BE62" s="1230"/>
      <c r="BF62" s="1230"/>
      <c r="BG62" s="1230"/>
      <c r="BH62" s="1230"/>
      <c r="BI62" s="1230"/>
      <c r="BJ62" s="1230"/>
      <c r="BK62" s="1230"/>
      <c r="BL62" s="1230"/>
      <c r="BM62" s="1230"/>
      <c r="BN62" s="1230"/>
      <c r="BO62" s="1230"/>
      <c r="BP62" s="1230"/>
      <c r="BQ62" s="1230"/>
      <c r="BR62" s="1230"/>
      <c r="BS62" s="1230"/>
      <c r="BT62" s="1230"/>
      <c r="BU62" s="1230"/>
      <c r="BV62" s="1230"/>
      <c r="BW62" s="1230"/>
      <c r="BX62" s="1230"/>
      <c r="BY62" s="1230"/>
      <c r="BZ62" s="1230"/>
      <c r="CA62" s="1230"/>
      <c r="CB62" s="1230"/>
      <c r="CC62" s="1230"/>
      <c r="CD62" s="1230"/>
      <c r="CE62" s="1230"/>
      <c r="CF62" s="1230"/>
      <c r="CG62" s="1230"/>
      <c r="CH62" s="1230"/>
      <c r="CI62" s="1230"/>
      <c r="CJ62" s="1230"/>
      <c r="CK62" s="1230"/>
      <c r="CL62" s="1230"/>
      <c r="CM62" s="1230"/>
      <c r="CN62" s="1230"/>
      <c r="CO62" s="1230"/>
      <c r="CP62" s="1230"/>
      <c r="CQ62" s="1230"/>
      <c r="CR62" s="1230"/>
      <c r="CS62" s="1230"/>
      <c r="CT62" s="1230"/>
      <c r="CU62" s="1230"/>
      <c r="CV62" s="1230"/>
      <c r="CW62" s="1230"/>
      <c r="CX62" s="1230"/>
      <c r="CY62" s="1230"/>
      <c r="CZ62" s="1230"/>
      <c r="DA62" s="1230"/>
      <c r="DB62" s="1230"/>
      <c r="DC62" s="1230"/>
      <c r="DD62" s="1230"/>
      <c r="DE62" s="1219"/>
    </row>
    <row r="63" spans="1:109" ht="16.2" x14ac:dyDescent="0.2">
      <c r="B63" s="1264" t="s">
        <v>570</v>
      </c>
    </row>
    <row r="64" spans="1:109" ht="13.2" x14ac:dyDescent="0.2">
      <c r="B64" s="1225"/>
      <c r="G64" s="1232"/>
      <c r="I64" s="1265"/>
      <c r="J64" s="1265"/>
      <c r="K64" s="1265"/>
      <c r="L64" s="1265"/>
      <c r="M64" s="1265"/>
      <c r="N64" s="1266"/>
      <c r="AM64" s="1232"/>
      <c r="AN64" s="1232" t="s">
        <v>563</v>
      </c>
      <c r="AP64" s="1233"/>
      <c r="AQ64" s="1233"/>
      <c r="AR64" s="1233"/>
      <c r="AY64" s="1232"/>
      <c r="BA64" s="1233"/>
      <c r="BB64" s="1233"/>
      <c r="BC64" s="1233"/>
      <c r="BK64" s="1232"/>
      <c r="BM64" s="1233"/>
      <c r="BN64" s="1233"/>
      <c r="BO64" s="1233"/>
      <c r="BW64" s="1232"/>
      <c r="BY64" s="1233"/>
      <c r="BZ64" s="1233"/>
      <c r="CA64" s="1233"/>
      <c r="CI64" s="1232"/>
      <c r="CK64" s="1233"/>
      <c r="CL64" s="1233"/>
      <c r="CM64" s="1233"/>
      <c r="CU64" s="1232"/>
      <c r="CW64" s="1233"/>
      <c r="CX64" s="1233"/>
      <c r="CY64" s="1233"/>
    </row>
    <row r="65" spans="2:107" ht="13.2" x14ac:dyDescent="0.2">
      <c r="B65" s="1225"/>
      <c r="AN65" s="1234" t="s">
        <v>571</v>
      </c>
      <c r="AO65" s="1235"/>
      <c r="AP65" s="1235"/>
      <c r="AQ65" s="1235"/>
      <c r="AR65" s="1235"/>
      <c r="AS65" s="1235"/>
      <c r="AT65" s="1235"/>
      <c r="AU65" s="1235"/>
      <c r="AV65" s="1235"/>
      <c r="AW65" s="1235"/>
      <c r="AX65" s="1235"/>
      <c r="AY65" s="1235"/>
      <c r="AZ65" s="1235"/>
      <c r="BA65" s="1235"/>
      <c r="BB65" s="1235"/>
      <c r="BC65" s="1235"/>
      <c r="BD65" s="1235"/>
      <c r="BE65" s="1235"/>
      <c r="BF65" s="1235"/>
      <c r="BG65" s="1235"/>
      <c r="BH65" s="1235"/>
      <c r="BI65" s="1235"/>
      <c r="BJ65" s="1235"/>
      <c r="BK65" s="1235"/>
      <c r="BL65" s="1235"/>
      <c r="BM65" s="1235"/>
      <c r="BN65" s="1235"/>
      <c r="BO65" s="1235"/>
      <c r="BP65" s="1235"/>
      <c r="BQ65" s="1235"/>
      <c r="BR65" s="1235"/>
      <c r="BS65" s="1235"/>
      <c r="BT65" s="1235"/>
      <c r="BU65" s="1235"/>
      <c r="BV65" s="1235"/>
      <c r="BW65" s="1235"/>
      <c r="BX65" s="1235"/>
      <c r="BY65" s="1235"/>
      <c r="BZ65" s="1235"/>
      <c r="CA65" s="1235"/>
      <c r="CB65" s="1235"/>
      <c r="CC65" s="1235"/>
      <c r="CD65" s="1235"/>
      <c r="CE65" s="1235"/>
      <c r="CF65" s="1235"/>
      <c r="CG65" s="1235"/>
      <c r="CH65" s="1235"/>
      <c r="CI65" s="1235"/>
      <c r="CJ65" s="1235"/>
      <c r="CK65" s="1235"/>
      <c r="CL65" s="1235"/>
      <c r="CM65" s="1235"/>
      <c r="CN65" s="1235"/>
      <c r="CO65" s="1235"/>
      <c r="CP65" s="1235"/>
      <c r="CQ65" s="1235"/>
      <c r="CR65" s="1235"/>
      <c r="CS65" s="1235"/>
      <c r="CT65" s="1235"/>
      <c r="CU65" s="1235"/>
      <c r="CV65" s="1235"/>
      <c r="CW65" s="1235"/>
      <c r="CX65" s="1235"/>
      <c r="CY65" s="1235"/>
      <c r="CZ65" s="1235"/>
      <c r="DA65" s="1235"/>
      <c r="DB65" s="1235"/>
      <c r="DC65" s="1236"/>
    </row>
    <row r="66" spans="2:107" ht="13.2" x14ac:dyDescent="0.2">
      <c r="B66" s="1225"/>
      <c r="AN66" s="1237"/>
      <c r="AO66" s="1238"/>
      <c r="AP66" s="1238"/>
      <c r="AQ66" s="1238"/>
      <c r="AR66" s="1238"/>
      <c r="AS66" s="1238"/>
      <c r="AT66" s="1238"/>
      <c r="AU66" s="1238"/>
      <c r="AV66" s="1238"/>
      <c r="AW66" s="1238"/>
      <c r="AX66" s="1238"/>
      <c r="AY66" s="1238"/>
      <c r="AZ66" s="1238"/>
      <c r="BA66" s="1238"/>
      <c r="BB66" s="1238"/>
      <c r="BC66" s="1238"/>
      <c r="BD66" s="1238"/>
      <c r="BE66" s="1238"/>
      <c r="BF66" s="1238"/>
      <c r="BG66" s="1238"/>
      <c r="BH66" s="1238"/>
      <c r="BI66" s="1238"/>
      <c r="BJ66" s="1238"/>
      <c r="BK66" s="1238"/>
      <c r="BL66" s="1238"/>
      <c r="BM66" s="1238"/>
      <c r="BN66" s="1238"/>
      <c r="BO66" s="1238"/>
      <c r="BP66" s="1238"/>
      <c r="BQ66" s="1238"/>
      <c r="BR66" s="1238"/>
      <c r="BS66" s="1238"/>
      <c r="BT66" s="1238"/>
      <c r="BU66" s="1238"/>
      <c r="BV66" s="1238"/>
      <c r="BW66" s="1238"/>
      <c r="BX66" s="1238"/>
      <c r="BY66" s="1238"/>
      <c r="BZ66" s="1238"/>
      <c r="CA66" s="1238"/>
      <c r="CB66" s="1238"/>
      <c r="CC66" s="1238"/>
      <c r="CD66" s="1238"/>
      <c r="CE66" s="1238"/>
      <c r="CF66" s="1238"/>
      <c r="CG66" s="1238"/>
      <c r="CH66" s="1238"/>
      <c r="CI66" s="1238"/>
      <c r="CJ66" s="1238"/>
      <c r="CK66" s="1238"/>
      <c r="CL66" s="1238"/>
      <c r="CM66" s="1238"/>
      <c r="CN66" s="1238"/>
      <c r="CO66" s="1238"/>
      <c r="CP66" s="1238"/>
      <c r="CQ66" s="1238"/>
      <c r="CR66" s="1238"/>
      <c r="CS66" s="1238"/>
      <c r="CT66" s="1238"/>
      <c r="CU66" s="1238"/>
      <c r="CV66" s="1238"/>
      <c r="CW66" s="1238"/>
      <c r="CX66" s="1238"/>
      <c r="CY66" s="1238"/>
      <c r="CZ66" s="1238"/>
      <c r="DA66" s="1238"/>
      <c r="DB66" s="1238"/>
      <c r="DC66" s="1239"/>
    </row>
    <row r="67" spans="2:107" ht="13.2" x14ac:dyDescent="0.2">
      <c r="B67" s="1225"/>
      <c r="AN67" s="1237"/>
      <c r="AO67" s="1238"/>
      <c r="AP67" s="1238"/>
      <c r="AQ67" s="1238"/>
      <c r="AR67" s="1238"/>
      <c r="AS67" s="1238"/>
      <c r="AT67" s="1238"/>
      <c r="AU67" s="1238"/>
      <c r="AV67" s="1238"/>
      <c r="AW67" s="1238"/>
      <c r="AX67" s="1238"/>
      <c r="AY67" s="1238"/>
      <c r="AZ67" s="1238"/>
      <c r="BA67" s="1238"/>
      <c r="BB67" s="1238"/>
      <c r="BC67" s="1238"/>
      <c r="BD67" s="1238"/>
      <c r="BE67" s="1238"/>
      <c r="BF67" s="1238"/>
      <c r="BG67" s="1238"/>
      <c r="BH67" s="1238"/>
      <c r="BI67" s="1238"/>
      <c r="BJ67" s="1238"/>
      <c r="BK67" s="1238"/>
      <c r="BL67" s="1238"/>
      <c r="BM67" s="1238"/>
      <c r="BN67" s="1238"/>
      <c r="BO67" s="1238"/>
      <c r="BP67" s="1238"/>
      <c r="BQ67" s="1238"/>
      <c r="BR67" s="1238"/>
      <c r="BS67" s="1238"/>
      <c r="BT67" s="1238"/>
      <c r="BU67" s="1238"/>
      <c r="BV67" s="1238"/>
      <c r="BW67" s="1238"/>
      <c r="BX67" s="1238"/>
      <c r="BY67" s="1238"/>
      <c r="BZ67" s="1238"/>
      <c r="CA67" s="1238"/>
      <c r="CB67" s="1238"/>
      <c r="CC67" s="1238"/>
      <c r="CD67" s="1238"/>
      <c r="CE67" s="1238"/>
      <c r="CF67" s="1238"/>
      <c r="CG67" s="1238"/>
      <c r="CH67" s="1238"/>
      <c r="CI67" s="1238"/>
      <c r="CJ67" s="1238"/>
      <c r="CK67" s="1238"/>
      <c r="CL67" s="1238"/>
      <c r="CM67" s="1238"/>
      <c r="CN67" s="1238"/>
      <c r="CO67" s="1238"/>
      <c r="CP67" s="1238"/>
      <c r="CQ67" s="1238"/>
      <c r="CR67" s="1238"/>
      <c r="CS67" s="1238"/>
      <c r="CT67" s="1238"/>
      <c r="CU67" s="1238"/>
      <c r="CV67" s="1238"/>
      <c r="CW67" s="1238"/>
      <c r="CX67" s="1238"/>
      <c r="CY67" s="1238"/>
      <c r="CZ67" s="1238"/>
      <c r="DA67" s="1238"/>
      <c r="DB67" s="1238"/>
      <c r="DC67" s="1239"/>
    </row>
    <row r="68" spans="2:107" ht="13.2" x14ac:dyDescent="0.2">
      <c r="B68" s="1225"/>
      <c r="AN68" s="1237"/>
      <c r="AO68" s="1238"/>
      <c r="AP68" s="1238"/>
      <c r="AQ68" s="1238"/>
      <c r="AR68" s="1238"/>
      <c r="AS68" s="1238"/>
      <c r="AT68" s="1238"/>
      <c r="AU68" s="1238"/>
      <c r="AV68" s="1238"/>
      <c r="AW68" s="1238"/>
      <c r="AX68" s="1238"/>
      <c r="AY68" s="1238"/>
      <c r="AZ68" s="1238"/>
      <c r="BA68" s="1238"/>
      <c r="BB68" s="1238"/>
      <c r="BC68" s="1238"/>
      <c r="BD68" s="1238"/>
      <c r="BE68" s="1238"/>
      <c r="BF68" s="1238"/>
      <c r="BG68" s="1238"/>
      <c r="BH68" s="1238"/>
      <c r="BI68" s="1238"/>
      <c r="BJ68" s="1238"/>
      <c r="BK68" s="1238"/>
      <c r="BL68" s="1238"/>
      <c r="BM68" s="1238"/>
      <c r="BN68" s="1238"/>
      <c r="BO68" s="1238"/>
      <c r="BP68" s="1238"/>
      <c r="BQ68" s="1238"/>
      <c r="BR68" s="1238"/>
      <c r="BS68" s="1238"/>
      <c r="BT68" s="1238"/>
      <c r="BU68" s="1238"/>
      <c r="BV68" s="1238"/>
      <c r="BW68" s="1238"/>
      <c r="BX68" s="1238"/>
      <c r="BY68" s="1238"/>
      <c r="BZ68" s="1238"/>
      <c r="CA68" s="1238"/>
      <c r="CB68" s="1238"/>
      <c r="CC68" s="1238"/>
      <c r="CD68" s="1238"/>
      <c r="CE68" s="1238"/>
      <c r="CF68" s="1238"/>
      <c r="CG68" s="1238"/>
      <c r="CH68" s="1238"/>
      <c r="CI68" s="1238"/>
      <c r="CJ68" s="1238"/>
      <c r="CK68" s="1238"/>
      <c r="CL68" s="1238"/>
      <c r="CM68" s="1238"/>
      <c r="CN68" s="1238"/>
      <c r="CO68" s="1238"/>
      <c r="CP68" s="1238"/>
      <c r="CQ68" s="1238"/>
      <c r="CR68" s="1238"/>
      <c r="CS68" s="1238"/>
      <c r="CT68" s="1238"/>
      <c r="CU68" s="1238"/>
      <c r="CV68" s="1238"/>
      <c r="CW68" s="1238"/>
      <c r="CX68" s="1238"/>
      <c r="CY68" s="1238"/>
      <c r="CZ68" s="1238"/>
      <c r="DA68" s="1238"/>
      <c r="DB68" s="1238"/>
      <c r="DC68" s="1239"/>
    </row>
    <row r="69" spans="2:107" ht="13.2" x14ac:dyDescent="0.2">
      <c r="B69" s="1225"/>
      <c r="AN69" s="1240"/>
      <c r="AO69" s="1241"/>
      <c r="AP69" s="1241"/>
      <c r="AQ69" s="1241"/>
      <c r="AR69" s="1241"/>
      <c r="AS69" s="1241"/>
      <c r="AT69" s="1241"/>
      <c r="AU69" s="1241"/>
      <c r="AV69" s="1241"/>
      <c r="AW69" s="1241"/>
      <c r="AX69" s="1241"/>
      <c r="AY69" s="1241"/>
      <c r="AZ69" s="1241"/>
      <c r="BA69" s="1241"/>
      <c r="BB69" s="1241"/>
      <c r="BC69" s="1241"/>
      <c r="BD69" s="1241"/>
      <c r="BE69" s="1241"/>
      <c r="BF69" s="1241"/>
      <c r="BG69" s="1241"/>
      <c r="BH69" s="1241"/>
      <c r="BI69" s="1241"/>
      <c r="BJ69" s="1241"/>
      <c r="BK69" s="1241"/>
      <c r="BL69" s="1241"/>
      <c r="BM69" s="1241"/>
      <c r="BN69" s="1241"/>
      <c r="BO69" s="1241"/>
      <c r="BP69" s="1241"/>
      <c r="BQ69" s="1241"/>
      <c r="BR69" s="1241"/>
      <c r="BS69" s="1241"/>
      <c r="BT69" s="1241"/>
      <c r="BU69" s="1241"/>
      <c r="BV69" s="1241"/>
      <c r="BW69" s="1241"/>
      <c r="BX69" s="1241"/>
      <c r="BY69" s="1241"/>
      <c r="BZ69" s="1241"/>
      <c r="CA69" s="1241"/>
      <c r="CB69" s="1241"/>
      <c r="CC69" s="1241"/>
      <c r="CD69" s="1241"/>
      <c r="CE69" s="1241"/>
      <c r="CF69" s="1241"/>
      <c r="CG69" s="1241"/>
      <c r="CH69" s="1241"/>
      <c r="CI69" s="1241"/>
      <c r="CJ69" s="1241"/>
      <c r="CK69" s="1241"/>
      <c r="CL69" s="1241"/>
      <c r="CM69" s="1241"/>
      <c r="CN69" s="1241"/>
      <c r="CO69" s="1241"/>
      <c r="CP69" s="1241"/>
      <c r="CQ69" s="1241"/>
      <c r="CR69" s="1241"/>
      <c r="CS69" s="1241"/>
      <c r="CT69" s="1241"/>
      <c r="CU69" s="1241"/>
      <c r="CV69" s="1241"/>
      <c r="CW69" s="1241"/>
      <c r="CX69" s="1241"/>
      <c r="CY69" s="1241"/>
      <c r="CZ69" s="1241"/>
      <c r="DA69" s="1241"/>
      <c r="DB69" s="1241"/>
      <c r="DC69" s="1242"/>
    </row>
    <row r="70" spans="2:107" ht="13.2" x14ac:dyDescent="0.2">
      <c r="B70" s="1225"/>
      <c r="H70" s="1267"/>
      <c r="I70" s="1267"/>
      <c r="J70" s="1268"/>
      <c r="K70" s="1268"/>
      <c r="L70" s="1269"/>
      <c r="M70" s="1268"/>
      <c r="N70" s="1269"/>
      <c r="AN70" s="1243"/>
      <c r="AO70" s="1243"/>
      <c r="AP70" s="1243"/>
      <c r="AZ70" s="1243"/>
      <c r="BA70" s="1243"/>
      <c r="BB70" s="1243"/>
      <c r="BL70" s="1243"/>
      <c r="BM70" s="1243"/>
      <c r="BN70" s="1243"/>
      <c r="BX70" s="1243"/>
      <c r="BY70" s="1243"/>
      <c r="BZ70" s="1243"/>
      <c r="CJ70" s="1243"/>
      <c r="CK70" s="1243"/>
      <c r="CL70" s="1243"/>
      <c r="CV70" s="1243"/>
      <c r="CW70" s="1243"/>
      <c r="CX70" s="1243"/>
    </row>
    <row r="71" spans="2:107" ht="13.2" x14ac:dyDescent="0.2">
      <c r="B71" s="1225"/>
      <c r="G71" s="1270"/>
      <c r="I71" s="1271"/>
      <c r="J71" s="1268"/>
      <c r="K71" s="1268"/>
      <c r="L71" s="1269"/>
      <c r="M71" s="1268"/>
      <c r="N71" s="1269"/>
      <c r="AM71" s="1270"/>
      <c r="AN71" s="1219" t="s">
        <v>565</v>
      </c>
    </row>
    <row r="72" spans="2:107" ht="13.2" x14ac:dyDescent="0.2">
      <c r="B72" s="1225"/>
      <c r="G72" s="1244"/>
      <c r="H72" s="1244"/>
      <c r="I72" s="1244"/>
      <c r="J72" s="1244"/>
      <c r="K72" s="1245"/>
      <c r="L72" s="1245"/>
      <c r="M72" s="1246"/>
      <c r="N72" s="1246"/>
      <c r="AN72" s="1247"/>
      <c r="AO72" s="1248"/>
      <c r="AP72" s="1248"/>
      <c r="AQ72" s="1248"/>
      <c r="AR72" s="1248"/>
      <c r="AS72" s="1248"/>
      <c r="AT72" s="1248"/>
      <c r="AU72" s="1248"/>
      <c r="AV72" s="1248"/>
      <c r="AW72" s="1248"/>
      <c r="AX72" s="1248"/>
      <c r="AY72" s="1248"/>
      <c r="AZ72" s="1248"/>
      <c r="BA72" s="1248"/>
      <c r="BB72" s="1248"/>
      <c r="BC72" s="1248"/>
      <c r="BD72" s="1248"/>
      <c r="BE72" s="1248"/>
      <c r="BF72" s="1248"/>
      <c r="BG72" s="1248"/>
      <c r="BH72" s="1248"/>
      <c r="BI72" s="1248"/>
      <c r="BJ72" s="1248"/>
      <c r="BK72" s="1248"/>
      <c r="BL72" s="1248"/>
      <c r="BM72" s="1248"/>
      <c r="BN72" s="1248"/>
      <c r="BO72" s="1249"/>
      <c r="BP72" s="1250" t="s">
        <v>525</v>
      </c>
      <c r="BQ72" s="1250"/>
      <c r="BR72" s="1250"/>
      <c r="BS72" s="1250"/>
      <c r="BT72" s="1250"/>
      <c r="BU72" s="1250"/>
      <c r="BV72" s="1250"/>
      <c r="BW72" s="1250"/>
      <c r="BX72" s="1250" t="s">
        <v>526</v>
      </c>
      <c r="BY72" s="1250"/>
      <c r="BZ72" s="1250"/>
      <c r="CA72" s="1250"/>
      <c r="CB72" s="1250"/>
      <c r="CC72" s="1250"/>
      <c r="CD72" s="1250"/>
      <c r="CE72" s="1250"/>
      <c r="CF72" s="1250" t="s">
        <v>527</v>
      </c>
      <c r="CG72" s="1250"/>
      <c r="CH72" s="1250"/>
      <c r="CI72" s="1250"/>
      <c r="CJ72" s="1250"/>
      <c r="CK72" s="1250"/>
      <c r="CL72" s="1250"/>
      <c r="CM72" s="1250"/>
      <c r="CN72" s="1250" t="s">
        <v>528</v>
      </c>
      <c r="CO72" s="1250"/>
      <c r="CP72" s="1250"/>
      <c r="CQ72" s="1250"/>
      <c r="CR72" s="1250"/>
      <c r="CS72" s="1250"/>
      <c r="CT72" s="1250"/>
      <c r="CU72" s="1250"/>
      <c r="CV72" s="1250" t="s">
        <v>529</v>
      </c>
      <c r="CW72" s="1250"/>
      <c r="CX72" s="1250"/>
      <c r="CY72" s="1250"/>
      <c r="CZ72" s="1250"/>
      <c r="DA72" s="1250"/>
      <c r="DB72" s="1250"/>
      <c r="DC72" s="1250"/>
    </row>
    <row r="73" spans="2:107" ht="13.2" x14ac:dyDescent="0.2">
      <c r="B73" s="1225"/>
      <c r="G73" s="1251"/>
      <c r="H73" s="1251"/>
      <c r="I73" s="1251"/>
      <c r="J73" s="1251"/>
      <c r="K73" s="1272"/>
      <c r="L73" s="1272"/>
      <c r="M73" s="1272"/>
      <c r="N73" s="1272"/>
      <c r="AM73" s="1243"/>
      <c r="AN73" s="1254" t="s">
        <v>566</v>
      </c>
      <c r="AO73" s="1254"/>
      <c r="AP73" s="1254"/>
      <c r="AQ73" s="1254"/>
      <c r="AR73" s="1254"/>
      <c r="AS73" s="1254"/>
      <c r="AT73" s="1254"/>
      <c r="AU73" s="1254"/>
      <c r="AV73" s="1254"/>
      <c r="AW73" s="1254"/>
      <c r="AX73" s="1254"/>
      <c r="AY73" s="1254"/>
      <c r="AZ73" s="1254"/>
      <c r="BA73" s="1254"/>
      <c r="BB73" s="1254" t="s">
        <v>567</v>
      </c>
      <c r="BC73" s="1254"/>
      <c r="BD73" s="1254"/>
      <c r="BE73" s="1254"/>
      <c r="BF73" s="1254"/>
      <c r="BG73" s="1254"/>
      <c r="BH73" s="1254"/>
      <c r="BI73" s="1254"/>
      <c r="BJ73" s="1254"/>
      <c r="BK73" s="1254"/>
      <c r="BL73" s="1254"/>
      <c r="BM73" s="1254"/>
      <c r="BN73" s="1254"/>
      <c r="BO73" s="1254"/>
      <c r="BP73" s="1255">
        <v>135.6</v>
      </c>
      <c r="BQ73" s="1255"/>
      <c r="BR73" s="1255"/>
      <c r="BS73" s="1255"/>
      <c r="BT73" s="1255"/>
      <c r="BU73" s="1255"/>
      <c r="BV73" s="1255"/>
      <c r="BW73" s="1255"/>
      <c r="BX73" s="1255">
        <v>121</v>
      </c>
      <c r="BY73" s="1255"/>
      <c r="BZ73" s="1255"/>
      <c r="CA73" s="1255"/>
      <c r="CB73" s="1255"/>
      <c r="CC73" s="1255"/>
      <c r="CD73" s="1255"/>
      <c r="CE73" s="1255"/>
      <c r="CF73" s="1255">
        <v>107.2</v>
      </c>
      <c r="CG73" s="1255"/>
      <c r="CH73" s="1255"/>
      <c r="CI73" s="1255"/>
      <c r="CJ73" s="1255"/>
      <c r="CK73" s="1255"/>
      <c r="CL73" s="1255"/>
      <c r="CM73" s="1255"/>
      <c r="CN73" s="1255">
        <v>90.8</v>
      </c>
      <c r="CO73" s="1255"/>
      <c r="CP73" s="1255"/>
      <c r="CQ73" s="1255"/>
      <c r="CR73" s="1255"/>
      <c r="CS73" s="1255"/>
      <c r="CT73" s="1255"/>
      <c r="CU73" s="1255"/>
      <c r="CV73" s="1255">
        <v>75.2</v>
      </c>
      <c r="CW73" s="1255"/>
      <c r="CX73" s="1255"/>
      <c r="CY73" s="1255"/>
      <c r="CZ73" s="1255"/>
      <c r="DA73" s="1255"/>
      <c r="DB73" s="1255"/>
      <c r="DC73" s="1255"/>
    </row>
    <row r="74" spans="2:107" ht="13.2" x14ac:dyDescent="0.2">
      <c r="B74" s="1225"/>
      <c r="G74" s="1251"/>
      <c r="H74" s="1251"/>
      <c r="I74" s="1251"/>
      <c r="J74" s="1251"/>
      <c r="K74" s="1272"/>
      <c r="L74" s="1272"/>
      <c r="M74" s="1272"/>
      <c r="N74" s="1272"/>
      <c r="AM74" s="1243"/>
      <c r="AN74" s="1254"/>
      <c r="AO74" s="1254"/>
      <c r="AP74" s="1254"/>
      <c r="AQ74" s="1254"/>
      <c r="AR74" s="1254"/>
      <c r="AS74" s="1254"/>
      <c r="AT74" s="1254"/>
      <c r="AU74" s="1254"/>
      <c r="AV74" s="1254"/>
      <c r="AW74" s="1254"/>
      <c r="AX74" s="1254"/>
      <c r="AY74" s="1254"/>
      <c r="AZ74" s="1254"/>
      <c r="BA74" s="1254"/>
      <c r="BB74" s="1254"/>
      <c r="BC74" s="1254"/>
      <c r="BD74" s="1254"/>
      <c r="BE74" s="1254"/>
      <c r="BF74" s="1254"/>
      <c r="BG74" s="1254"/>
      <c r="BH74" s="1254"/>
      <c r="BI74" s="1254"/>
      <c r="BJ74" s="1254"/>
      <c r="BK74" s="1254"/>
      <c r="BL74" s="1254"/>
      <c r="BM74" s="1254"/>
      <c r="BN74" s="1254"/>
      <c r="BO74" s="1254"/>
      <c r="BP74" s="1255"/>
      <c r="BQ74" s="1255"/>
      <c r="BR74" s="1255"/>
      <c r="BS74" s="1255"/>
      <c r="BT74" s="1255"/>
      <c r="BU74" s="1255"/>
      <c r="BV74" s="1255"/>
      <c r="BW74" s="1255"/>
      <c r="BX74" s="1255"/>
      <c r="BY74" s="1255"/>
      <c r="BZ74" s="1255"/>
      <c r="CA74" s="1255"/>
      <c r="CB74" s="1255"/>
      <c r="CC74" s="1255"/>
      <c r="CD74" s="1255"/>
      <c r="CE74" s="1255"/>
      <c r="CF74" s="1255"/>
      <c r="CG74" s="1255"/>
      <c r="CH74" s="1255"/>
      <c r="CI74" s="1255"/>
      <c r="CJ74" s="1255"/>
      <c r="CK74" s="1255"/>
      <c r="CL74" s="1255"/>
      <c r="CM74" s="1255"/>
      <c r="CN74" s="1255"/>
      <c r="CO74" s="1255"/>
      <c r="CP74" s="1255"/>
      <c r="CQ74" s="1255"/>
      <c r="CR74" s="1255"/>
      <c r="CS74" s="1255"/>
      <c r="CT74" s="1255"/>
      <c r="CU74" s="1255"/>
      <c r="CV74" s="1255"/>
      <c r="CW74" s="1255"/>
      <c r="CX74" s="1255"/>
      <c r="CY74" s="1255"/>
      <c r="CZ74" s="1255"/>
      <c r="DA74" s="1255"/>
      <c r="DB74" s="1255"/>
      <c r="DC74" s="1255"/>
    </row>
    <row r="75" spans="2:107" ht="13.2" x14ac:dyDescent="0.2">
      <c r="B75" s="1225"/>
      <c r="G75" s="1251"/>
      <c r="H75" s="1251"/>
      <c r="I75" s="1244"/>
      <c r="J75" s="1244"/>
      <c r="K75" s="1253"/>
      <c r="L75" s="1253"/>
      <c r="M75" s="1253"/>
      <c r="N75" s="1253"/>
      <c r="AM75" s="1243"/>
      <c r="AN75" s="1254"/>
      <c r="AO75" s="1254"/>
      <c r="AP75" s="1254"/>
      <c r="AQ75" s="1254"/>
      <c r="AR75" s="1254"/>
      <c r="AS75" s="1254"/>
      <c r="AT75" s="1254"/>
      <c r="AU75" s="1254"/>
      <c r="AV75" s="1254"/>
      <c r="AW75" s="1254"/>
      <c r="AX75" s="1254"/>
      <c r="AY75" s="1254"/>
      <c r="AZ75" s="1254"/>
      <c r="BA75" s="1254"/>
      <c r="BB75" s="1254" t="s">
        <v>572</v>
      </c>
      <c r="BC75" s="1254"/>
      <c r="BD75" s="1254"/>
      <c r="BE75" s="1254"/>
      <c r="BF75" s="1254"/>
      <c r="BG75" s="1254"/>
      <c r="BH75" s="1254"/>
      <c r="BI75" s="1254"/>
      <c r="BJ75" s="1254"/>
      <c r="BK75" s="1254"/>
      <c r="BL75" s="1254"/>
      <c r="BM75" s="1254"/>
      <c r="BN75" s="1254"/>
      <c r="BO75" s="1254"/>
      <c r="BP75" s="1255">
        <v>14.5</v>
      </c>
      <c r="BQ75" s="1255"/>
      <c r="BR75" s="1255"/>
      <c r="BS75" s="1255"/>
      <c r="BT75" s="1255"/>
      <c r="BU75" s="1255"/>
      <c r="BV75" s="1255"/>
      <c r="BW75" s="1255"/>
      <c r="BX75" s="1255">
        <v>13.9</v>
      </c>
      <c r="BY75" s="1255"/>
      <c r="BZ75" s="1255"/>
      <c r="CA75" s="1255"/>
      <c r="CB75" s="1255"/>
      <c r="CC75" s="1255"/>
      <c r="CD75" s="1255"/>
      <c r="CE75" s="1255"/>
      <c r="CF75" s="1255">
        <v>13.1</v>
      </c>
      <c r="CG75" s="1255"/>
      <c r="CH75" s="1255"/>
      <c r="CI75" s="1255"/>
      <c r="CJ75" s="1255"/>
      <c r="CK75" s="1255"/>
      <c r="CL75" s="1255"/>
      <c r="CM75" s="1255"/>
      <c r="CN75" s="1255">
        <v>11.7</v>
      </c>
      <c r="CO75" s="1255"/>
      <c r="CP75" s="1255"/>
      <c r="CQ75" s="1255"/>
      <c r="CR75" s="1255"/>
      <c r="CS75" s="1255"/>
      <c r="CT75" s="1255"/>
      <c r="CU75" s="1255"/>
      <c r="CV75" s="1255">
        <v>10.3</v>
      </c>
      <c r="CW75" s="1255"/>
      <c r="CX75" s="1255"/>
      <c r="CY75" s="1255"/>
      <c r="CZ75" s="1255"/>
      <c r="DA75" s="1255"/>
      <c r="DB75" s="1255"/>
      <c r="DC75" s="1255"/>
    </row>
    <row r="76" spans="2:107" ht="13.2" x14ac:dyDescent="0.2">
      <c r="B76" s="1225"/>
      <c r="G76" s="1251"/>
      <c r="H76" s="1251"/>
      <c r="I76" s="1244"/>
      <c r="J76" s="1244"/>
      <c r="K76" s="1253"/>
      <c r="L76" s="1253"/>
      <c r="M76" s="1253"/>
      <c r="N76" s="1253"/>
      <c r="AM76" s="1243"/>
      <c r="AN76" s="1254"/>
      <c r="AO76" s="1254"/>
      <c r="AP76" s="1254"/>
      <c r="AQ76" s="1254"/>
      <c r="AR76" s="1254"/>
      <c r="AS76" s="1254"/>
      <c r="AT76" s="1254"/>
      <c r="AU76" s="1254"/>
      <c r="AV76" s="1254"/>
      <c r="AW76" s="1254"/>
      <c r="AX76" s="1254"/>
      <c r="AY76" s="1254"/>
      <c r="AZ76" s="1254"/>
      <c r="BA76" s="1254"/>
      <c r="BB76" s="1254"/>
      <c r="BC76" s="1254"/>
      <c r="BD76" s="1254"/>
      <c r="BE76" s="1254"/>
      <c r="BF76" s="1254"/>
      <c r="BG76" s="1254"/>
      <c r="BH76" s="1254"/>
      <c r="BI76" s="1254"/>
      <c r="BJ76" s="1254"/>
      <c r="BK76" s="1254"/>
      <c r="BL76" s="1254"/>
      <c r="BM76" s="1254"/>
      <c r="BN76" s="1254"/>
      <c r="BO76" s="1254"/>
      <c r="BP76" s="1255"/>
      <c r="BQ76" s="1255"/>
      <c r="BR76" s="1255"/>
      <c r="BS76" s="1255"/>
      <c r="BT76" s="1255"/>
      <c r="BU76" s="1255"/>
      <c r="BV76" s="1255"/>
      <c r="BW76" s="1255"/>
      <c r="BX76" s="1255"/>
      <c r="BY76" s="1255"/>
      <c r="BZ76" s="1255"/>
      <c r="CA76" s="1255"/>
      <c r="CB76" s="1255"/>
      <c r="CC76" s="1255"/>
      <c r="CD76" s="1255"/>
      <c r="CE76" s="1255"/>
      <c r="CF76" s="1255"/>
      <c r="CG76" s="1255"/>
      <c r="CH76" s="1255"/>
      <c r="CI76" s="1255"/>
      <c r="CJ76" s="1255"/>
      <c r="CK76" s="1255"/>
      <c r="CL76" s="1255"/>
      <c r="CM76" s="1255"/>
      <c r="CN76" s="1255"/>
      <c r="CO76" s="1255"/>
      <c r="CP76" s="1255"/>
      <c r="CQ76" s="1255"/>
      <c r="CR76" s="1255"/>
      <c r="CS76" s="1255"/>
      <c r="CT76" s="1255"/>
      <c r="CU76" s="1255"/>
      <c r="CV76" s="1255"/>
      <c r="CW76" s="1255"/>
      <c r="CX76" s="1255"/>
      <c r="CY76" s="1255"/>
      <c r="CZ76" s="1255"/>
      <c r="DA76" s="1255"/>
      <c r="DB76" s="1255"/>
      <c r="DC76" s="1255"/>
    </row>
    <row r="77" spans="2:107" ht="13.2" x14ac:dyDescent="0.2">
      <c r="B77" s="1225"/>
      <c r="G77" s="1244"/>
      <c r="H77" s="1244"/>
      <c r="I77" s="1244"/>
      <c r="J77" s="1244"/>
      <c r="K77" s="1272"/>
      <c r="L77" s="1272"/>
      <c r="M77" s="1272"/>
      <c r="N77" s="1272"/>
      <c r="AN77" s="1250" t="s">
        <v>569</v>
      </c>
      <c r="AO77" s="1250"/>
      <c r="AP77" s="1250"/>
      <c r="AQ77" s="1250"/>
      <c r="AR77" s="1250"/>
      <c r="AS77" s="1250"/>
      <c r="AT77" s="1250"/>
      <c r="AU77" s="1250"/>
      <c r="AV77" s="1250"/>
      <c r="AW77" s="1250"/>
      <c r="AX77" s="1250"/>
      <c r="AY77" s="1250"/>
      <c r="AZ77" s="1250"/>
      <c r="BA77" s="1250"/>
      <c r="BB77" s="1254" t="s">
        <v>567</v>
      </c>
      <c r="BC77" s="1254"/>
      <c r="BD77" s="1254"/>
      <c r="BE77" s="1254"/>
      <c r="BF77" s="1254"/>
      <c r="BG77" s="1254"/>
      <c r="BH77" s="1254"/>
      <c r="BI77" s="1254"/>
      <c r="BJ77" s="1254"/>
      <c r="BK77" s="1254"/>
      <c r="BL77" s="1254"/>
      <c r="BM77" s="1254"/>
      <c r="BN77" s="1254"/>
      <c r="BO77" s="1254"/>
      <c r="BP77" s="1255">
        <v>22.1</v>
      </c>
      <c r="BQ77" s="1255"/>
      <c r="BR77" s="1255"/>
      <c r="BS77" s="1255"/>
      <c r="BT77" s="1255"/>
      <c r="BU77" s="1255"/>
      <c r="BV77" s="1255"/>
      <c r="BW77" s="1255"/>
      <c r="BX77" s="1255">
        <v>20.399999999999999</v>
      </c>
      <c r="BY77" s="1255"/>
      <c r="BZ77" s="1255"/>
      <c r="CA77" s="1255"/>
      <c r="CB77" s="1255"/>
      <c r="CC77" s="1255"/>
      <c r="CD77" s="1255"/>
      <c r="CE77" s="1255"/>
      <c r="CF77" s="1255">
        <v>11.2</v>
      </c>
      <c r="CG77" s="1255"/>
      <c r="CH77" s="1255"/>
      <c r="CI77" s="1255"/>
      <c r="CJ77" s="1255"/>
      <c r="CK77" s="1255"/>
      <c r="CL77" s="1255"/>
      <c r="CM77" s="1255"/>
      <c r="CN77" s="1255">
        <v>4.5999999999999996</v>
      </c>
      <c r="CO77" s="1255"/>
      <c r="CP77" s="1255"/>
      <c r="CQ77" s="1255"/>
      <c r="CR77" s="1255"/>
      <c r="CS77" s="1255"/>
      <c r="CT77" s="1255"/>
      <c r="CU77" s="1255"/>
      <c r="CV77" s="1255">
        <v>4.2</v>
      </c>
      <c r="CW77" s="1255"/>
      <c r="CX77" s="1255"/>
      <c r="CY77" s="1255"/>
      <c r="CZ77" s="1255"/>
      <c r="DA77" s="1255"/>
      <c r="DB77" s="1255"/>
      <c r="DC77" s="1255"/>
    </row>
    <row r="78" spans="2:107" ht="13.2" x14ac:dyDescent="0.2">
      <c r="B78" s="1225"/>
      <c r="G78" s="1244"/>
      <c r="H78" s="1244"/>
      <c r="I78" s="1244"/>
      <c r="J78" s="1244"/>
      <c r="K78" s="1272"/>
      <c r="L78" s="1272"/>
      <c r="M78" s="1272"/>
      <c r="N78" s="1272"/>
      <c r="AN78" s="1250"/>
      <c r="AO78" s="1250"/>
      <c r="AP78" s="1250"/>
      <c r="AQ78" s="1250"/>
      <c r="AR78" s="1250"/>
      <c r="AS78" s="1250"/>
      <c r="AT78" s="1250"/>
      <c r="AU78" s="1250"/>
      <c r="AV78" s="1250"/>
      <c r="AW78" s="1250"/>
      <c r="AX78" s="1250"/>
      <c r="AY78" s="1250"/>
      <c r="AZ78" s="1250"/>
      <c r="BA78" s="1250"/>
      <c r="BB78" s="1254"/>
      <c r="BC78" s="1254"/>
      <c r="BD78" s="1254"/>
      <c r="BE78" s="1254"/>
      <c r="BF78" s="1254"/>
      <c r="BG78" s="1254"/>
      <c r="BH78" s="1254"/>
      <c r="BI78" s="1254"/>
      <c r="BJ78" s="1254"/>
      <c r="BK78" s="1254"/>
      <c r="BL78" s="1254"/>
      <c r="BM78" s="1254"/>
      <c r="BN78" s="1254"/>
      <c r="BO78" s="1254"/>
      <c r="BP78" s="1255"/>
      <c r="BQ78" s="1255"/>
      <c r="BR78" s="1255"/>
      <c r="BS78" s="1255"/>
      <c r="BT78" s="1255"/>
      <c r="BU78" s="1255"/>
      <c r="BV78" s="1255"/>
      <c r="BW78" s="1255"/>
      <c r="BX78" s="1255"/>
      <c r="BY78" s="1255"/>
      <c r="BZ78" s="1255"/>
      <c r="CA78" s="1255"/>
      <c r="CB78" s="1255"/>
      <c r="CC78" s="1255"/>
      <c r="CD78" s="1255"/>
      <c r="CE78" s="1255"/>
      <c r="CF78" s="1255"/>
      <c r="CG78" s="1255"/>
      <c r="CH78" s="1255"/>
      <c r="CI78" s="1255"/>
      <c r="CJ78" s="1255"/>
      <c r="CK78" s="1255"/>
      <c r="CL78" s="1255"/>
      <c r="CM78" s="1255"/>
      <c r="CN78" s="1255"/>
      <c r="CO78" s="1255"/>
      <c r="CP78" s="1255"/>
      <c r="CQ78" s="1255"/>
      <c r="CR78" s="1255"/>
      <c r="CS78" s="1255"/>
      <c r="CT78" s="1255"/>
      <c r="CU78" s="1255"/>
      <c r="CV78" s="1255"/>
      <c r="CW78" s="1255"/>
      <c r="CX78" s="1255"/>
      <c r="CY78" s="1255"/>
      <c r="CZ78" s="1255"/>
      <c r="DA78" s="1255"/>
      <c r="DB78" s="1255"/>
      <c r="DC78" s="1255"/>
    </row>
    <row r="79" spans="2:107" ht="13.2" x14ac:dyDescent="0.2">
      <c r="B79" s="1225"/>
      <c r="G79" s="1244"/>
      <c r="H79" s="1244"/>
      <c r="I79" s="1257"/>
      <c r="J79" s="1257"/>
      <c r="K79" s="1273"/>
      <c r="L79" s="1273"/>
      <c r="M79" s="1273"/>
      <c r="N79" s="1273"/>
      <c r="AN79" s="1250"/>
      <c r="AO79" s="1250"/>
      <c r="AP79" s="1250"/>
      <c r="AQ79" s="1250"/>
      <c r="AR79" s="1250"/>
      <c r="AS79" s="1250"/>
      <c r="AT79" s="1250"/>
      <c r="AU79" s="1250"/>
      <c r="AV79" s="1250"/>
      <c r="AW79" s="1250"/>
      <c r="AX79" s="1250"/>
      <c r="AY79" s="1250"/>
      <c r="AZ79" s="1250"/>
      <c r="BA79" s="1250"/>
      <c r="BB79" s="1254" t="s">
        <v>572</v>
      </c>
      <c r="BC79" s="1254"/>
      <c r="BD79" s="1254"/>
      <c r="BE79" s="1254"/>
      <c r="BF79" s="1254"/>
      <c r="BG79" s="1254"/>
      <c r="BH79" s="1254"/>
      <c r="BI79" s="1254"/>
      <c r="BJ79" s="1254"/>
      <c r="BK79" s="1254"/>
      <c r="BL79" s="1254"/>
      <c r="BM79" s="1254"/>
      <c r="BN79" s="1254"/>
      <c r="BO79" s="1254"/>
      <c r="BP79" s="1255">
        <v>6.3</v>
      </c>
      <c r="BQ79" s="1255"/>
      <c r="BR79" s="1255"/>
      <c r="BS79" s="1255"/>
      <c r="BT79" s="1255"/>
      <c r="BU79" s="1255"/>
      <c r="BV79" s="1255"/>
      <c r="BW79" s="1255"/>
      <c r="BX79" s="1255">
        <v>6.2</v>
      </c>
      <c r="BY79" s="1255"/>
      <c r="BZ79" s="1255"/>
      <c r="CA79" s="1255"/>
      <c r="CB79" s="1255"/>
      <c r="CC79" s="1255"/>
      <c r="CD79" s="1255"/>
      <c r="CE79" s="1255"/>
      <c r="CF79" s="1255">
        <v>5.7</v>
      </c>
      <c r="CG79" s="1255"/>
      <c r="CH79" s="1255"/>
      <c r="CI79" s="1255"/>
      <c r="CJ79" s="1255"/>
      <c r="CK79" s="1255"/>
      <c r="CL79" s="1255"/>
      <c r="CM79" s="1255"/>
      <c r="CN79" s="1255">
        <v>5.8</v>
      </c>
      <c r="CO79" s="1255"/>
      <c r="CP79" s="1255"/>
      <c r="CQ79" s="1255"/>
      <c r="CR79" s="1255"/>
      <c r="CS79" s="1255"/>
      <c r="CT79" s="1255"/>
      <c r="CU79" s="1255"/>
      <c r="CV79" s="1255">
        <v>5.8</v>
      </c>
      <c r="CW79" s="1255"/>
      <c r="CX79" s="1255"/>
      <c r="CY79" s="1255"/>
      <c r="CZ79" s="1255"/>
      <c r="DA79" s="1255"/>
      <c r="DB79" s="1255"/>
      <c r="DC79" s="1255"/>
    </row>
    <row r="80" spans="2:107" ht="13.2" x14ac:dyDescent="0.2">
      <c r="B80" s="1225"/>
      <c r="G80" s="1244"/>
      <c r="H80" s="1244"/>
      <c r="I80" s="1257"/>
      <c r="J80" s="1257"/>
      <c r="K80" s="1273"/>
      <c r="L80" s="1273"/>
      <c r="M80" s="1273"/>
      <c r="N80" s="1273"/>
      <c r="AN80" s="1250"/>
      <c r="AO80" s="1250"/>
      <c r="AP80" s="1250"/>
      <c r="AQ80" s="1250"/>
      <c r="AR80" s="1250"/>
      <c r="AS80" s="1250"/>
      <c r="AT80" s="1250"/>
      <c r="AU80" s="1250"/>
      <c r="AV80" s="1250"/>
      <c r="AW80" s="1250"/>
      <c r="AX80" s="1250"/>
      <c r="AY80" s="1250"/>
      <c r="AZ80" s="1250"/>
      <c r="BA80" s="1250"/>
      <c r="BB80" s="1254"/>
      <c r="BC80" s="1254"/>
      <c r="BD80" s="1254"/>
      <c r="BE80" s="1254"/>
      <c r="BF80" s="1254"/>
      <c r="BG80" s="1254"/>
      <c r="BH80" s="1254"/>
      <c r="BI80" s="1254"/>
      <c r="BJ80" s="1254"/>
      <c r="BK80" s="1254"/>
      <c r="BL80" s="1254"/>
      <c r="BM80" s="1254"/>
      <c r="BN80" s="1254"/>
      <c r="BO80" s="1254"/>
      <c r="BP80" s="1255"/>
      <c r="BQ80" s="1255"/>
      <c r="BR80" s="1255"/>
      <c r="BS80" s="1255"/>
      <c r="BT80" s="1255"/>
      <c r="BU80" s="1255"/>
      <c r="BV80" s="1255"/>
      <c r="BW80" s="1255"/>
      <c r="BX80" s="1255"/>
      <c r="BY80" s="1255"/>
      <c r="BZ80" s="1255"/>
      <c r="CA80" s="1255"/>
      <c r="CB80" s="1255"/>
      <c r="CC80" s="1255"/>
      <c r="CD80" s="1255"/>
      <c r="CE80" s="1255"/>
      <c r="CF80" s="1255"/>
      <c r="CG80" s="1255"/>
      <c r="CH80" s="1255"/>
      <c r="CI80" s="1255"/>
      <c r="CJ80" s="1255"/>
      <c r="CK80" s="1255"/>
      <c r="CL80" s="1255"/>
      <c r="CM80" s="1255"/>
      <c r="CN80" s="1255"/>
      <c r="CO80" s="1255"/>
      <c r="CP80" s="1255"/>
      <c r="CQ80" s="1255"/>
      <c r="CR80" s="1255"/>
      <c r="CS80" s="1255"/>
      <c r="CT80" s="1255"/>
      <c r="CU80" s="1255"/>
      <c r="CV80" s="1255"/>
      <c r="CW80" s="1255"/>
      <c r="CX80" s="1255"/>
      <c r="CY80" s="1255"/>
      <c r="CZ80" s="1255"/>
      <c r="DA80" s="1255"/>
      <c r="DB80" s="1255"/>
      <c r="DC80" s="1255"/>
    </row>
    <row r="81" spans="2:109" ht="13.2" x14ac:dyDescent="0.2">
      <c r="B81" s="1225"/>
    </row>
    <row r="82" spans="2:109" ht="16.2" x14ac:dyDescent="0.2">
      <c r="B82" s="1225"/>
      <c r="K82" s="1274"/>
      <c r="L82" s="1274"/>
      <c r="M82" s="1274"/>
      <c r="N82" s="1274"/>
      <c r="AQ82" s="1274"/>
      <c r="AR82" s="1274"/>
      <c r="AS82" s="1274"/>
      <c r="AT82" s="1274"/>
      <c r="BC82" s="1274"/>
      <c r="BD82" s="1274"/>
      <c r="BE82" s="1274"/>
      <c r="BF82" s="1274"/>
      <c r="BO82" s="1274"/>
      <c r="BP82" s="1274"/>
      <c r="BQ82" s="1274"/>
      <c r="BR82" s="1274"/>
      <c r="CA82" s="1274"/>
      <c r="CB82" s="1274"/>
      <c r="CC82" s="1274"/>
      <c r="CD82" s="1274"/>
      <c r="CM82" s="1274"/>
      <c r="CN82" s="1274"/>
      <c r="CO82" s="1274"/>
      <c r="CP82" s="1274"/>
      <c r="CY82" s="1274"/>
      <c r="CZ82" s="1274"/>
      <c r="DA82" s="1274"/>
      <c r="DB82" s="1274"/>
      <c r="DC82" s="1274"/>
    </row>
    <row r="83" spans="2:109" ht="13.2" x14ac:dyDescent="0.2">
      <c r="B83" s="1227"/>
      <c r="C83" s="1228"/>
      <c r="D83" s="1228"/>
      <c r="E83" s="1228"/>
      <c r="F83" s="1228"/>
      <c r="G83" s="1228"/>
      <c r="H83" s="1228"/>
      <c r="I83" s="1228"/>
      <c r="J83" s="1228"/>
      <c r="K83" s="1228"/>
      <c r="L83" s="1228"/>
      <c r="M83" s="1228"/>
      <c r="N83" s="1228"/>
      <c r="O83" s="1228"/>
      <c r="P83" s="1228"/>
      <c r="Q83" s="1228"/>
      <c r="R83" s="1228"/>
      <c r="S83" s="1228"/>
      <c r="T83" s="1228"/>
      <c r="U83" s="1228"/>
      <c r="V83" s="1228"/>
      <c r="W83" s="1228"/>
      <c r="X83" s="1228"/>
      <c r="Y83" s="1228"/>
      <c r="Z83" s="1228"/>
      <c r="AA83" s="1228"/>
      <c r="AB83" s="1228"/>
      <c r="AC83" s="1228"/>
      <c r="AD83" s="1228"/>
      <c r="AE83" s="1228"/>
      <c r="AF83" s="1228"/>
      <c r="AG83" s="1228"/>
      <c r="AH83" s="1228"/>
      <c r="AI83" s="1228"/>
      <c r="AJ83" s="1228"/>
      <c r="AK83" s="1228"/>
      <c r="AL83" s="1228"/>
      <c r="AM83" s="1228"/>
      <c r="AN83" s="1228"/>
      <c r="AO83" s="1228"/>
      <c r="AP83" s="1228"/>
      <c r="AQ83" s="1228"/>
      <c r="AR83" s="1228"/>
      <c r="AS83" s="1228"/>
      <c r="AT83" s="1228"/>
      <c r="AU83" s="1228"/>
      <c r="AV83" s="1228"/>
      <c r="AW83" s="1228"/>
      <c r="AX83" s="1228"/>
      <c r="AY83" s="1228"/>
      <c r="AZ83" s="1228"/>
      <c r="BA83" s="1228"/>
      <c r="BB83" s="1228"/>
      <c r="BC83" s="1228"/>
      <c r="BD83" s="1228"/>
      <c r="BE83" s="1228"/>
      <c r="BF83" s="1228"/>
      <c r="BG83" s="1228"/>
      <c r="BH83" s="1228"/>
      <c r="BI83" s="1228"/>
      <c r="BJ83" s="1228"/>
      <c r="BK83" s="1228"/>
      <c r="BL83" s="1228"/>
      <c r="BM83" s="1228"/>
      <c r="BN83" s="1228"/>
      <c r="BO83" s="1228"/>
      <c r="BP83" s="1228"/>
      <c r="BQ83" s="1228"/>
      <c r="BR83" s="1228"/>
      <c r="BS83" s="1228"/>
      <c r="BT83" s="1228"/>
      <c r="BU83" s="1228"/>
      <c r="BV83" s="1228"/>
      <c r="BW83" s="1228"/>
      <c r="BX83" s="1228"/>
      <c r="BY83" s="1228"/>
      <c r="BZ83" s="1228"/>
      <c r="CA83" s="1228"/>
      <c r="CB83" s="1228"/>
      <c r="CC83" s="1228"/>
      <c r="CD83" s="1228"/>
      <c r="CE83" s="1228"/>
      <c r="CF83" s="1228"/>
      <c r="CG83" s="1228"/>
      <c r="CH83" s="1228"/>
      <c r="CI83" s="1228"/>
      <c r="CJ83" s="1228"/>
      <c r="CK83" s="1228"/>
      <c r="CL83" s="1228"/>
      <c r="CM83" s="1228"/>
      <c r="CN83" s="1228"/>
      <c r="CO83" s="1228"/>
      <c r="CP83" s="1228"/>
      <c r="CQ83" s="1228"/>
      <c r="CR83" s="1228"/>
      <c r="CS83" s="1228"/>
      <c r="CT83" s="1228"/>
      <c r="CU83" s="1228"/>
      <c r="CV83" s="1228"/>
      <c r="CW83" s="1228"/>
      <c r="CX83" s="1228"/>
      <c r="CY83" s="1228"/>
      <c r="CZ83" s="1228"/>
      <c r="DA83" s="1228"/>
      <c r="DB83" s="1228"/>
      <c r="DC83" s="1228"/>
      <c r="DD83" s="1229"/>
    </row>
    <row r="84" spans="2:109" ht="13.2" x14ac:dyDescent="0.2">
      <c r="DD84" s="1219"/>
      <c r="DE84" s="1219"/>
    </row>
    <row r="85" spans="2:109" ht="13.2" x14ac:dyDescent="0.2">
      <c r="DD85" s="1219"/>
      <c r="DE85" s="1219"/>
    </row>
  </sheetData>
  <sheetProtection algorithmName="SHA-512" hashValue="tDdrq0KB0BaOATP5WeUvVZKtGvlg7L8qyJLTErYetWAIJRdIH57sASTxfBb0O7BwXh94XzbBbZgSDoIxSO+BHg==" saltValue="8SBBoZbBzBE1cXJ9A2GS6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8" scale="7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0FB47F-7240-40FB-9271-D5DB60C0EDB8}">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1:34"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ht="13.2" x14ac:dyDescent="0.2">
      <c r="S2" s="259"/>
      <c r="AH2" s="259"/>
    </row>
    <row r="3" spans="1: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ht="13.2" x14ac:dyDescent="0.2"/>
    <row r="5" spans="1:34" ht="13.2" x14ac:dyDescent="0.2"/>
    <row r="6" spans="1:34" ht="13.2" x14ac:dyDescent="0.2"/>
    <row r="7" spans="1:34" ht="13.2" x14ac:dyDescent="0.2"/>
    <row r="8" spans="1:34" ht="13.2" x14ac:dyDescent="0.2"/>
    <row r="9" spans="1:34" ht="13.2" x14ac:dyDescent="0.2">
      <c r="AH9" s="259"/>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48cRVRlc+R1At1wc8uKDAGeZ3jGvO3plf/r+ax94rYpt9WMWx4lW58Rz15DsetohIIPFbnW+UJHgjl9wext1eg==" saltValue="BPG1ejASejTjPNmDPbFjn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709E4-05B2-476F-90DE-5984EF167D1A}">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60" customWidth="1"/>
    <col min="35" max="122" width="2.44140625" style="259" customWidth="1"/>
    <col min="123" max="16384" width="2.44140625" style="259" hidden="1"/>
  </cols>
  <sheetData>
    <row r="1" spans="2:34"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ht="13.2" x14ac:dyDescent="0.2">
      <c r="S2" s="259"/>
      <c r="AH2" s="259"/>
    </row>
    <row r="3" spans="2:34"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ht="13.2" x14ac:dyDescent="0.2"/>
    <row r="5" spans="2:34" ht="13.2" x14ac:dyDescent="0.2"/>
    <row r="6" spans="2:34" ht="13.2" x14ac:dyDescent="0.2"/>
    <row r="7" spans="2:34" ht="13.2" x14ac:dyDescent="0.2"/>
    <row r="8" spans="2:34" ht="13.2" x14ac:dyDescent="0.2"/>
    <row r="9" spans="2:34" ht="13.2" x14ac:dyDescent="0.2">
      <c r="AH9" s="259"/>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9"/>
    </row>
    <row r="18" spans="12:34" ht="13.2" x14ac:dyDescent="0.2"/>
    <row r="19" spans="12:34" ht="13.2" x14ac:dyDescent="0.2"/>
    <row r="20" spans="12:34" ht="13.2" x14ac:dyDescent="0.2">
      <c r="AH20" s="259"/>
    </row>
    <row r="21" spans="12:34" ht="13.2" x14ac:dyDescent="0.2">
      <c r="AH21" s="259"/>
    </row>
    <row r="22" spans="12:34" ht="13.2" x14ac:dyDescent="0.2"/>
    <row r="23" spans="12:34" ht="13.2" x14ac:dyDescent="0.2"/>
    <row r="24" spans="12:34" ht="13.2" x14ac:dyDescent="0.2">
      <c r="Q24" s="259"/>
    </row>
    <row r="25" spans="12:34" ht="13.2" x14ac:dyDescent="0.2"/>
    <row r="26" spans="12:34" ht="13.2" x14ac:dyDescent="0.2"/>
    <row r="27" spans="12:34" ht="13.2" x14ac:dyDescent="0.2"/>
    <row r="28" spans="12:34" ht="13.2" x14ac:dyDescent="0.2">
      <c r="O28" s="259"/>
      <c r="T28" s="259"/>
      <c r="AH28" s="259"/>
    </row>
    <row r="29" spans="12:34" ht="13.2" x14ac:dyDescent="0.2"/>
    <row r="30" spans="12:34" ht="13.2" x14ac:dyDescent="0.2"/>
    <row r="31" spans="12:34" ht="13.2" x14ac:dyDescent="0.2">
      <c r="Q31" s="259"/>
    </row>
    <row r="32" spans="12:34" ht="13.2" x14ac:dyDescent="0.2">
      <c r="L32" s="259"/>
    </row>
    <row r="33" spans="2:34" ht="13.2" x14ac:dyDescent="0.2">
      <c r="C33" s="259"/>
      <c r="E33" s="259"/>
      <c r="G33" s="259"/>
      <c r="I33" s="259"/>
      <c r="X33" s="259"/>
    </row>
    <row r="34" spans="2:34" ht="13.2" x14ac:dyDescent="0.2">
      <c r="B34" s="259"/>
      <c r="P34" s="259"/>
      <c r="R34" s="259"/>
      <c r="T34" s="259"/>
    </row>
    <row r="35" spans="2:34" ht="13.2" x14ac:dyDescent="0.2">
      <c r="D35" s="259"/>
      <c r="W35" s="259"/>
      <c r="AC35" s="259"/>
      <c r="AD35" s="259"/>
      <c r="AE35" s="259"/>
      <c r="AF35" s="259"/>
      <c r="AG35" s="259"/>
      <c r="AH35" s="259"/>
    </row>
    <row r="36" spans="2:34" ht="13.2" x14ac:dyDescent="0.2">
      <c r="H36" s="259"/>
      <c r="J36" s="259"/>
      <c r="K36" s="259"/>
      <c r="M36" s="259"/>
      <c r="Y36" s="259"/>
      <c r="Z36" s="259"/>
      <c r="AA36" s="259"/>
      <c r="AB36" s="259"/>
      <c r="AC36" s="259"/>
      <c r="AD36" s="259"/>
      <c r="AE36" s="259"/>
      <c r="AF36" s="259"/>
      <c r="AG36" s="259"/>
      <c r="AH36" s="259"/>
    </row>
    <row r="37" spans="2:34" ht="13.2" x14ac:dyDescent="0.2">
      <c r="AH37" s="259"/>
    </row>
    <row r="38" spans="2:34" ht="13.2" x14ac:dyDescent="0.2">
      <c r="AG38" s="259"/>
      <c r="AH38" s="259"/>
    </row>
    <row r="39" spans="2:34" ht="13.2" x14ac:dyDescent="0.2"/>
    <row r="40" spans="2:34" ht="13.2" x14ac:dyDescent="0.2">
      <c r="X40" s="259"/>
    </row>
    <row r="41" spans="2:34" ht="13.2" x14ac:dyDescent="0.2">
      <c r="R41" s="259"/>
    </row>
    <row r="42" spans="2:34" ht="13.2" x14ac:dyDescent="0.2">
      <c r="W42" s="259"/>
    </row>
    <row r="43" spans="2:34" ht="13.2" x14ac:dyDescent="0.2">
      <c r="Y43" s="259"/>
      <c r="Z43" s="259"/>
      <c r="AA43" s="259"/>
      <c r="AB43" s="259"/>
      <c r="AC43" s="259"/>
      <c r="AD43" s="259"/>
      <c r="AE43" s="259"/>
      <c r="AF43" s="259"/>
      <c r="AG43" s="259"/>
      <c r="AH43" s="259"/>
    </row>
    <row r="44" spans="2:34" ht="13.2" x14ac:dyDescent="0.2">
      <c r="AH44" s="259"/>
    </row>
    <row r="45" spans="2:34" ht="13.2" x14ac:dyDescent="0.2">
      <c r="X45" s="259"/>
    </row>
    <row r="46" spans="2:34" ht="13.2" x14ac:dyDescent="0.2"/>
    <row r="47" spans="2:34" ht="13.2" x14ac:dyDescent="0.2"/>
    <row r="48" spans="2:34" ht="13.2" x14ac:dyDescent="0.2">
      <c r="W48" s="259"/>
      <c r="Y48" s="259"/>
      <c r="Z48" s="259"/>
      <c r="AA48" s="259"/>
      <c r="AB48" s="259"/>
      <c r="AC48" s="259"/>
      <c r="AD48" s="259"/>
      <c r="AE48" s="259"/>
      <c r="AF48" s="259"/>
      <c r="AG48" s="259"/>
      <c r="AH48" s="259"/>
    </row>
    <row r="49" spans="28:34" ht="13.2" x14ac:dyDescent="0.2"/>
    <row r="50" spans="28:34" ht="13.2" x14ac:dyDescent="0.2">
      <c r="AE50" s="259"/>
      <c r="AF50" s="259"/>
      <c r="AG50" s="259"/>
      <c r="AH50" s="259"/>
    </row>
    <row r="51" spans="28:34" ht="13.2" x14ac:dyDescent="0.2">
      <c r="AC51" s="259"/>
      <c r="AD51" s="259"/>
      <c r="AE51" s="259"/>
      <c r="AF51" s="259"/>
      <c r="AG51" s="259"/>
      <c r="AH51" s="259"/>
    </row>
    <row r="52" spans="28:34" ht="13.2" x14ac:dyDescent="0.2"/>
    <row r="53" spans="28:34" ht="13.2" x14ac:dyDescent="0.2">
      <c r="AF53" s="259"/>
      <c r="AG53" s="259"/>
      <c r="AH53" s="259"/>
    </row>
    <row r="54" spans="28:34" ht="13.2" x14ac:dyDescent="0.2">
      <c r="AH54" s="259"/>
    </row>
    <row r="55" spans="28:34" ht="13.2" x14ac:dyDescent="0.2"/>
    <row r="56" spans="28:34" ht="13.2" x14ac:dyDescent="0.2">
      <c r="AB56" s="259"/>
      <c r="AC56" s="259"/>
      <c r="AD56" s="259"/>
      <c r="AE56" s="259"/>
      <c r="AF56" s="259"/>
      <c r="AG56" s="259"/>
      <c r="AH56" s="259"/>
    </row>
    <row r="57" spans="28:34" ht="13.2" x14ac:dyDescent="0.2">
      <c r="AH57" s="259"/>
    </row>
    <row r="58" spans="28:34" ht="13.2" x14ac:dyDescent="0.2">
      <c r="AH58" s="259"/>
    </row>
    <row r="59" spans="28:34" ht="13.2" x14ac:dyDescent="0.2">
      <c r="AG59" s="259"/>
      <c r="AH59" s="259"/>
    </row>
    <row r="60" spans="28:34" ht="13.2" x14ac:dyDescent="0.2"/>
    <row r="61" spans="28:34" ht="13.2" x14ac:dyDescent="0.2"/>
    <row r="62" spans="28:34" ht="13.2" x14ac:dyDescent="0.2"/>
    <row r="63" spans="28:34" ht="13.2" x14ac:dyDescent="0.2">
      <c r="AH63" s="259"/>
    </row>
    <row r="64" spans="28:34" ht="13.2" x14ac:dyDescent="0.2">
      <c r="AG64" s="259"/>
      <c r="AH64" s="259"/>
    </row>
    <row r="65" spans="28:34" ht="13.2" x14ac:dyDescent="0.2"/>
    <row r="66" spans="28:34" ht="13.2" x14ac:dyDescent="0.2"/>
    <row r="67" spans="28:34" ht="13.2" x14ac:dyDescent="0.2"/>
    <row r="68" spans="28:34" ht="13.2" x14ac:dyDescent="0.2">
      <c r="AB68" s="259"/>
      <c r="AC68" s="259"/>
      <c r="AD68" s="259"/>
      <c r="AE68" s="259"/>
      <c r="AF68" s="259"/>
      <c r="AG68" s="259"/>
      <c r="AH68" s="259"/>
    </row>
    <row r="69" spans="28:34" ht="13.2" x14ac:dyDescent="0.2">
      <c r="AF69" s="259"/>
      <c r="AG69" s="259"/>
      <c r="AH69" s="259"/>
    </row>
    <row r="70" spans="28:34" ht="13.2" x14ac:dyDescent="0.2"/>
    <row r="71" spans="28:34" ht="13.2" x14ac:dyDescent="0.2"/>
    <row r="72" spans="28:34" ht="13.2" x14ac:dyDescent="0.2"/>
    <row r="73" spans="28:34" ht="13.2" x14ac:dyDescent="0.2"/>
    <row r="74" spans="28:34" ht="13.2" x14ac:dyDescent="0.2"/>
    <row r="75" spans="28:34" ht="13.2" x14ac:dyDescent="0.2">
      <c r="AH75" s="259"/>
    </row>
    <row r="76" spans="28:34" ht="13.2" x14ac:dyDescent="0.2">
      <c r="AF76" s="259"/>
      <c r="AG76" s="259"/>
      <c r="AH76" s="259"/>
    </row>
    <row r="77" spans="28:34" ht="13.2" x14ac:dyDescent="0.2">
      <c r="AG77" s="259"/>
      <c r="AH77" s="259"/>
    </row>
    <row r="78" spans="28:34" ht="13.2" x14ac:dyDescent="0.2"/>
    <row r="79" spans="28:34" ht="13.2" x14ac:dyDescent="0.2"/>
    <row r="80" spans="28:34" ht="13.2" x14ac:dyDescent="0.2"/>
    <row r="81" spans="25:34" ht="13.2" x14ac:dyDescent="0.2"/>
    <row r="82" spans="25:34" ht="13.2" x14ac:dyDescent="0.2">
      <c r="Y82" s="259"/>
    </row>
    <row r="83" spans="25:34" ht="13.2" x14ac:dyDescent="0.2">
      <c r="Y83" s="259"/>
      <c r="Z83" s="259"/>
      <c r="AA83" s="259"/>
      <c r="AB83" s="259"/>
      <c r="AC83" s="259"/>
      <c r="AD83" s="259"/>
      <c r="AE83" s="259"/>
      <c r="AF83" s="259"/>
      <c r="AG83" s="259"/>
      <c r="AH83" s="259"/>
    </row>
    <row r="84" spans="25:34" ht="13.2" x14ac:dyDescent="0.2"/>
    <row r="85" spans="25:34" ht="13.2" x14ac:dyDescent="0.2"/>
    <row r="86" spans="25:34" ht="13.2" x14ac:dyDescent="0.2"/>
    <row r="87" spans="25:34" ht="13.2" x14ac:dyDescent="0.2"/>
    <row r="88" spans="25:34" ht="13.2" x14ac:dyDescent="0.2">
      <c r="AH88" s="259"/>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9"/>
      <c r="AG94" s="259"/>
      <c r="AH94" s="259"/>
    </row>
    <row r="95" spans="25:34" ht="13.5" customHeight="1" x14ac:dyDescent="0.2">
      <c r="AH95" s="259"/>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9"/>
    </row>
    <row r="102" spans="33:34" ht="13.5" customHeight="1" x14ac:dyDescent="0.2"/>
    <row r="103" spans="33:34" ht="13.5" customHeight="1" x14ac:dyDescent="0.2"/>
    <row r="104" spans="33:34" ht="13.5" customHeight="1" x14ac:dyDescent="0.2">
      <c r="AG104" s="259"/>
      <c r="AH104" s="259"/>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9"/>
    </row>
    <row r="117" spans="34:122" ht="13.5" customHeight="1" x14ac:dyDescent="0.2"/>
    <row r="118" spans="34:122" ht="13.5" customHeight="1" x14ac:dyDescent="0.2"/>
    <row r="119" spans="34:122" ht="13.5" customHeight="1" x14ac:dyDescent="0.2"/>
    <row r="120" spans="34:122" ht="13.5" customHeight="1" x14ac:dyDescent="0.2">
      <c r="AH120" s="259"/>
    </row>
    <row r="121" spans="34:122" ht="13.5" customHeight="1" x14ac:dyDescent="0.2">
      <c r="AH121" s="259"/>
    </row>
    <row r="122" spans="34:122" ht="13.5" customHeight="1" x14ac:dyDescent="0.2"/>
    <row r="123" spans="34:122" ht="13.5" customHeight="1" x14ac:dyDescent="0.2"/>
    <row r="124" spans="34:122" ht="13.5" customHeight="1" x14ac:dyDescent="0.2"/>
    <row r="125" spans="34:122" ht="13.5" customHeight="1" x14ac:dyDescent="0.2">
      <c r="DR125" s="259" t="s">
        <v>475</v>
      </c>
    </row>
  </sheetData>
  <sheetProtection algorithmName="SHA-512" hashValue="jx6jVrd4Rnr9CoAiNY4pizk6RizuiYLsyhMOlCNwRL+TD7SevM6tq0aehW303bQCaUwd4JTyZsobHLlsTPv80w==" saltValue="tx3flFF5PvZVWAqrWddVS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4" customWidth="1"/>
    <col min="2" max="8" width="13.33203125" style="144" customWidth="1"/>
    <col min="9" max="16384" width="11.109375" style="144"/>
  </cols>
  <sheetData>
    <row r="1" spans="1:8" x14ac:dyDescent="0.2">
      <c r="A1" s="138"/>
      <c r="B1" s="139"/>
      <c r="C1" s="140"/>
      <c r="D1" s="141"/>
      <c r="E1" s="142"/>
      <c r="F1" s="142"/>
      <c r="G1" s="142"/>
      <c r="H1" s="143"/>
    </row>
    <row r="2" spans="1:8" x14ac:dyDescent="0.2">
      <c r="A2" s="145"/>
      <c r="B2" s="146"/>
      <c r="C2" s="147"/>
      <c r="D2" s="148" t="s">
        <v>50</v>
      </c>
      <c r="E2" s="149"/>
      <c r="F2" s="150" t="s">
        <v>524</v>
      </c>
      <c r="G2" s="151"/>
      <c r="H2" s="152"/>
    </row>
    <row r="3" spans="1:8" x14ac:dyDescent="0.2">
      <c r="A3" s="148" t="s">
        <v>517</v>
      </c>
      <c r="B3" s="153"/>
      <c r="C3" s="154"/>
      <c r="D3" s="155">
        <v>63188</v>
      </c>
      <c r="E3" s="156"/>
      <c r="F3" s="157">
        <v>45588</v>
      </c>
      <c r="G3" s="158"/>
      <c r="H3" s="159"/>
    </row>
    <row r="4" spans="1:8" x14ac:dyDescent="0.2">
      <c r="A4" s="160"/>
      <c r="B4" s="161"/>
      <c r="C4" s="162"/>
      <c r="D4" s="163">
        <v>16544</v>
      </c>
      <c r="E4" s="164"/>
      <c r="F4" s="165">
        <v>24150</v>
      </c>
      <c r="G4" s="166"/>
      <c r="H4" s="167"/>
    </row>
    <row r="5" spans="1:8" x14ac:dyDescent="0.2">
      <c r="A5" s="148" t="s">
        <v>519</v>
      </c>
      <c r="B5" s="153"/>
      <c r="C5" s="154"/>
      <c r="D5" s="155">
        <v>63935</v>
      </c>
      <c r="E5" s="156"/>
      <c r="F5" s="157">
        <v>45483</v>
      </c>
      <c r="G5" s="158"/>
      <c r="H5" s="159"/>
    </row>
    <row r="6" spans="1:8" x14ac:dyDescent="0.2">
      <c r="A6" s="160"/>
      <c r="B6" s="161"/>
      <c r="C6" s="162"/>
      <c r="D6" s="163">
        <v>33414</v>
      </c>
      <c r="E6" s="164"/>
      <c r="F6" s="165">
        <v>24241</v>
      </c>
      <c r="G6" s="166"/>
      <c r="H6" s="167"/>
    </row>
    <row r="7" spans="1:8" x14ac:dyDescent="0.2">
      <c r="A7" s="148" t="s">
        <v>520</v>
      </c>
      <c r="B7" s="153"/>
      <c r="C7" s="154"/>
      <c r="D7" s="155">
        <v>50309</v>
      </c>
      <c r="E7" s="156"/>
      <c r="F7" s="157">
        <v>45945</v>
      </c>
      <c r="G7" s="158"/>
      <c r="H7" s="159"/>
    </row>
    <row r="8" spans="1:8" x14ac:dyDescent="0.2">
      <c r="A8" s="160"/>
      <c r="B8" s="161"/>
      <c r="C8" s="162"/>
      <c r="D8" s="163">
        <v>23326</v>
      </c>
      <c r="E8" s="164"/>
      <c r="F8" s="165">
        <v>25180</v>
      </c>
      <c r="G8" s="166"/>
      <c r="H8" s="167"/>
    </row>
    <row r="9" spans="1:8" x14ac:dyDescent="0.2">
      <c r="A9" s="148" t="s">
        <v>521</v>
      </c>
      <c r="B9" s="153"/>
      <c r="C9" s="154"/>
      <c r="D9" s="155">
        <v>37766</v>
      </c>
      <c r="E9" s="156"/>
      <c r="F9" s="157">
        <v>44475</v>
      </c>
      <c r="G9" s="158"/>
      <c r="H9" s="159"/>
    </row>
    <row r="10" spans="1:8" x14ac:dyDescent="0.2">
      <c r="A10" s="160"/>
      <c r="B10" s="161"/>
      <c r="C10" s="162"/>
      <c r="D10" s="163">
        <v>11727</v>
      </c>
      <c r="E10" s="164"/>
      <c r="F10" s="165">
        <v>24780</v>
      </c>
      <c r="G10" s="166"/>
      <c r="H10" s="167"/>
    </row>
    <row r="11" spans="1:8" x14ac:dyDescent="0.2">
      <c r="A11" s="148" t="s">
        <v>522</v>
      </c>
      <c r="B11" s="153"/>
      <c r="C11" s="154"/>
      <c r="D11" s="155">
        <v>37370</v>
      </c>
      <c r="E11" s="156"/>
      <c r="F11" s="157">
        <v>45982</v>
      </c>
      <c r="G11" s="158"/>
      <c r="H11" s="159"/>
    </row>
    <row r="12" spans="1:8" x14ac:dyDescent="0.2">
      <c r="A12" s="160"/>
      <c r="B12" s="161"/>
      <c r="C12" s="168"/>
      <c r="D12" s="163">
        <v>11393</v>
      </c>
      <c r="E12" s="164"/>
      <c r="F12" s="165">
        <v>25583</v>
      </c>
      <c r="G12" s="166"/>
      <c r="H12" s="167"/>
    </row>
    <row r="13" spans="1:8" x14ac:dyDescent="0.2">
      <c r="A13" s="148"/>
      <c r="B13" s="153"/>
      <c r="C13" s="169"/>
      <c r="D13" s="170">
        <v>50514</v>
      </c>
      <c r="E13" s="171"/>
      <c r="F13" s="172">
        <v>45495</v>
      </c>
      <c r="G13" s="173"/>
      <c r="H13" s="159"/>
    </row>
    <row r="14" spans="1:8" x14ac:dyDescent="0.2">
      <c r="A14" s="160"/>
      <c r="B14" s="161"/>
      <c r="C14" s="162"/>
      <c r="D14" s="163">
        <v>19281</v>
      </c>
      <c r="E14" s="164"/>
      <c r="F14" s="165">
        <v>24787</v>
      </c>
      <c r="G14" s="166"/>
      <c r="H14" s="167"/>
    </row>
    <row r="17" spans="1:11" x14ac:dyDescent="0.2">
      <c r="A17" s="144" t="s">
        <v>51</v>
      </c>
    </row>
    <row r="18" spans="1:11" x14ac:dyDescent="0.2">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2">
      <c r="A19" s="174" t="s">
        <v>52</v>
      </c>
      <c r="B19" s="174">
        <f>ROUND(VALUE(SUBSTITUTE(実質収支比率等に係る経年分析!F$48,"▲","-")),2)</f>
        <v>0.59</v>
      </c>
      <c r="C19" s="174">
        <f>ROUND(VALUE(SUBSTITUTE(実質収支比率等に係る経年分析!G$48,"▲","-")),2)</f>
        <v>2.29</v>
      </c>
      <c r="D19" s="174">
        <f>ROUND(VALUE(SUBSTITUTE(実質収支比率等に係る経年分析!H$48,"▲","-")),2)</f>
        <v>8.26</v>
      </c>
      <c r="E19" s="174">
        <f>ROUND(VALUE(SUBSTITUTE(実質収支比率等に係る経年分析!I$48,"▲","-")),2)</f>
        <v>5.91</v>
      </c>
      <c r="F19" s="174">
        <f>ROUND(VALUE(SUBSTITUTE(実質収支比率等に係る経年分析!J$48,"▲","-")),2)</f>
        <v>1.35</v>
      </c>
    </row>
    <row r="20" spans="1:11" x14ac:dyDescent="0.2">
      <c r="A20" s="174" t="s">
        <v>53</v>
      </c>
      <c r="B20" s="174">
        <f>ROUND(VALUE(SUBSTITUTE(実質収支比率等に係る経年分析!F$47,"▲","-")),2)</f>
        <v>15.69</v>
      </c>
      <c r="C20" s="174">
        <f>ROUND(VALUE(SUBSTITUTE(実質収支比率等に係る経年分析!G$47,"▲","-")),2)</f>
        <v>15.75</v>
      </c>
      <c r="D20" s="174">
        <f>ROUND(VALUE(SUBSTITUTE(実質収支比率等に係る経年分析!H$47,"▲","-")),2)</f>
        <v>16.11</v>
      </c>
      <c r="E20" s="174">
        <f>ROUND(VALUE(SUBSTITUTE(実質収支比率等に係る経年分析!I$47,"▲","-")),2)</f>
        <v>20.78</v>
      </c>
      <c r="F20" s="174">
        <f>ROUND(VALUE(SUBSTITUTE(実質収支比率等に係る経年分析!J$47,"▲","-")),2)</f>
        <v>23.37</v>
      </c>
    </row>
    <row r="21" spans="1:11" x14ac:dyDescent="0.2">
      <c r="A21" s="174" t="s">
        <v>54</v>
      </c>
      <c r="B21" s="174">
        <f>IF(ISNUMBER(VALUE(SUBSTITUTE(実質収支比率等に係る経年分析!F$49,"▲","-"))),ROUND(VALUE(SUBSTITUTE(実質収支比率等に係る経年分析!F$49,"▲","-")),2),NA())</f>
        <v>-1.94</v>
      </c>
      <c r="C21" s="174">
        <f>IF(ISNUMBER(VALUE(SUBSTITUTE(実質収支比率等に係る経年分析!G$49,"▲","-"))),ROUND(VALUE(SUBSTITUTE(実質収支比率等に係る経年分析!G$49,"▲","-")),2),NA())</f>
        <v>2.0299999999999998</v>
      </c>
      <c r="D21" s="174">
        <f>IF(ISNUMBER(VALUE(SUBSTITUTE(実質収支比率等に係る経年分析!H$49,"▲","-"))),ROUND(VALUE(SUBSTITUTE(実質収支比率等に係る経年分析!H$49,"▲","-")),2),NA())</f>
        <v>7.21</v>
      </c>
      <c r="E21" s="174">
        <f>IF(ISNUMBER(VALUE(SUBSTITUTE(実質収支比率等に係る経年分析!I$49,"▲","-"))),ROUND(VALUE(SUBSTITUTE(実質収支比率等に係る経年分析!I$49,"▲","-")),2),NA())</f>
        <v>1.71</v>
      </c>
      <c r="F21" s="174">
        <f>IF(ISNUMBER(VALUE(SUBSTITUTE(実質収支比率等に係る経年分析!J$49,"▲","-"))),ROUND(VALUE(SUBSTITUTE(実質収支比率等に係る経年分析!J$49,"▲","-")),2),NA())</f>
        <v>-1.32</v>
      </c>
    </row>
    <row r="24" spans="1:11" x14ac:dyDescent="0.2">
      <c r="A24" s="144" t="s">
        <v>55</v>
      </c>
    </row>
    <row r="25" spans="1:11" x14ac:dyDescent="0.2">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2">
      <c r="A26" s="175"/>
      <c r="B26" s="175" t="s">
        <v>56</v>
      </c>
      <c r="C26" s="175" t="s">
        <v>57</v>
      </c>
      <c r="D26" s="175" t="s">
        <v>56</v>
      </c>
      <c r="E26" s="175" t="s">
        <v>57</v>
      </c>
      <c r="F26" s="175" t="s">
        <v>56</v>
      </c>
      <c r="G26" s="175" t="s">
        <v>57</v>
      </c>
      <c r="H26" s="175" t="s">
        <v>56</v>
      </c>
      <c r="I26" s="175" t="s">
        <v>57</v>
      </c>
      <c r="J26" s="175" t="s">
        <v>56</v>
      </c>
      <c r="K26" s="175" t="s">
        <v>57</v>
      </c>
    </row>
    <row r="27" spans="1:11" x14ac:dyDescent="0.2">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0.3</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2">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2">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2">
      <c r="A30" s="175" t="str">
        <f>IF(連結実質赤字比率に係る赤字・黒字の構成分析!C$40="",NA(),連結実質赤字比率に係る赤字・黒字の構成分析!C$40)</f>
        <v>墓地事業特別会計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x14ac:dyDescent="0.2">
      <c r="A31" s="175" t="str">
        <f>IF(連結実質赤字比率に係る赤字・黒字の構成分析!C$39="",NA(),連結実質赤字比率に係る赤字・黒字の構成分析!C$39)</f>
        <v>国民健康保険特別会計</v>
      </c>
      <c r="B31" s="175">
        <f>IF(ROUND(VALUE(SUBSTITUTE(連結実質赤字比率に係る赤字・黒字の構成分析!F$39,"▲", "-")), 2) &lt; 0, ABS(ROUND(VALUE(SUBSTITUTE(連結実質赤字比率に係る赤字・黒字の構成分析!F$39,"▲", "-")), 2)), NA())</f>
        <v>1.69</v>
      </c>
      <c r="C31" s="175" t="e">
        <f>IF(ROUND(VALUE(SUBSTITUTE(連結実質赤字比率に係る赤字・黒字の構成分析!F$39,"▲", "-")), 2) &gt;= 0, ABS(ROUND(VALUE(SUBSTITUTE(連結実質赤字比率に係る赤字・黒字の構成分析!F$39,"▲", "-")), 2)), NA())</f>
        <v>#N/A</v>
      </c>
      <c r="D31" s="175">
        <f>IF(ROUND(VALUE(SUBSTITUTE(連結実質赤字比率に係る赤字・黒字の構成分析!G$39,"▲", "-")), 2) &lt; 0, ABS(ROUND(VALUE(SUBSTITUTE(連結実質赤字比率に係る赤字・黒字の構成分析!G$39,"▲", "-")), 2)), NA())</f>
        <v>0.35</v>
      </c>
      <c r="E31" s="175" t="e">
        <f>IF(ROUND(VALUE(SUBSTITUTE(連結実質赤字比率に係る赤字・黒字の構成分析!G$39,"▲", "-")), 2) &gt;= 0, ABS(ROUND(VALUE(SUBSTITUTE(連結実質赤字比率に係る赤字・黒字の構成分析!G$39,"▲", "-")), 2)), NA())</f>
        <v>#N/A</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0.21</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0.44</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0.04</v>
      </c>
    </row>
    <row r="32" spans="1:11" x14ac:dyDescent="0.2">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1.01</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1.49</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0.56000000000000005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0.28000000000000003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0.05</v>
      </c>
    </row>
    <row r="33" spans="1:16" x14ac:dyDescent="0.2">
      <c r="A33" s="175" t="str">
        <f>IF(連結実質赤字比率に係る赤字・黒字の構成分析!C$37="",NA(),連結実質赤字比率に係る赤字・黒字の構成分析!C$37)</f>
        <v>後期高齢者医療保険特別会計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0.28000000000000003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0.28999999999999998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0.28000000000000003</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0.33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0.31</v>
      </c>
    </row>
    <row r="34" spans="1:16" x14ac:dyDescent="0.2">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0.57999999999999996</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2.29</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8.26</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5.9</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1.35</v>
      </c>
    </row>
    <row r="35" spans="1:16" x14ac:dyDescent="0.2">
      <c r="A35" s="175" t="str">
        <f>IF(連結実質赤字比率に係る赤字・黒字の構成分析!C$35="",NA(),連結実質赤字比率に係る赤字・黒字の構成分析!C$35)</f>
        <v>下水道事業会計</v>
      </c>
      <c r="B35" s="175" t="e">
        <f>IF(ROUND(VALUE(SUBSTITUTE(連結実質赤字比率に係る赤字・黒字の構成分析!F$35,"▲", "-")), 2) &lt; 0, ABS(ROUND(VALUE(SUBSTITUTE(連結実質赤字比率に係る赤字・黒字の構成分析!F$35,"▲", "-")), 2)), NA())</f>
        <v>#VALUE!</v>
      </c>
      <c r="C35" s="175" t="e">
        <f>IF(ROUND(VALUE(SUBSTITUTE(連結実質赤字比率に係る赤字・黒字の構成分析!F$35,"▲", "-")), 2) &gt;= 0, ABS(ROUND(VALUE(SUBSTITUTE(連結実質赤字比率に係る赤字・黒字の構成分析!F$35,"▲", "-")), 2)), NA())</f>
        <v>#VALUE!</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0.89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1.48</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2.0299999999999998</v>
      </c>
    </row>
    <row r="36" spans="1:16" x14ac:dyDescent="0.2">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15.37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15.57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14.59</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14.74</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14.18</v>
      </c>
    </row>
    <row r="39" spans="1:16" x14ac:dyDescent="0.2">
      <c r="A39" s="144" t="s">
        <v>58</v>
      </c>
    </row>
    <row r="40" spans="1:16" x14ac:dyDescent="0.2">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2">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2">
      <c r="A42" s="176" t="s">
        <v>61</v>
      </c>
      <c r="B42" s="176"/>
      <c r="C42" s="176"/>
      <c r="D42" s="176">
        <f>'実質公債費比率（分子）の構造'!K$52</f>
        <v>2490</v>
      </c>
      <c r="E42" s="176"/>
      <c r="F42" s="176"/>
      <c r="G42" s="176">
        <f>'実質公債費比率（分子）の構造'!L$52</f>
        <v>2488</v>
      </c>
      <c r="H42" s="176"/>
      <c r="I42" s="176"/>
      <c r="J42" s="176">
        <f>'実質公債費比率（分子）の構造'!M$52</f>
        <v>2611</v>
      </c>
      <c r="K42" s="176"/>
      <c r="L42" s="176"/>
      <c r="M42" s="176">
        <f>'実質公債費比率（分子）の構造'!N$52</f>
        <v>2589</v>
      </c>
      <c r="N42" s="176"/>
      <c r="O42" s="176"/>
      <c r="P42" s="176">
        <f>'実質公債費比率（分子）の構造'!O$52</f>
        <v>2571</v>
      </c>
    </row>
    <row r="43" spans="1:16" x14ac:dyDescent="0.2">
      <c r="A43" s="176" t="s">
        <v>16</v>
      </c>
      <c r="B43" s="176" t="str">
        <f>'実質公債費比率（分子）の構造'!K$51</f>
        <v>-</v>
      </c>
      <c r="C43" s="176"/>
      <c r="D43" s="176"/>
      <c r="E43" s="176">
        <f>'実質公債費比率（分子）の構造'!L$51</f>
        <v>0</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x14ac:dyDescent="0.2">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2">
      <c r="A45" s="176" t="s">
        <v>63</v>
      </c>
      <c r="B45" s="176">
        <f>'実質公債費比率（分子）の構造'!K$49</f>
        <v>405</v>
      </c>
      <c r="C45" s="176"/>
      <c r="D45" s="176"/>
      <c r="E45" s="176">
        <f>'実質公債費比率（分子）の構造'!L$49</f>
        <v>375</v>
      </c>
      <c r="F45" s="176"/>
      <c r="G45" s="176"/>
      <c r="H45" s="176">
        <f>'実質公債費比率（分子）の構造'!M$49</f>
        <v>343</v>
      </c>
      <c r="I45" s="176"/>
      <c r="J45" s="176"/>
      <c r="K45" s="176">
        <f>'実質公債費比率（分子）の構造'!N$49</f>
        <v>326</v>
      </c>
      <c r="L45" s="176"/>
      <c r="M45" s="176"/>
      <c r="N45" s="176">
        <f>'実質公債費比率（分子）の構造'!O$49</f>
        <v>310</v>
      </c>
      <c r="O45" s="176"/>
      <c r="P45" s="176"/>
    </row>
    <row r="46" spans="1:16" x14ac:dyDescent="0.2">
      <c r="A46" s="176" t="s">
        <v>64</v>
      </c>
      <c r="B46" s="176">
        <f>'実質公債費比率（分子）の構造'!K$48</f>
        <v>617</v>
      </c>
      <c r="C46" s="176"/>
      <c r="D46" s="176"/>
      <c r="E46" s="176">
        <f>'実質公債費比率（分子）の構造'!L$48</f>
        <v>509</v>
      </c>
      <c r="F46" s="176"/>
      <c r="G46" s="176"/>
      <c r="H46" s="176">
        <f>'実質公債費比率（分子）の構造'!M$48</f>
        <v>489</v>
      </c>
      <c r="I46" s="176"/>
      <c r="J46" s="176"/>
      <c r="K46" s="176">
        <f>'実質公債費比率（分子）の構造'!N$48</f>
        <v>520</v>
      </c>
      <c r="L46" s="176"/>
      <c r="M46" s="176"/>
      <c r="N46" s="176">
        <f>'実質公債費比率（分子）の構造'!O$48</f>
        <v>546</v>
      </c>
      <c r="O46" s="176"/>
      <c r="P46" s="176"/>
    </row>
    <row r="47" spans="1:16" x14ac:dyDescent="0.2">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2">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2">
      <c r="A49" s="176" t="s">
        <v>66</v>
      </c>
      <c r="B49" s="176">
        <f>'実質公債費比率（分子）の構造'!K$45</f>
        <v>3172</v>
      </c>
      <c r="C49" s="176"/>
      <c r="D49" s="176"/>
      <c r="E49" s="176">
        <f>'実質公債費比率（分子）の構造'!L$45</f>
        <v>3146</v>
      </c>
      <c r="F49" s="176"/>
      <c r="G49" s="176"/>
      <c r="H49" s="176">
        <f>'実質公債費比率（分子）の構造'!M$45</f>
        <v>3199</v>
      </c>
      <c r="I49" s="176"/>
      <c r="J49" s="176"/>
      <c r="K49" s="176">
        <f>'実質公債費比率（分子）の構造'!N$45</f>
        <v>3035</v>
      </c>
      <c r="L49" s="176"/>
      <c r="M49" s="176"/>
      <c r="N49" s="176">
        <f>'実質公債費比率（分子）の構造'!O$45</f>
        <v>2831</v>
      </c>
      <c r="O49" s="176"/>
      <c r="P49" s="176"/>
    </row>
    <row r="50" spans="1:16" x14ac:dyDescent="0.2">
      <c r="A50" s="176" t="s">
        <v>67</v>
      </c>
      <c r="B50" s="176" t="e">
        <f>NA()</f>
        <v>#N/A</v>
      </c>
      <c r="C50" s="176">
        <f>IF(ISNUMBER('実質公債費比率（分子）の構造'!K$53),'実質公債費比率（分子）の構造'!K$53,NA())</f>
        <v>1704</v>
      </c>
      <c r="D50" s="176" t="e">
        <f>NA()</f>
        <v>#N/A</v>
      </c>
      <c r="E50" s="176" t="e">
        <f>NA()</f>
        <v>#N/A</v>
      </c>
      <c r="F50" s="176">
        <f>IF(ISNUMBER('実質公債費比率（分子）の構造'!L$53),'実質公債費比率（分子）の構造'!L$53,NA())</f>
        <v>1542</v>
      </c>
      <c r="G50" s="176" t="e">
        <f>NA()</f>
        <v>#N/A</v>
      </c>
      <c r="H50" s="176" t="e">
        <f>NA()</f>
        <v>#N/A</v>
      </c>
      <c r="I50" s="176">
        <f>IF(ISNUMBER('実質公債費比率（分子）の構造'!M$53),'実質公債費比率（分子）の構造'!M$53,NA())</f>
        <v>1420</v>
      </c>
      <c r="J50" s="176" t="e">
        <f>NA()</f>
        <v>#N/A</v>
      </c>
      <c r="K50" s="176" t="e">
        <f>NA()</f>
        <v>#N/A</v>
      </c>
      <c r="L50" s="176">
        <f>IF(ISNUMBER('実質公債費比率（分子）の構造'!N$53),'実質公債費比率（分子）の構造'!N$53,NA())</f>
        <v>1292</v>
      </c>
      <c r="M50" s="176" t="e">
        <f>NA()</f>
        <v>#N/A</v>
      </c>
      <c r="N50" s="176" t="e">
        <f>NA()</f>
        <v>#N/A</v>
      </c>
      <c r="O50" s="176">
        <f>IF(ISNUMBER('実質公債費比率（分子）の構造'!O$53),'実質公債費比率（分子）の構造'!O$53,NA())</f>
        <v>1116</v>
      </c>
      <c r="P50" s="176" t="e">
        <f>NA()</f>
        <v>#N/A</v>
      </c>
    </row>
    <row r="53" spans="1:16" x14ac:dyDescent="0.2">
      <c r="A53" s="144" t="s">
        <v>68</v>
      </c>
    </row>
    <row r="54" spans="1:16" x14ac:dyDescent="0.2">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2">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2">
      <c r="A56" s="175" t="s">
        <v>43</v>
      </c>
      <c r="B56" s="175"/>
      <c r="C56" s="175"/>
      <c r="D56" s="175">
        <f>'将来負担比率（分子）の構造'!I$52</f>
        <v>23595</v>
      </c>
      <c r="E56" s="175"/>
      <c r="F56" s="175"/>
      <c r="G56" s="175">
        <f>'将来負担比率（分子）の構造'!J$52</f>
        <v>23534</v>
      </c>
      <c r="H56" s="175"/>
      <c r="I56" s="175"/>
      <c r="J56" s="175">
        <f>'将来負担比率（分子）の構造'!K$52</f>
        <v>23407</v>
      </c>
      <c r="K56" s="175"/>
      <c r="L56" s="175"/>
      <c r="M56" s="175">
        <f>'将来負担比率（分子）の構造'!L$52</f>
        <v>22604</v>
      </c>
      <c r="N56" s="175"/>
      <c r="O56" s="175"/>
      <c r="P56" s="175">
        <f>'将来負担比率（分子）の構造'!M$52</f>
        <v>21392</v>
      </c>
    </row>
    <row r="57" spans="1:16" x14ac:dyDescent="0.2">
      <c r="A57" s="175" t="s">
        <v>42</v>
      </c>
      <c r="B57" s="175"/>
      <c r="C57" s="175"/>
      <c r="D57" s="175">
        <f>'将来負担比率（分子）の構造'!I$51</f>
        <v>8610</v>
      </c>
      <c r="E57" s="175"/>
      <c r="F57" s="175"/>
      <c r="G57" s="175">
        <f>'将来負担比率（分子）の構造'!J$51</f>
        <v>8083</v>
      </c>
      <c r="H57" s="175"/>
      <c r="I57" s="175"/>
      <c r="J57" s="175">
        <f>'将来負担比率（分子）の構造'!K$51</f>
        <v>8061</v>
      </c>
      <c r="K57" s="175"/>
      <c r="L57" s="175"/>
      <c r="M57" s="175">
        <f>'将来負担比率（分子）の構造'!L$51</f>
        <v>8598</v>
      </c>
      <c r="N57" s="175"/>
      <c r="O57" s="175"/>
      <c r="P57" s="175">
        <f>'将来負担比率（分子）の構造'!M$51</f>
        <v>9034</v>
      </c>
    </row>
    <row r="58" spans="1:16" x14ac:dyDescent="0.2">
      <c r="A58" s="175" t="s">
        <v>41</v>
      </c>
      <c r="B58" s="175"/>
      <c r="C58" s="175"/>
      <c r="D58" s="175">
        <f>'将来負担比率（分子）の構造'!I$50</f>
        <v>3120</v>
      </c>
      <c r="E58" s="175"/>
      <c r="F58" s="175"/>
      <c r="G58" s="175">
        <f>'将来負担比率（分子）の構造'!J$50</f>
        <v>3411</v>
      </c>
      <c r="H58" s="175"/>
      <c r="I58" s="175"/>
      <c r="J58" s="175">
        <f>'将来負担比率（分子）の構造'!K$50</f>
        <v>3695</v>
      </c>
      <c r="K58" s="175"/>
      <c r="L58" s="175"/>
      <c r="M58" s="175">
        <f>'将来負担比率（分子）の構造'!L$50</f>
        <v>4395</v>
      </c>
      <c r="N58" s="175"/>
      <c r="O58" s="175"/>
      <c r="P58" s="175">
        <f>'将来負担比率（分子）の構造'!M$50</f>
        <v>4880</v>
      </c>
    </row>
    <row r="59" spans="1:16" x14ac:dyDescent="0.2">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2">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2">
      <c r="A61" s="175" t="s">
        <v>36</v>
      </c>
      <c r="B61" s="175">
        <f>'将来負担比率（分子）の構造'!I$46</f>
        <v>418</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2">
      <c r="A62" s="175" t="s">
        <v>35</v>
      </c>
      <c r="B62" s="175">
        <f>'将来負担比率（分子）の構造'!I$45</f>
        <v>2425</v>
      </c>
      <c r="C62" s="175"/>
      <c r="D62" s="175"/>
      <c r="E62" s="175">
        <f>'将来負担比率（分子）の構造'!J$45</f>
        <v>2417</v>
      </c>
      <c r="F62" s="175"/>
      <c r="G62" s="175"/>
      <c r="H62" s="175">
        <f>'将来負担比率（分子）の構造'!K$45</f>
        <v>2332</v>
      </c>
      <c r="I62" s="175"/>
      <c r="J62" s="175"/>
      <c r="K62" s="175">
        <f>'将来負担比率（分子）の構造'!L$45</f>
        <v>2268</v>
      </c>
      <c r="L62" s="175"/>
      <c r="M62" s="175"/>
      <c r="N62" s="175">
        <f>'将来負担比率（分子）の構造'!M$45</f>
        <v>2331</v>
      </c>
      <c r="O62" s="175"/>
      <c r="P62" s="175"/>
    </row>
    <row r="63" spans="1:16" x14ac:dyDescent="0.2">
      <c r="A63" s="175" t="s">
        <v>34</v>
      </c>
      <c r="B63" s="175">
        <f>'将来負担比率（分子）の構造'!I$44</f>
        <v>3097</v>
      </c>
      <c r="C63" s="175"/>
      <c r="D63" s="175"/>
      <c r="E63" s="175">
        <f>'将来負担比率（分子）の構造'!J$44</f>
        <v>2867</v>
      </c>
      <c r="F63" s="175"/>
      <c r="G63" s="175"/>
      <c r="H63" s="175">
        <f>'将来負担比率（分子）の構造'!K$44</f>
        <v>2674</v>
      </c>
      <c r="I63" s="175"/>
      <c r="J63" s="175"/>
      <c r="K63" s="175">
        <f>'将来負担比率（分子）の構造'!L$44</f>
        <v>2494</v>
      </c>
      <c r="L63" s="175"/>
      <c r="M63" s="175"/>
      <c r="N63" s="175">
        <f>'将来負担比率（分子）の構造'!M$44</f>
        <v>2382</v>
      </c>
      <c r="O63" s="175"/>
      <c r="P63" s="175"/>
    </row>
    <row r="64" spans="1:16" x14ac:dyDescent="0.2">
      <c r="A64" s="175" t="s">
        <v>33</v>
      </c>
      <c r="B64" s="175">
        <f>'将来負担比率（分子）の構造'!I$43</f>
        <v>9020</v>
      </c>
      <c r="C64" s="175"/>
      <c r="D64" s="175"/>
      <c r="E64" s="175">
        <f>'将来負担比率（分子）の構造'!J$43</f>
        <v>8564</v>
      </c>
      <c r="F64" s="175"/>
      <c r="G64" s="175"/>
      <c r="H64" s="175">
        <f>'将来負担比率（分子）の構造'!K$43</f>
        <v>8121</v>
      </c>
      <c r="I64" s="175"/>
      <c r="J64" s="175"/>
      <c r="K64" s="175">
        <f>'将来負担比率（分子）の構造'!L$43</f>
        <v>7742</v>
      </c>
      <c r="L64" s="175"/>
      <c r="M64" s="175"/>
      <c r="N64" s="175">
        <f>'将来負担比率（分子）の構造'!M$43</f>
        <v>7643</v>
      </c>
      <c r="O64" s="175"/>
      <c r="P64" s="175"/>
    </row>
    <row r="65" spans="1:16" x14ac:dyDescent="0.2">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2">
      <c r="A66" s="175" t="s">
        <v>31</v>
      </c>
      <c r="B66" s="175">
        <f>'将来負担比率（分子）の構造'!I$41</f>
        <v>35959</v>
      </c>
      <c r="C66" s="175"/>
      <c r="D66" s="175"/>
      <c r="E66" s="175">
        <f>'将来負担比率（分子）の構造'!J$41</f>
        <v>35368</v>
      </c>
      <c r="F66" s="175"/>
      <c r="G66" s="175"/>
      <c r="H66" s="175">
        <f>'将来負担比率（分子）の構造'!K$41</f>
        <v>35358</v>
      </c>
      <c r="I66" s="175"/>
      <c r="J66" s="175"/>
      <c r="K66" s="175">
        <f>'将来負担比率（分子）の構造'!L$41</f>
        <v>34100</v>
      </c>
      <c r="L66" s="175"/>
      <c r="M66" s="175"/>
      <c r="N66" s="175">
        <f>'将来負担比率（分子）の構造'!M$41</f>
        <v>32344</v>
      </c>
      <c r="O66" s="175"/>
      <c r="P66" s="175"/>
    </row>
    <row r="67" spans="1:16" x14ac:dyDescent="0.2">
      <c r="A67" s="175" t="s">
        <v>71</v>
      </c>
      <c r="B67" s="175" t="e">
        <f>NA()</f>
        <v>#N/A</v>
      </c>
      <c r="C67" s="175">
        <f>IF(ISNUMBER('将来負担比率（分子）の構造'!I$53), IF('将来負担比率（分子）の構造'!I$53 &lt; 0, 0, '将来負担比率（分子）の構造'!I$53), NA())</f>
        <v>15594</v>
      </c>
      <c r="D67" s="175" t="e">
        <f>NA()</f>
        <v>#N/A</v>
      </c>
      <c r="E67" s="175" t="e">
        <f>NA()</f>
        <v>#N/A</v>
      </c>
      <c r="F67" s="175">
        <f>IF(ISNUMBER('将来負担比率（分子）の構造'!J$53), IF('将来負担比率（分子）の構造'!J$53 &lt; 0, 0, '将来負担比率（分子）の構造'!J$53), NA())</f>
        <v>14190</v>
      </c>
      <c r="G67" s="175" t="e">
        <f>NA()</f>
        <v>#N/A</v>
      </c>
      <c r="H67" s="175" t="e">
        <f>NA()</f>
        <v>#N/A</v>
      </c>
      <c r="I67" s="175">
        <f>IF(ISNUMBER('将来負担比率（分子）の構造'!K$53), IF('将来負担比率（分子）の構造'!K$53 &lt; 0, 0, '将来負担比率（分子）の構造'!K$53), NA())</f>
        <v>13322</v>
      </c>
      <c r="J67" s="175" t="e">
        <f>NA()</f>
        <v>#N/A</v>
      </c>
      <c r="K67" s="175" t="e">
        <f>NA()</f>
        <v>#N/A</v>
      </c>
      <c r="L67" s="175">
        <f>IF(ISNUMBER('将来負担比率（分子）の構造'!L$53), IF('将来負担比率（分子）の構造'!L$53 &lt; 0, 0, '将来負担比率（分子）の構造'!L$53), NA())</f>
        <v>11007</v>
      </c>
      <c r="M67" s="175" t="e">
        <f>NA()</f>
        <v>#N/A</v>
      </c>
      <c r="N67" s="175" t="e">
        <f>NA()</f>
        <v>#N/A</v>
      </c>
      <c r="O67" s="175">
        <f>IF(ISNUMBER('将来負担比率（分子）の構造'!M$53), IF('将来負担比率（分子）の構造'!M$53 &lt; 0, 0, '将来負担比率（分子）の構造'!M$53), NA())</f>
        <v>9395</v>
      </c>
      <c r="P67" s="175" t="e">
        <f>NA()</f>
        <v>#N/A</v>
      </c>
    </row>
    <row r="70" spans="1:16" x14ac:dyDescent="0.2">
      <c r="A70" s="177" t="s">
        <v>72</v>
      </c>
      <c r="B70" s="177"/>
      <c r="C70" s="177"/>
      <c r="D70" s="177"/>
      <c r="E70" s="177"/>
      <c r="F70" s="177"/>
    </row>
    <row r="71" spans="1:16" x14ac:dyDescent="0.2">
      <c r="A71" s="178"/>
      <c r="B71" s="178" t="str">
        <f>基金残高に係る経年分析!F54</f>
        <v>R03</v>
      </c>
      <c r="C71" s="178" t="str">
        <f>基金残高に係る経年分析!G54</f>
        <v>R04</v>
      </c>
      <c r="D71" s="178" t="str">
        <f>基金残高に係る経年分析!H54</f>
        <v>R05</v>
      </c>
    </row>
    <row r="72" spans="1:16" x14ac:dyDescent="0.2">
      <c r="A72" s="178" t="s">
        <v>73</v>
      </c>
      <c r="B72" s="179">
        <f>基金残高に係る経年分析!F55</f>
        <v>2310</v>
      </c>
      <c r="C72" s="179">
        <f>基金残高に係る経年分析!G55</f>
        <v>2909</v>
      </c>
      <c r="D72" s="179">
        <f>基金残高に係る経年分析!H55</f>
        <v>3353</v>
      </c>
    </row>
    <row r="73" spans="1:16" x14ac:dyDescent="0.2">
      <c r="A73" s="178" t="s">
        <v>74</v>
      </c>
      <c r="B73" s="179" t="str">
        <f>基金残高に係る経年分析!F56</f>
        <v>-</v>
      </c>
      <c r="C73" s="179" t="str">
        <f>基金残高に係る経年分析!G56</f>
        <v>-</v>
      </c>
      <c r="D73" s="179" t="str">
        <f>基金残高に係る経年分析!H56</f>
        <v>-</v>
      </c>
    </row>
    <row r="74" spans="1:16" x14ac:dyDescent="0.2">
      <c r="A74" s="178" t="s">
        <v>75</v>
      </c>
      <c r="B74" s="179">
        <f>基金残高に係る経年分析!F57</f>
        <v>1829</v>
      </c>
      <c r="C74" s="179">
        <f>基金残高に係る経年分析!G57</f>
        <v>1693</v>
      </c>
      <c r="D74" s="179">
        <f>基金残高に係る経年分析!H57</f>
        <v>1481</v>
      </c>
    </row>
  </sheetData>
  <sheetProtection algorithmName="SHA-512" hashValue="90hRNenwo5xx8PC1b4XsptxlmA1lwQcI4bbo5+JA+7tuq76rZ/vsZM9Dyq91UZPyvx/hOrqzGNFJWN9aeh30tw==" saltValue="yZd8zpvvbEThd1GHAImvy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x14ac:dyDescent="0.25">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2">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2">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2">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2">
      <c r="B5" s="679" t="s">
        <v>215</v>
      </c>
      <c r="C5" s="680"/>
      <c r="D5" s="680"/>
      <c r="E5" s="680"/>
      <c r="F5" s="680"/>
      <c r="G5" s="680"/>
      <c r="H5" s="680"/>
      <c r="I5" s="680"/>
      <c r="J5" s="680"/>
      <c r="K5" s="680"/>
      <c r="L5" s="680"/>
      <c r="M5" s="680"/>
      <c r="N5" s="680"/>
      <c r="O5" s="680"/>
      <c r="P5" s="680"/>
      <c r="Q5" s="681"/>
      <c r="R5" s="676">
        <v>10454032</v>
      </c>
      <c r="S5" s="677"/>
      <c r="T5" s="677"/>
      <c r="U5" s="677"/>
      <c r="V5" s="677"/>
      <c r="W5" s="677"/>
      <c r="X5" s="677"/>
      <c r="Y5" s="702"/>
      <c r="Z5" s="715">
        <v>39.799999999999997</v>
      </c>
      <c r="AA5" s="715"/>
      <c r="AB5" s="715"/>
      <c r="AC5" s="715"/>
      <c r="AD5" s="716">
        <v>9515394</v>
      </c>
      <c r="AE5" s="716"/>
      <c r="AF5" s="716"/>
      <c r="AG5" s="716"/>
      <c r="AH5" s="716"/>
      <c r="AI5" s="716"/>
      <c r="AJ5" s="716"/>
      <c r="AK5" s="716"/>
      <c r="AL5" s="703">
        <v>68</v>
      </c>
      <c r="AM5" s="685"/>
      <c r="AN5" s="685"/>
      <c r="AO5" s="704"/>
      <c r="AP5" s="679" t="s">
        <v>216</v>
      </c>
      <c r="AQ5" s="680"/>
      <c r="AR5" s="680"/>
      <c r="AS5" s="680"/>
      <c r="AT5" s="680"/>
      <c r="AU5" s="680"/>
      <c r="AV5" s="680"/>
      <c r="AW5" s="680"/>
      <c r="AX5" s="680"/>
      <c r="AY5" s="680"/>
      <c r="AZ5" s="680"/>
      <c r="BA5" s="680"/>
      <c r="BB5" s="680"/>
      <c r="BC5" s="680"/>
      <c r="BD5" s="680"/>
      <c r="BE5" s="680"/>
      <c r="BF5" s="681"/>
      <c r="BG5" s="621">
        <v>9515394</v>
      </c>
      <c r="BH5" s="622"/>
      <c r="BI5" s="622"/>
      <c r="BJ5" s="622"/>
      <c r="BK5" s="622"/>
      <c r="BL5" s="622"/>
      <c r="BM5" s="622"/>
      <c r="BN5" s="623"/>
      <c r="BO5" s="659">
        <v>91</v>
      </c>
      <c r="BP5" s="659"/>
      <c r="BQ5" s="659"/>
      <c r="BR5" s="659"/>
      <c r="BS5" s="660">
        <v>53549</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2">
      <c r="B6" s="618" t="s">
        <v>220</v>
      </c>
      <c r="C6" s="619"/>
      <c r="D6" s="619"/>
      <c r="E6" s="619"/>
      <c r="F6" s="619"/>
      <c r="G6" s="619"/>
      <c r="H6" s="619"/>
      <c r="I6" s="619"/>
      <c r="J6" s="619"/>
      <c r="K6" s="619"/>
      <c r="L6" s="619"/>
      <c r="M6" s="619"/>
      <c r="N6" s="619"/>
      <c r="O6" s="619"/>
      <c r="P6" s="619"/>
      <c r="Q6" s="620"/>
      <c r="R6" s="621">
        <v>121326</v>
      </c>
      <c r="S6" s="622"/>
      <c r="T6" s="622"/>
      <c r="U6" s="622"/>
      <c r="V6" s="622"/>
      <c r="W6" s="622"/>
      <c r="X6" s="622"/>
      <c r="Y6" s="623"/>
      <c r="Z6" s="659">
        <v>0.5</v>
      </c>
      <c r="AA6" s="659"/>
      <c r="AB6" s="659"/>
      <c r="AC6" s="659"/>
      <c r="AD6" s="660">
        <v>121326</v>
      </c>
      <c r="AE6" s="660"/>
      <c r="AF6" s="660"/>
      <c r="AG6" s="660"/>
      <c r="AH6" s="660"/>
      <c r="AI6" s="660"/>
      <c r="AJ6" s="660"/>
      <c r="AK6" s="660"/>
      <c r="AL6" s="624">
        <v>0.9</v>
      </c>
      <c r="AM6" s="625"/>
      <c r="AN6" s="625"/>
      <c r="AO6" s="661"/>
      <c r="AP6" s="618" t="s">
        <v>221</v>
      </c>
      <c r="AQ6" s="619"/>
      <c r="AR6" s="619"/>
      <c r="AS6" s="619"/>
      <c r="AT6" s="619"/>
      <c r="AU6" s="619"/>
      <c r="AV6" s="619"/>
      <c r="AW6" s="619"/>
      <c r="AX6" s="619"/>
      <c r="AY6" s="619"/>
      <c r="AZ6" s="619"/>
      <c r="BA6" s="619"/>
      <c r="BB6" s="619"/>
      <c r="BC6" s="619"/>
      <c r="BD6" s="619"/>
      <c r="BE6" s="619"/>
      <c r="BF6" s="620"/>
      <c r="BG6" s="621">
        <v>9515394</v>
      </c>
      <c r="BH6" s="622"/>
      <c r="BI6" s="622"/>
      <c r="BJ6" s="622"/>
      <c r="BK6" s="622"/>
      <c r="BL6" s="622"/>
      <c r="BM6" s="622"/>
      <c r="BN6" s="623"/>
      <c r="BO6" s="659">
        <v>91</v>
      </c>
      <c r="BP6" s="659"/>
      <c r="BQ6" s="659"/>
      <c r="BR6" s="659"/>
      <c r="BS6" s="660">
        <v>53549</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225615</v>
      </c>
      <c r="CS6" s="622"/>
      <c r="CT6" s="622"/>
      <c r="CU6" s="622"/>
      <c r="CV6" s="622"/>
      <c r="CW6" s="622"/>
      <c r="CX6" s="622"/>
      <c r="CY6" s="623"/>
      <c r="CZ6" s="703">
        <v>0.9</v>
      </c>
      <c r="DA6" s="685"/>
      <c r="DB6" s="685"/>
      <c r="DC6" s="705"/>
      <c r="DD6" s="627" t="s">
        <v>122</v>
      </c>
      <c r="DE6" s="622"/>
      <c r="DF6" s="622"/>
      <c r="DG6" s="622"/>
      <c r="DH6" s="622"/>
      <c r="DI6" s="622"/>
      <c r="DJ6" s="622"/>
      <c r="DK6" s="622"/>
      <c r="DL6" s="622"/>
      <c r="DM6" s="622"/>
      <c r="DN6" s="622"/>
      <c r="DO6" s="622"/>
      <c r="DP6" s="623"/>
      <c r="DQ6" s="627">
        <v>225615</v>
      </c>
      <c r="DR6" s="622"/>
      <c r="DS6" s="622"/>
      <c r="DT6" s="622"/>
      <c r="DU6" s="622"/>
      <c r="DV6" s="622"/>
      <c r="DW6" s="622"/>
      <c r="DX6" s="622"/>
      <c r="DY6" s="622"/>
      <c r="DZ6" s="622"/>
      <c r="EA6" s="622"/>
      <c r="EB6" s="622"/>
      <c r="EC6" s="658"/>
    </row>
    <row r="7" spans="2:143" ht="11.25" customHeight="1" x14ac:dyDescent="0.2">
      <c r="B7" s="618" t="s">
        <v>223</v>
      </c>
      <c r="C7" s="619"/>
      <c r="D7" s="619"/>
      <c r="E7" s="619"/>
      <c r="F7" s="619"/>
      <c r="G7" s="619"/>
      <c r="H7" s="619"/>
      <c r="I7" s="619"/>
      <c r="J7" s="619"/>
      <c r="K7" s="619"/>
      <c r="L7" s="619"/>
      <c r="M7" s="619"/>
      <c r="N7" s="619"/>
      <c r="O7" s="619"/>
      <c r="P7" s="619"/>
      <c r="Q7" s="620"/>
      <c r="R7" s="621">
        <v>7562</v>
      </c>
      <c r="S7" s="622"/>
      <c r="T7" s="622"/>
      <c r="U7" s="622"/>
      <c r="V7" s="622"/>
      <c r="W7" s="622"/>
      <c r="X7" s="622"/>
      <c r="Y7" s="623"/>
      <c r="Z7" s="659">
        <v>0</v>
      </c>
      <c r="AA7" s="659"/>
      <c r="AB7" s="659"/>
      <c r="AC7" s="659"/>
      <c r="AD7" s="660">
        <v>7562</v>
      </c>
      <c r="AE7" s="660"/>
      <c r="AF7" s="660"/>
      <c r="AG7" s="660"/>
      <c r="AH7" s="660"/>
      <c r="AI7" s="660"/>
      <c r="AJ7" s="660"/>
      <c r="AK7" s="660"/>
      <c r="AL7" s="624">
        <v>0.1</v>
      </c>
      <c r="AM7" s="625"/>
      <c r="AN7" s="625"/>
      <c r="AO7" s="661"/>
      <c r="AP7" s="618" t="s">
        <v>224</v>
      </c>
      <c r="AQ7" s="619"/>
      <c r="AR7" s="619"/>
      <c r="AS7" s="619"/>
      <c r="AT7" s="619"/>
      <c r="AU7" s="619"/>
      <c r="AV7" s="619"/>
      <c r="AW7" s="619"/>
      <c r="AX7" s="619"/>
      <c r="AY7" s="619"/>
      <c r="AZ7" s="619"/>
      <c r="BA7" s="619"/>
      <c r="BB7" s="619"/>
      <c r="BC7" s="619"/>
      <c r="BD7" s="619"/>
      <c r="BE7" s="619"/>
      <c r="BF7" s="620"/>
      <c r="BG7" s="621">
        <v>3794837</v>
      </c>
      <c r="BH7" s="622"/>
      <c r="BI7" s="622"/>
      <c r="BJ7" s="622"/>
      <c r="BK7" s="622"/>
      <c r="BL7" s="622"/>
      <c r="BM7" s="622"/>
      <c r="BN7" s="623"/>
      <c r="BO7" s="659">
        <v>36.299999999999997</v>
      </c>
      <c r="BP7" s="659"/>
      <c r="BQ7" s="659"/>
      <c r="BR7" s="659"/>
      <c r="BS7" s="660">
        <v>53549</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2302817</v>
      </c>
      <c r="CS7" s="622"/>
      <c r="CT7" s="622"/>
      <c r="CU7" s="622"/>
      <c r="CV7" s="622"/>
      <c r="CW7" s="622"/>
      <c r="CX7" s="622"/>
      <c r="CY7" s="623"/>
      <c r="CZ7" s="659">
        <v>8.9</v>
      </c>
      <c r="DA7" s="659"/>
      <c r="DB7" s="659"/>
      <c r="DC7" s="659"/>
      <c r="DD7" s="627">
        <v>133486</v>
      </c>
      <c r="DE7" s="622"/>
      <c r="DF7" s="622"/>
      <c r="DG7" s="622"/>
      <c r="DH7" s="622"/>
      <c r="DI7" s="622"/>
      <c r="DJ7" s="622"/>
      <c r="DK7" s="622"/>
      <c r="DL7" s="622"/>
      <c r="DM7" s="622"/>
      <c r="DN7" s="622"/>
      <c r="DO7" s="622"/>
      <c r="DP7" s="623"/>
      <c r="DQ7" s="627">
        <v>1916030</v>
      </c>
      <c r="DR7" s="622"/>
      <c r="DS7" s="622"/>
      <c r="DT7" s="622"/>
      <c r="DU7" s="622"/>
      <c r="DV7" s="622"/>
      <c r="DW7" s="622"/>
      <c r="DX7" s="622"/>
      <c r="DY7" s="622"/>
      <c r="DZ7" s="622"/>
      <c r="EA7" s="622"/>
      <c r="EB7" s="622"/>
      <c r="EC7" s="658"/>
    </row>
    <row r="8" spans="2:143" ht="11.25" customHeight="1" x14ac:dyDescent="0.2">
      <c r="B8" s="618" t="s">
        <v>226</v>
      </c>
      <c r="C8" s="619"/>
      <c r="D8" s="619"/>
      <c r="E8" s="619"/>
      <c r="F8" s="619"/>
      <c r="G8" s="619"/>
      <c r="H8" s="619"/>
      <c r="I8" s="619"/>
      <c r="J8" s="619"/>
      <c r="K8" s="619"/>
      <c r="L8" s="619"/>
      <c r="M8" s="619"/>
      <c r="N8" s="619"/>
      <c r="O8" s="619"/>
      <c r="P8" s="619"/>
      <c r="Q8" s="620"/>
      <c r="R8" s="621">
        <v>75574</v>
      </c>
      <c r="S8" s="622"/>
      <c r="T8" s="622"/>
      <c r="U8" s="622"/>
      <c r="V8" s="622"/>
      <c r="W8" s="622"/>
      <c r="X8" s="622"/>
      <c r="Y8" s="623"/>
      <c r="Z8" s="659">
        <v>0.3</v>
      </c>
      <c r="AA8" s="659"/>
      <c r="AB8" s="659"/>
      <c r="AC8" s="659"/>
      <c r="AD8" s="660">
        <v>75574</v>
      </c>
      <c r="AE8" s="660"/>
      <c r="AF8" s="660"/>
      <c r="AG8" s="660"/>
      <c r="AH8" s="660"/>
      <c r="AI8" s="660"/>
      <c r="AJ8" s="660"/>
      <c r="AK8" s="660"/>
      <c r="AL8" s="624">
        <v>0.5</v>
      </c>
      <c r="AM8" s="625"/>
      <c r="AN8" s="625"/>
      <c r="AO8" s="661"/>
      <c r="AP8" s="618" t="s">
        <v>227</v>
      </c>
      <c r="AQ8" s="619"/>
      <c r="AR8" s="619"/>
      <c r="AS8" s="619"/>
      <c r="AT8" s="619"/>
      <c r="AU8" s="619"/>
      <c r="AV8" s="619"/>
      <c r="AW8" s="619"/>
      <c r="AX8" s="619"/>
      <c r="AY8" s="619"/>
      <c r="AZ8" s="619"/>
      <c r="BA8" s="619"/>
      <c r="BB8" s="619"/>
      <c r="BC8" s="619"/>
      <c r="BD8" s="619"/>
      <c r="BE8" s="619"/>
      <c r="BF8" s="620"/>
      <c r="BG8" s="621">
        <v>95023</v>
      </c>
      <c r="BH8" s="622"/>
      <c r="BI8" s="622"/>
      <c r="BJ8" s="622"/>
      <c r="BK8" s="622"/>
      <c r="BL8" s="622"/>
      <c r="BM8" s="622"/>
      <c r="BN8" s="623"/>
      <c r="BO8" s="659">
        <v>0.9</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11946879</v>
      </c>
      <c r="CS8" s="622"/>
      <c r="CT8" s="622"/>
      <c r="CU8" s="622"/>
      <c r="CV8" s="622"/>
      <c r="CW8" s="622"/>
      <c r="CX8" s="622"/>
      <c r="CY8" s="623"/>
      <c r="CZ8" s="659">
        <v>46</v>
      </c>
      <c r="DA8" s="659"/>
      <c r="DB8" s="659"/>
      <c r="DC8" s="659"/>
      <c r="DD8" s="627">
        <v>14358</v>
      </c>
      <c r="DE8" s="622"/>
      <c r="DF8" s="622"/>
      <c r="DG8" s="622"/>
      <c r="DH8" s="622"/>
      <c r="DI8" s="622"/>
      <c r="DJ8" s="622"/>
      <c r="DK8" s="622"/>
      <c r="DL8" s="622"/>
      <c r="DM8" s="622"/>
      <c r="DN8" s="622"/>
      <c r="DO8" s="622"/>
      <c r="DP8" s="623"/>
      <c r="DQ8" s="627">
        <v>5875682</v>
      </c>
      <c r="DR8" s="622"/>
      <c r="DS8" s="622"/>
      <c r="DT8" s="622"/>
      <c r="DU8" s="622"/>
      <c r="DV8" s="622"/>
      <c r="DW8" s="622"/>
      <c r="DX8" s="622"/>
      <c r="DY8" s="622"/>
      <c r="DZ8" s="622"/>
      <c r="EA8" s="622"/>
      <c r="EB8" s="622"/>
      <c r="EC8" s="658"/>
    </row>
    <row r="9" spans="2:143" ht="11.25" customHeight="1" x14ac:dyDescent="0.2">
      <c r="B9" s="618" t="s">
        <v>229</v>
      </c>
      <c r="C9" s="619"/>
      <c r="D9" s="619"/>
      <c r="E9" s="619"/>
      <c r="F9" s="619"/>
      <c r="G9" s="619"/>
      <c r="H9" s="619"/>
      <c r="I9" s="619"/>
      <c r="J9" s="619"/>
      <c r="K9" s="619"/>
      <c r="L9" s="619"/>
      <c r="M9" s="619"/>
      <c r="N9" s="619"/>
      <c r="O9" s="619"/>
      <c r="P9" s="619"/>
      <c r="Q9" s="620"/>
      <c r="R9" s="621">
        <v>81251</v>
      </c>
      <c r="S9" s="622"/>
      <c r="T9" s="622"/>
      <c r="U9" s="622"/>
      <c r="V9" s="622"/>
      <c r="W9" s="622"/>
      <c r="X9" s="622"/>
      <c r="Y9" s="623"/>
      <c r="Z9" s="659">
        <v>0.3</v>
      </c>
      <c r="AA9" s="659"/>
      <c r="AB9" s="659"/>
      <c r="AC9" s="659"/>
      <c r="AD9" s="660">
        <v>81251</v>
      </c>
      <c r="AE9" s="660"/>
      <c r="AF9" s="660"/>
      <c r="AG9" s="660"/>
      <c r="AH9" s="660"/>
      <c r="AI9" s="660"/>
      <c r="AJ9" s="660"/>
      <c r="AK9" s="660"/>
      <c r="AL9" s="624">
        <v>0.6</v>
      </c>
      <c r="AM9" s="625"/>
      <c r="AN9" s="625"/>
      <c r="AO9" s="661"/>
      <c r="AP9" s="618" t="s">
        <v>230</v>
      </c>
      <c r="AQ9" s="619"/>
      <c r="AR9" s="619"/>
      <c r="AS9" s="619"/>
      <c r="AT9" s="619"/>
      <c r="AU9" s="619"/>
      <c r="AV9" s="619"/>
      <c r="AW9" s="619"/>
      <c r="AX9" s="619"/>
      <c r="AY9" s="619"/>
      <c r="AZ9" s="619"/>
      <c r="BA9" s="619"/>
      <c r="BB9" s="619"/>
      <c r="BC9" s="619"/>
      <c r="BD9" s="619"/>
      <c r="BE9" s="619"/>
      <c r="BF9" s="620"/>
      <c r="BG9" s="621">
        <v>3254424</v>
      </c>
      <c r="BH9" s="622"/>
      <c r="BI9" s="622"/>
      <c r="BJ9" s="622"/>
      <c r="BK9" s="622"/>
      <c r="BL9" s="622"/>
      <c r="BM9" s="622"/>
      <c r="BN9" s="623"/>
      <c r="BO9" s="659">
        <v>31.1</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2149605</v>
      </c>
      <c r="CS9" s="622"/>
      <c r="CT9" s="622"/>
      <c r="CU9" s="622"/>
      <c r="CV9" s="622"/>
      <c r="CW9" s="622"/>
      <c r="CX9" s="622"/>
      <c r="CY9" s="623"/>
      <c r="CZ9" s="659">
        <v>8.3000000000000007</v>
      </c>
      <c r="DA9" s="659"/>
      <c r="DB9" s="659"/>
      <c r="DC9" s="659"/>
      <c r="DD9" s="627">
        <v>86812</v>
      </c>
      <c r="DE9" s="622"/>
      <c r="DF9" s="622"/>
      <c r="DG9" s="622"/>
      <c r="DH9" s="622"/>
      <c r="DI9" s="622"/>
      <c r="DJ9" s="622"/>
      <c r="DK9" s="622"/>
      <c r="DL9" s="622"/>
      <c r="DM9" s="622"/>
      <c r="DN9" s="622"/>
      <c r="DO9" s="622"/>
      <c r="DP9" s="623"/>
      <c r="DQ9" s="627">
        <v>1564151</v>
      </c>
      <c r="DR9" s="622"/>
      <c r="DS9" s="622"/>
      <c r="DT9" s="622"/>
      <c r="DU9" s="622"/>
      <c r="DV9" s="622"/>
      <c r="DW9" s="622"/>
      <c r="DX9" s="622"/>
      <c r="DY9" s="622"/>
      <c r="DZ9" s="622"/>
      <c r="EA9" s="622"/>
      <c r="EB9" s="622"/>
      <c r="EC9" s="658"/>
    </row>
    <row r="10" spans="2:143" ht="11.25" customHeight="1" x14ac:dyDescent="0.2">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163498</v>
      </c>
      <c r="BH10" s="622"/>
      <c r="BI10" s="622"/>
      <c r="BJ10" s="622"/>
      <c r="BK10" s="622"/>
      <c r="BL10" s="622"/>
      <c r="BM10" s="622"/>
      <c r="BN10" s="623"/>
      <c r="BO10" s="659">
        <v>1.6</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16958</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16708</v>
      </c>
      <c r="DR10" s="622"/>
      <c r="DS10" s="622"/>
      <c r="DT10" s="622"/>
      <c r="DU10" s="622"/>
      <c r="DV10" s="622"/>
      <c r="DW10" s="622"/>
      <c r="DX10" s="622"/>
      <c r="DY10" s="622"/>
      <c r="DZ10" s="622"/>
      <c r="EA10" s="622"/>
      <c r="EB10" s="622"/>
      <c r="EC10" s="658"/>
    </row>
    <row r="11" spans="2:143" ht="11.25" customHeight="1" x14ac:dyDescent="0.2">
      <c r="B11" s="618" t="s">
        <v>235</v>
      </c>
      <c r="C11" s="619"/>
      <c r="D11" s="619"/>
      <c r="E11" s="619"/>
      <c r="F11" s="619"/>
      <c r="G11" s="619"/>
      <c r="H11" s="619"/>
      <c r="I11" s="619"/>
      <c r="J11" s="619"/>
      <c r="K11" s="619"/>
      <c r="L11" s="619"/>
      <c r="M11" s="619"/>
      <c r="N11" s="619"/>
      <c r="O11" s="619"/>
      <c r="P11" s="619"/>
      <c r="Q11" s="620"/>
      <c r="R11" s="621">
        <v>1260707</v>
      </c>
      <c r="S11" s="622"/>
      <c r="T11" s="622"/>
      <c r="U11" s="622"/>
      <c r="V11" s="622"/>
      <c r="W11" s="622"/>
      <c r="X11" s="622"/>
      <c r="Y11" s="623"/>
      <c r="Z11" s="624">
        <v>4.8</v>
      </c>
      <c r="AA11" s="625"/>
      <c r="AB11" s="625"/>
      <c r="AC11" s="626"/>
      <c r="AD11" s="627">
        <v>1260707</v>
      </c>
      <c r="AE11" s="622"/>
      <c r="AF11" s="622"/>
      <c r="AG11" s="622"/>
      <c r="AH11" s="622"/>
      <c r="AI11" s="622"/>
      <c r="AJ11" s="622"/>
      <c r="AK11" s="623"/>
      <c r="AL11" s="624">
        <v>9</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281892</v>
      </c>
      <c r="BH11" s="622"/>
      <c r="BI11" s="622"/>
      <c r="BJ11" s="622"/>
      <c r="BK11" s="622"/>
      <c r="BL11" s="622"/>
      <c r="BM11" s="622"/>
      <c r="BN11" s="623"/>
      <c r="BO11" s="659">
        <v>2.7</v>
      </c>
      <c r="BP11" s="659"/>
      <c r="BQ11" s="659"/>
      <c r="BR11" s="659"/>
      <c r="BS11" s="660">
        <v>53549</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19288</v>
      </c>
      <c r="CS11" s="622"/>
      <c r="CT11" s="622"/>
      <c r="CU11" s="622"/>
      <c r="CV11" s="622"/>
      <c r="CW11" s="622"/>
      <c r="CX11" s="622"/>
      <c r="CY11" s="623"/>
      <c r="CZ11" s="659">
        <v>0.1</v>
      </c>
      <c r="DA11" s="659"/>
      <c r="DB11" s="659"/>
      <c r="DC11" s="659"/>
      <c r="DD11" s="627" t="s">
        <v>122</v>
      </c>
      <c r="DE11" s="622"/>
      <c r="DF11" s="622"/>
      <c r="DG11" s="622"/>
      <c r="DH11" s="622"/>
      <c r="DI11" s="622"/>
      <c r="DJ11" s="622"/>
      <c r="DK11" s="622"/>
      <c r="DL11" s="622"/>
      <c r="DM11" s="622"/>
      <c r="DN11" s="622"/>
      <c r="DO11" s="622"/>
      <c r="DP11" s="623"/>
      <c r="DQ11" s="627">
        <v>17960</v>
      </c>
      <c r="DR11" s="622"/>
      <c r="DS11" s="622"/>
      <c r="DT11" s="622"/>
      <c r="DU11" s="622"/>
      <c r="DV11" s="622"/>
      <c r="DW11" s="622"/>
      <c r="DX11" s="622"/>
      <c r="DY11" s="622"/>
      <c r="DZ11" s="622"/>
      <c r="EA11" s="622"/>
      <c r="EB11" s="622"/>
      <c r="EC11" s="658"/>
    </row>
    <row r="12" spans="2:143" ht="11.25" customHeight="1" x14ac:dyDescent="0.2">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5243770</v>
      </c>
      <c r="BH12" s="622"/>
      <c r="BI12" s="622"/>
      <c r="BJ12" s="622"/>
      <c r="BK12" s="622"/>
      <c r="BL12" s="622"/>
      <c r="BM12" s="622"/>
      <c r="BN12" s="623"/>
      <c r="BO12" s="659">
        <v>50.2</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66678</v>
      </c>
      <c r="CS12" s="622"/>
      <c r="CT12" s="622"/>
      <c r="CU12" s="622"/>
      <c r="CV12" s="622"/>
      <c r="CW12" s="622"/>
      <c r="CX12" s="622"/>
      <c r="CY12" s="623"/>
      <c r="CZ12" s="659">
        <v>0.3</v>
      </c>
      <c r="DA12" s="659"/>
      <c r="DB12" s="659"/>
      <c r="DC12" s="659"/>
      <c r="DD12" s="627" t="s">
        <v>122</v>
      </c>
      <c r="DE12" s="622"/>
      <c r="DF12" s="622"/>
      <c r="DG12" s="622"/>
      <c r="DH12" s="622"/>
      <c r="DI12" s="622"/>
      <c r="DJ12" s="622"/>
      <c r="DK12" s="622"/>
      <c r="DL12" s="622"/>
      <c r="DM12" s="622"/>
      <c r="DN12" s="622"/>
      <c r="DO12" s="622"/>
      <c r="DP12" s="623"/>
      <c r="DQ12" s="627">
        <v>62666</v>
      </c>
      <c r="DR12" s="622"/>
      <c r="DS12" s="622"/>
      <c r="DT12" s="622"/>
      <c r="DU12" s="622"/>
      <c r="DV12" s="622"/>
      <c r="DW12" s="622"/>
      <c r="DX12" s="622"/>
      <c r="DY12" s="622"/>
      <c r="DZ12" s="622"/>
      <c r="EA12" s="622"/>
      <c r="EB12" s="622"/>
      <c r="EC12" s="658"/>
    </row>
    <row r="13" spans="2:143" ht="11.25" customHeight="1" x14ac:dyDescent="0.2">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5181720</v>
      </c>
      <c r="BH13" s="622"/>
      <c r="BI13" s="622"/>
      <c r="BJ13" s="622"/>
      <c r="BK13" s="622"/>
      <c r="BL13" s="622"/>
      <c r="BM13" s="622"/>
      <c r="BN13" s="623"/>
      <c r="BO13" s="659">
        <v>49.6</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3007031</v>
      </c>
      <c r="CS13" s="622"/>
      <c r="CT13" s="622"/>
      <c r="CU13" s="622"/>
      <c r="CV13" s="622"/>
      <c r="CW13" s="622"/>
      <c r="CX13" s="622"/>
      <c r="CY13" s="623"/>
      <c r="CZ13" s="659">
        <v>11.6</v>
      </c>
      <c r="DA13" s="659"/>
      <c r="DB13" s="659"/>
      <c r="DC13" s="659"/>
      <c r="DD13" s="627">
        <v>1671070</v>
      </c>
      <c r="DE13" s="622"/>
      <c r="DF13" s="622"/>
      <c r="DG13" s="622"/>
      <c r="DH13" s="622"/>
      <c r="DI13" s="622"/>
      <c r="DJ13" s="622"/>
      <c r="DK13" s="622"/>
      <c r="DL13" s="622"/>
      <c r="DM13" s="622"/>
      <c r="DN13" s="622"/>
      <c r="DO13" s="622"/>
      <c r="DP13" s="623"/>
      <c r="DQ13" s="627">
        <v>1611169</v>
      </c>
      <c r="DR13" s="622"/>
      <c r="DS13" s="622"/>
      <c r="DT13" s="622"/>
      <c r="DU13" s="622"/>
      <c r="DV13" s="622"/>
      <c r="DW13" s="622"/>
      <c r="DX13" s="622"/>
      <c r="DY13" s="622"/>
      <c r="DZ13" s="622"/>
      <c r="EA13" s="622"/>
      <c r="EB13" s="622"/>
      <c r="EC13" s="658"/>
    </row>
    <row r="14" spans="2:143" ht="11.25" customHeight="1" x14ac:dyDescent="0.2">
      <c r="B14" s="618" t="s">
        <v>244</v>
      </c>
      <c r="C14" s="619"/>
      <c r="D14" s="619"/>
      <c r="E14" s="619"/>
      <c r="F14" s="619"/>
      <c r="G14" s="619"/>
      <c r="H14" s="619"/>
      <c r="I14" s="619"/>
      <c r="J14" s="619"/>
      <c r="K14" s="619"/>
      <c r="L14" s="619"/>
      <c r="M14" s="619"/>
      <c r="N14" s="619"/>
      <c r="O14" s="619"/>
      <c r="P14" s="619"/>
      <c r="Q14" s="620"/>
      <c r="R14" s="621">
        <v>1158</v>
      </c>
      <c r="S14" s="622"/>
      <c r="T14" s="622"/>
      <c r="U14" s="622"/>
      <c r="V14" s="622"/>
      <c r="W14" s="622"/>
      <c r="X14" s="622"/>
      <c r="Y14" s="623"/>
      <c r="Z14" s="659">
        <v>0</v>
      </c>
      <c r="AA14" s="659"/>
      <c r="AB14" s="659"/>
      <c r="AC14" s="659"/>
      <c r="AD14" s="660">
        <v>1158</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91884</v>
      </c>
      <c r="BH14" s="622"/>
      <c r="BI14" s="622"/>
      <c r="BJ14" s="622"/>
      <c r="BK14" s="622"/>
      <c r="BL14" s="622"/>
      <c r="BM14" s="622"/>
      <c r="BN14" s="623"/>
      <c r="BO14" s="659">
        <v>0.9</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814848</v>
      </c>
      <c r="CS14" s="622"/>
      <c r="CT14" s="622"/>
      <c r="CU14" s="622"/>
      <c r="CV14" s="622"/>
      <c r="CW14" s="622"/>
      <c r="CX14" s="622"/>
      <c r="CY14" s="623"/>
      <c r="CZ14" s="659">
        <v>3.1</v>
      </c>
      <c r="DA14" s="659"/>
      <c r="DB14" s="659"/>
      <c r="DC14" s="659"/>
      <c r="DD14" s="627">
        <v>2025</v>
      </c>
      <c r="DE14" s="622"/>
      <c r="DF14" s="622"/>
      <c r="DG14" s="622"/>
      <c r="DH14" s="622"/>
      <c r="DI14" s="622"/>
      <c r="DJ14" s="622"/>
      <c r="DK14" s="622"/>
      <c r="DL14" s="622"/>
      <c r="DM14" s="622"/>
      <c r="DN14" s="622"/>
      <c r="DO14" s="622"/>
      <c r="DP14" s="623"/>
      <c r="DQ14" s="627">
        <v>808458</v>
      </c>
      <c r="DR14" s="622"/>
      <c r="DS14" s="622"/>
      <c r="DT14" s="622"/>
      <c r="DU14" s="622"/>
      <c r="DV14" s="622"/>
      <c r="DW14" s="622"/>
      <c r="DX14" s="622"/>
      <c r="DY14" s="622"/>
      <c r="DZ14" s="622"/>
      <c r="EA14" s="622"/>
      <c r="EB14" s="622"/>
      <c r="EC14" s="658"/>
    </row>
    <row r="15" spans="2:143" ht="11.25" customHeight="1" x14ac:dyDescent="0.2">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384903</v>
      </c>
      <c r="BH15" s="622"/>
      <c r="BI15" s="622"/>
      <c r="BJ15" s="622"/>
      <c r="BK15" s="622"/>
      <c r="BL15" s="622"/>
      <c r="BM15" s="622"/>
      <c r="BN15" s="623"/>
      <c r="BO15" s="659">
        <v>3.7</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2597388</v>
      </c>
      <c r="CS15" s="622"/>
      <c r="CT15" s="622"/>
      <c r="CU15" s="622"/>
      <c r="CV15" s="622"/>
      <c r="CW15" s="622"/>
      <c r="CX15" s="622"/>
      <c r="CY15" s="623"/>
      <c r="CZ15" s="659">
        <v>10</v>
      </c>
      <c r="DA15" s="659"/>
      <c r="DB15" s="659"/>
      <c r="DC15" s="659"/>
      <c r="DD15" s="627">
        <v>202932</v>
      </c>
      <c r="DE15" s="622"/>
      <c r="DF15" s="622"/>
      <c r="DG15" s="622"/>
      <c r="DH15" s="622"/>
      <c r="DI15" s="622"/>
      <c r="DJ15" s="622"/>
      <c r="DK15" s="622"/>
      <c r="DL15" s="622"/>
      <c r="DM15" s="622"/>
      <c r="DN15" s="622"/>
      <c r="DO15" s="622"/>
      <c r="DP15" s="623"/>
      <c r="DQ15" s="627">
        <v>1909187</v>
      </c>
      <c r="DR15" s="622"/>
      <c r="DS15" s="622"/>
      <c r="DT15" s="622"/>
      <c r="DU15" s="622"/>
      <c r="DV15" s="622"/>
      <c r="DW15" s="622"/>
      <c r="DX15" s="622"/>
      <c r="DY15" s="622"/>
      <c r="DZ15" s="622"/>
      <c r="EA15" s="622"/>
      <c r="EB15" s="622"/>
      <c r="EC15" s="658"/>
    </row>
    <row r="16" spans="2:143" ht="11.25" customHeight="1" x14ac:dyDescent="0.2">
      <c r="B16" s="618" t="s">
        <v>250</v>
      </c>
      <c r="C16" s="619"/>
      <c r="D16" s="619"/>
      <c r="E16" s="619"/>
      <c r="F16" s="619"/>
      <c r="G16" s="619"/>
      <c r="H16" s="619"/>
      <c r="I16" s="619"/>
      <c r="J16" s="619"/>
      <c r="K16" s="619"/>
      <c r="L16" s="619"/>
      <c r="M16" s="619"/>
      <c r="N16" s="619"/>
      <c r="O16" s="619"/>
      <c r="P16" s="619"/>
      <c r="Q16" s="620"/>
      <c r="R16" s="621">
        <v>25452</v>
      </c>
      <c r="S16" s="622"/>
      <c r="T16" s="622"/>
      <c r="U16" s="622"/>
      <c r="V16" s="622"/>
      <c r="W16" s="622"/>
      <c r="X16" s="622"/>
      <c r="Y16" s="623"/>
      <c r="Z16" s="659">
        <v>0.1</v>
      </c>
      <c r="AA16" s="659"/>
      <c r="AB16" s="659"/>
      <c r="AC16" s="659"/>
      <c r="AD16" s="660">
        <v>25452</v>
      </c>
      <c r="AE16" s="660"/>
      <c r="AF16" s="660"/>
      <c r="AG16" s="660"/>
      <c r="AH16" s="660"/>
      <c r="AI16" s="660"/>
      <c r="AJ16" s="660"/>
      <c r="AK16" s="660"/>
      <c r="AL16" s="624">
        <v>0.2</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t="s">
        <v>122</v>
      </c>
      <c r="CS16" s="622"/>
      <c r="CT16" s="622"/>
      <c r="CU16" s="622"/>
      <c r="CV16" s="622"/>
      <c r="CW16" s="622"/>
      <c r="CX16" s="622"/>
      <c r="CY16" s="623"/>
      <c r="CZ16" s="659" t="s">
        <v>122</v>
      </c>
      <c r="DA16" s="659"/>
      <c r="DB16" s="659"/>
      <c r="DC16" s="659"/>
      <c r="DD16" s="627" t="s">
        <v>122</v>
      </c>
      <c r="DE16" s="622"/>
      <c r="DF16" s="622"/>
      <c r="DG16" s="622"/>
      <c r="DH16" s="622"/>
      <c r="DI16" s="622"/>
      <c r="DJ16" s="622"/>
      <c r="DK16" s="622"/>
      <c r="DL16" s="622"/>
      <c r="DM16" s="622"/>
      <c r="DN16" s="622"/>
      <c r="DO16" s="622"/>
      <c r="DP16" s="623"/>
      <c r="DQ16" s="627" t="s">
        <v>122</v>
      </c>
      <c r="DR16" s="622"/>
      <c r="DS16" s="622"/>
      <c r="DT16" s="622"/>
      <c r="DU16" s="622"/>
      <c r="DV16" s="622"/>
      <c r="DW16" s="622"/>
      <c r="DX16" s="622"/>
      <c r="DY16" s="622"/>
      <c r="DZ16" s="622"/>
      <c r="EA16" s="622"/>
      <c r="EB16" s="622"/>
      <c r="EC16" s="658"/>
    </row>
    <row r="17" spans="2:133" ht="11.25" customHeight="1" x14ac:dyDescent="0.2">
      <c r="B17" s="618" t="s">
        <v>253</v>
      </c>
      <c r="C17" s="619"/>
      <c r="D17" s="619"/>
      <c r="E17" s="619"/>
      <c r="F17" s="619"/>
      <c r="G17" s="619"/>
      <c r="H17" s="619"/>
      <c r="I17" s="619"/>
      <c r="J17" s="619"/>
      <c r="K17" s="619"/>
      <c r="L17" s="619"/>
      <c r="M17" s="619"/>
      <c r="N17" s="619"/>
      <c r="O17" s="619"/>
      <c r="P17" s="619"/>
      <c r="Q17" s="620"/>
      <c r="R17" s="621">
        <v>136680</v>
      </c>
      <c r="S17" s="622"/>
      <c r="T17" s="622"/>
      <c r="U17" s="622"/>
      <c r="V17" s="622"/>
      <c r="W17" s="622"/>
      <c r="X17" s="622"/>
      <c r="Y17" s="623"/>
      <c r="Z17" s="659">
        <v>0.5</v>
      </c>
      <c r="AA17" s="659"/>
      <c r="AB17" s="659"/>
      <c r="AC17" s="659"/>
      <c r="AD17" s="660">
        <v>136680</v>
      </c>
      <c r="AE17" s="660"/>
      <c r="AF17" s="660"/>
      <c r="AG17" s="660"/>
      <c r="AH17" s="660"/>
      <c r="AI17" s="660"/>
      <c r="AJ17" s="660"/>
      <c r="AK17" s="660"/>
      <c r="AL17" s="624">
        <v>1</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2830984</v>
      </c>
      <c r="CS17" s="622"/>
      <c r="CT17" s="622"/>
      <c r="CU17" s="622"/>
      <c r="CV17" s="622"/>
      <c r="CW17" s="622"/>
      <c r="CX17" s="622"/>
      <c r="CY17" s="623"/>
      <c r="CZ17" s="659">
        <v>10.9</v>
      </c>
      <c r="DA17" s="659"/>
      <c r="DB17" s="659"/>
      <c r="DC17" s="659"/>
      <c r="DD17" s="627" t="s">
        <v>122</v>
      </c>
      <c r="DE17" s="622"/>
      <c r="DF17" s="622"/>
      <c r="DG17" s="622"/>
      <c r="DH17" s="622"/>
      <c r="DI17" s="622"/>
      <c r="DJ17" s="622"/>
      <c r="DK17" s="622"/>
      <c r="DL17" s="622"/>
      <c r="DM17" s="622"/>
      <c r="DN17" s="622"/>
      <c r="DO17" s="622"/>
      <c r="DP17" s="623"/>
      <c r="DQ17" s="627">
        <v>2830984</v>
      </c>
      <c r="DR17" s="622"/>
      <c r="DS17" s="622"/>
      <c r="DT17" s="622"/>
      <c r="DU17" s="622"/>
      <c r="DV17" s="622"/>
      <c r="DW17" s="622"/>
      <c r="DX17" s="622"/>
      <c r="DY17" s="622"/>
      <c r="DZ17" s="622"/>
      <c r="EA17" s="622"/>
      <c r="EB17" s="622"/>
      <c r="EC17" s="658"/>
    </row>
    <row r="18" spans="2:133" ht="11.25" customHeight="1" x14ac:dyDescent="0.2">
      <c r="B18" s="618" t="s">
        <v>256</v>
      </c>
      <c r="C18" s="619"/>
      <c r="D18" s="619"/>
      <c r="E18" s="619"/>
      <c r="F18" s="619"/>
      <c r="G18" s="619"/>
      <c r="H18" s="619"/>
      <c r="I18" s="619"/>
      <c r="J18" s="619"/>
      <c r="K18" s="619"/>
      <c r="L18" s="619"/>
      <c r="M18" s="619"/>
      <c r="N18" s="619"/>
      <c r="O18" s="619"/>
      <c r="P18" s="619"/>
      <c r="Q18" s="620"/>
      <c r="R18" s="621">
        <v>67420</v>
      </c>
      <c r="S18" s="622"/>
      <c r="T18" s="622"/>
      <c r="U18" s="622"/>
      <c r="V18" s="622"/>
      <c r="W18" s="622"/>
      <c r="X18" s="622"/>
      <c r="Y18" s="623"/>
      <c r="Z18" s="659">
        <v>0.3</v>
      </c>
      <c r="AA18" s="659"/>
      <c r="AB18" s="659"/>
      <c r="AC18" s="659"/>
      <c r="AD18" s="660">
        <v>67420</v>
      </c>
      <c r="AE18" s="660"/>
      <c r="AF18" s="660"/>
      <c r="AG18" s="660"/>
      <c r="AH18" s="660"/>
      <c r="AI18" s="660"/>
      <c r="AJ18" s="660"/>
      <c r="AK18" s="660"/>
      <c r="AL18" s="624">
        <v>0.5</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2">
      <c r="B19" s="618" t="s">
        <v>259</v>
      </c>
      <c r="C19" s="619"/>
      <c r="D19" s="619"/>
      <c r="E19" s="619"/>
      <c r="F19" s="619"/>
      <c r="G19" s="619"/>
      <c r="H19" s="619"/>
      <c r="I19" s="619"/>
      <c r="J19" s="619"/>
      <c r="K19" s="619"/>
      <c r="L19" s="619"/>
      <c r="M19" s="619"/>
      <c r="N19" s="619"/>
      <c r="O19" s="619"/>
      <c r="P19" s="619"/>
      <c r="Q19" s="620"/>
      <c r="R19" s="621">
        <v>63182</v>
      </c>
      <c r="S19" s="622"/>
      <c r="T19" s="622"/>
      <c r="U19" s="622"/>
      <c r="V19" s="622"/>
      <c r="W19" s="622"/>
      <c r="X19" s="622"/>
      <c r="Y19" s="623"/>
      <c r="Z19" s="659">
        <v>0.2</v>
      </c>
      <c r="AA19" s="659"/>
      <c r="AB19" s="659"/>
      <c r="AC19" s="659"/>
      <c r="AD19" s="660">
        <v>63182</v>
      </c>
      <c r="AE19" s="660"/>
      <c r="AF19" s="660"/>
      <c r="AG19" s="660"/>
      <c r="AH19" s="660"/>
      <c r="AI19" s="660"/>
      <c r="AJ19" s="660"/>
      <c r="AK19" s="660"/>
      <c r="AL19" s="624">
        <v>0.5</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938638</v>
      </c>
      <c r="BH19" s="622"/>
      <c r="BI19" s="622"/>
      <c r="BJ19" s="622"/>
      <c r="BK19" s="622"/>
      <c r="BL19" s="622"/>
      <c r="BM19" s="622"/>
      <c r="BN19" s="623"/>
      <c r="BO19" s="659">
        <v>9</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2">
      <c r="B20" s="688" t="s">
        <v>262</v>
      </c>
      <c r="C20" s="689"/>
      <c r="D20" s="689"/>
      <c r="E20" s="689"/>
      <c r="F20" s="689"/>
      <c r="G20" s="689"/>
      <c r="H20" s="689"/>
      <c r="I20" s="689"/>
      <c r="J20" s="689"/>
      <c r="K20" s="689"/>
      <c r="L20" s="689"/>
      <c r="M20" s="689"/>
      <c r="N20" s="689"/>
      <c r="O20" s="689"/>
      <c r="P20" s="689"/>
      <c r="Q20" s="690"/>
      <c r="R20" s="621">
        <v>4238</v>
      </c>
      <c r="S20" s="622"/>
      <c r="T20" s="622"/>
      <c r="U20" s="622"/>
      <c r="V20" s="622"/>
      <c r="W20" s="622"/>
      <c r="X20" s="622"/>
      <c r="Y20" s="623"/>
      <c r="Z20" s="659">
        <v>0</v>
      </c>
      <c r="AA20" s="659"/>
      <c r="AB20" s="659"/>
      <c r="AC20" s="659"/>
      <c r="AD20" s="660">
        <v>4238</v>
      </c>
      <c r="AE20" s="660"/>
      <c r="AF20" s="660"/>
      <c r="AG20" s="660"/>
      <c r="AH20" s="660"/>
      <c r="AI20" s="660"/>
      <c r="AJ20" s="660"/>
      <c r="AK20" s="660"/>
      <c r="AL20" s="624">
        <v>0</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938638</v>
      </c>
      <c r="BH20" s="622"/>
      <c r="BI20" s="622"/>
      <c r="BJ20" s="622"/>
      <c r="BK20" s="622"/>
      <c r="BL20" s="622"/>
      <c r="BM20" s="622"/>
      <c r="BN20" s="623"/>
      <c r="BO20" s="659">
        <v>9</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25978091</v>
      </c>
      <c r="CS20" s="622"/>
      <c r="CT20" s="622"/>
      <c r="CU20" s="622"/>
      <c r="CV20" s="622"/>
      <c r="CW20" s="622"/>
      <c r="CX20" s="622"/>
      <c r="CY20" s="623"/>
      <c r="CZ20" s="659">
        <v>100</v>
      </c>
      <c r="DA20" s="659"/>
      <c r="DB20" s="659"/>
      <c r="DC20" s="659"/>
      <c r="DD20" s="627">
        <v>2110683</v>
      </c>
      <c r="DE20" s="622"/>
      <c r="DF20" s="622"/>
      <c r="DG20" s="622"/>
      <c r="DH20" s="622"/>
      <c r="DI20" s="622"/>
      <c r="DJ20" s="622"/>
      <c r="DK20" s="622"/>
      <c r="DL20" s="622"/>
      <c r="DM20" s="622"/>
      <c r="DN20" s="622"/>
      <c r="DO20" s="622"/>
      <c r="DP20" s="623"/>
      <c r="DQ20" s="627">
        <v>16838610</v>
      </c>
      <c r="DR20" s="622"/>
      <c r="DS20" s="622"/>
      <c r="DT20" s="622"/>
      <c r="DU20" s="622"/>
      <c r="DV20" s="622"/>
      <c r="DW20" s="622"/>
      <c r="DX20" s="622"/>
      <c r="DY20" s="622"/>
      <c r="DZ20" s="622"/>
      <c r="EA20" s="622"/>
      <c r="EB20" s="622"/>
      <c r="EC20" s="658"/>
    </row>
    <row r="21" spans="2:133" ht="11.25" customHeight="1" x14ac:dyDescent="0.2">
      <c r="B21" s="618" t="s">
        <v>265</v>
      </c>
      <c r="C21" s="619"/>
      <c r="D21" s="619"/>
      <c r="E21" s="619"/>
      <c r="F21" s="619"/>
      <c r="G21" s="619"/>
      <c r="H21" s="619"/>
      <c r="I21" s="619"/>
      <c r="J21" s="619"/>
      <c r="K21" s="619"/>
      <c r="L21" s="619"/>
      <c r="M21" s="619"/>
      <c r="N21" s="619"/>
      <c r="O21" s="619"/>
      <c r="P21" s="619"/>
      <c r="Q21" s="620"/>
      <c r="R21" s="621">
        <v>2646478</v>
      </c>
      <c r="S21" s="622"/>
      <c r="T21" s="622"/>
      <c r="U21" s="622"/>
      <c r="V21" s="622"/>
      <c r="W21" s="622"/>
      <c r="X21" s="622"/>
      <c r="Y21" s="623"/>
      <c r="Z21" s="659">
        <v>10.1</v>
      </c>
      <c r="AA21" s="659"/>
      <c r="AB21" s="659"/>
      <c r="AC21" s="659"/>
      <c r="AD21" s="660">
        <v>2517828</v>
      </c>
      <c r="AE21" s="660"/>
      <c r="AF21" s="660"/>
      <c r="AG21" s="660"/>
      <c r="AH21" s="660"/>
      <c r="AI21" s="660"/>
      <c r="AJ21" s="660"/>
      <c r="AK21" s="660"/>
      <c r="AL21" s="624">
        <v>18</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t="s">
        <v>122</v>
      </c>
      <c r="BH21" s="622"/>
      <c r="BI21" s="622"/>
      <c r="BJ21" s="622"/>
      <c r="BK21" s="622"/>
      <c r="BL21" s="622"/>
      <c r="BM21" s="622"/>
      <c r="BN21" s="623"/>
      <c r="BO21" s="659" t="s">
        <v>122</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2">
      <c r="B22" s="618" t="s">
        <v>267</v>
      </c>
      <c r="C22" s="619"/>
      <c r="D22" s="619"/>
      <c r="E22" s="619"/>
      <c r="F22" s="619"/>
      <c r="G22" s="619"/>
      <c r="H22" s="619"/>
      <c r="I22" s="619"/>
      <c r="J22" s="619"/>
      <c r="K22" s="619"/>
      <c r="L22" s="619"/>
      <c r="M22" s="619"/>
      <c r="N22" s="619"/>
      <c r="O22" s="619"/>
      <c r="P22" s="619"/>
      <c r="Q22" s="620"/>
      <c r="R22" s="621">
        <v>2517828</v>
      </c>
      <c r="S22" s="622"/>
      <c r="T22" s="622"/>
      <c r="U22" s="622"/>
      <c r="V22" s="622"/>
      <c r="W22" s="622"/>
      <c r="X22" s="622"/>
      <c r="Y22" s="623"/>
      <c r="Z22" s="659">
        <v>9.6</v>
      </c>
      <c r="AA22" s="659"/>
      <c r="AB22" s="659"/>
      <c r="AC22" s="659"/>
      <c r="AD22" s="660">
        <v>2517828</v>
      </c>
      <c r="AE22" s="660"/>
      <c r="AF22" s="660"/>
      <c r="AG22" s="660"/>
      <c r="AH22" s="660"/>
      <c r="AI22" s="660"/>
      <c r="AJ22" s="660"/>
      <c r="AK22" s="660"/>
      <c r="AL22" s="624">
        <v>18</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2">
      <c r="B23" s="618" t="s">
        <v>270</v>
      </c>
      <c r="C23" s="619"/>
      <c r="D23" s="619"/>
      <c r="E23" s="619"/>
      <c r="F23" s="619"/>
      <c r="G23" s="619"/>
      <c r="H23" s="619"/>
      <c r="I23" s="619"/>
      <c r="J23" s="619"/>
      <c r="K23" s="619"/>
      <c r="L23" s="619"/>
      <c r="M23" s="619"/>
      <c r="N23" s="619"/>
      <c r="O23" s="619"/>
      <c r="P23" s="619"/>
      <c r="Q23" s="620"/>
      <c r="R23" s="621">
        <v>128650</v>
      </c>
      <c r="S23" s="622"/>
      <c r="T23" s="622"/>
      <c r="U23" s="622"/>
      <c r="V23" s="622"/>
      <c r="W23" s="622"/>
      <c r="X23" s="622"/>
      <c r="Y23" s="623"/>
      <c r="Z23" s="659">
        <v>0.5</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v>938638</v>
      </c>
      <c r="BH23" s="622"/>
      <c r="BI23" s="622"/>
      <c r="BJ23" s="622"/>
      <c r="BK23" s="622"/>
      <c r="BL23" s="622"/>
      <c r="BM23" s="622"/>
      <c r="BN23" s="623"/>
      <c r="BO23" s="659">
        <v>9</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2">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14478842</v>
      </c>
      <c r="CS24" s="677"/>
      <c r="CT24" s="677"/>
      <c r="CU24" s="677"/>
      <c r="CV24" s="677"/>
      <c r="CW24" s="677"/>
      <c r="CX24" s="677"/>
      <c r="CY24" s="702"/>
      <c r="CZ24" s="703">
        <v>55.7</v>
      </c>
      <c r="DA24" s="685"/>
      <c r="DB24" s="685"/>
      <c r="DC24" s="705"/>
      <c r="DD24" s="701">
        <v>8568432</v>
      </c>
      <c r="DE24" s="677"/>
      <c r="DF24" s="677"/>
      <c r="DG24" s="677"/>
      <c r="DH24" s="677"/>
      <c r="DI24" s="677"/>
      <c r="DJ24" s="677"/>
      <c r="DK24" s="702"/>
      <c r="DL24" s="701">
        <v>7561358</v>
      </c>
      <c r="DM24" s="677"/>
      <c r="DN24" s="677"/>
      <c r="DO24" s="677"/>
      <c r="DP24" s="677"/>
      <c r="DQ24" s="677"/>
      <c r="DR24" s="677"/>
      <c r="DS24" s="677"/>
      <c r="DT24" s="677"/>
      <c r="DU24" s="677"/>
      <c r="DV24" s="702"/>
      <c r="DW24" s="703">
        <v>54</v>
      </c>
      <c r="DX24" s="685"/>
      <c r="DY24" s="685"/>
      <c r="DZ24" s="685"/>
      <c r="EA24" s="685"/>
      <c r="EB24" s="685"/>
      <c r="EC24" s="704"/>
    </row>
    <row r="25" spans="2:133" ht="11.25" customHeight="1" x14ac:dyDescent="0.2">
      <c r="B25" s="618" t="s">
        <v>280</v>
      </c>
      <c r="C25" s="619"/>
      <c r="D25" s="619"/>
      <c r="E25" s="619"/>
      <c r="F25" s="619"/>
      <c r="G25" s="619"/>
      <c r="H25" s="619"/>
      <c r="I25" s="619"/>
      <c r="J25" s="619"/>
      <c r="K25" s="619"/>
      <c r="L25" s="619"/>
      <c r="M25" s="619"/>
      <c r="N25" s="619"/>
      <c r="O25" s="619"/>
      <c r="P25" s="619"/>
      <c r="Q25" s="620"/>
      <c r="R25" s="621">
        <v>14877640</v>
      </c>
      <c r="S25" s="622"/>
      <c r="T25" s="622"/>
      <c r="U25" s="622"/>
      <c r="V25" s="622"/>
      <c r="W25" s="622"/>
      <c r="X25" s="622"/>
      <c r="Y25" s="623"/>
      <c r="Z25" s="659">
        <v>56.7</v>
      </c>
      <c r="AA25" s="659"/>
      <c r="AB25" s="659"/>
      <c r="AC25" s="659"/>
      <c r="AD25" s="660">
        <v>13810352</v>
      </c>
      <c r="AE25" s="660"/>
      <c r="AF25" s="660"/>
      <c r="AG25" s="660"/>
      <c r="AH25" s="660"/>
      <c r="AI25" s="660"/>
      <c r="AJ25" s="660"/>
      <c r="AK25" s="660"/>
      <c r="AL25" s="624">
        <v>98.7</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3310166</v>
      </c>
      <c r="CS25" s="634"/>
      <c r="CT25" s="634"/>
      <c r="CU25" s="634"/>
      <c r="CV25" s="634"/>
      <c r="CW25" s="634"/>
      <c r="CX25" s="634"/>
      <c r="CY25" s="635"/>
      <c r="CZ25" s="624">
        <v>12.7</v>
      </c>
      <c r="DA25" s="636"/>
      <c r="DB25" s="636"/>
      <c r="DC25" s="637"/>
      <c r="DD25" s="627">
        <v>2769725</v>
      </c>
      <c r="DE25" s="634"/>
      <c r="DF25" s="634"/>
      <c r="DG25" s="634"/>
      <c r="DH25" s="634"/>
      <c r="DI25" s="634"/>
      <c r="DJ25" s="634"/>
      <c r="DK25" s="635"/>
      <c r="DL25" s="627">
        <v>2572321</v>
      </c>
      <c r="DM25" s="634"/>
      <c r="DN25" s="634"/>
      <c r="DO25" s="634"/>
      <c r="DP25" s="634"/>
      <c r="DQ25" s="634"/>
      <c r="DR25" s="634"/>
      <c r="DS25" s="634"/>
      <c r="DT25" s="634"/>
      <c r="DU25" s="634"/>
      <c r="DV25" s="635"/>
      <c r="DW25" s="624">
        <v>18.399999999999999</v>
      </c>
      <c r="DX25" s="636"/>
      <c r="DY25" s="636"/>
      <c r="DZ25" s="636"/>
      <c r="EA25" s="636"/>
      <c r="EB25" s="636"/>
      <c r="EC25" s="648"/>
    </row>
    <row r="26" spans="2:133" ht="11.25" customHeight="1" x14ac:dyDescent="0.2">
      <c r="B26" s="618" t="s">
        <v>283</v>
      </c>
      <c r="C26" s="619"/>
      <c r="D26" s="619"/>
      <c r="E26" s="619"/>
      <c r="F26" s="619"/>
      <c r="G26" s="619"/>
      <c r="H26" s="619"/>
      <c r="I26" s="619"/>
      <c r="J26" s="619"/>
      <c r="K26" s="619"/>
      <c r="L26" s="619"/>
      <c r="M26" s="619"/>
      <c r="N26" s="619"/>
      <c r="O26" s="619"/>
      <c r="P26" s="619"/>
      <c r="Q26" s="620"/>
      <c r="R26" s="621">
        <v>6686</v>
      </c>
      <c r="S26" s="622"/>
      <c r="T26" s="622"/>
      <c r="U26" s="622"/>
      <c r="V26" s="622"/>
      <c r="W26" s="622"/>
      <c r="X26" s="622"/>
      <c r="Y26" s="623"/>
      <c r="Z26" s="659">
        <v>0</v>
      </c>
      <c r="AA26" s="659"/>
      <c r="AB26" s="659"/>
      <c r="AC26" s="659"/>
      <c r="AD26" s="660">
        <v>6686</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1843185</v>
      </c>
      <c r="CS26" s="622"/>
      <c r="CT26" s="622"/>
      <c r="CU26" s="622"/>
      <c r="CV26" s="622"/>
      <c r="CW26" s="622"/>
      <c r="CX26" s="622"/>
      <c r="CY26" s="623"/>
      <c r="CZ26" s="624">
        <v>7.1</v>
      </c>
      <c r="DA26" s="636"/>
      <c r="DB26" s="636"/>
      <c r="DC26" s="637"/>
      <c r="DD26" s="627">
        <v>1602918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2">
      <c r="B27" s="618" t="s">
        <v>286</v>
      </c>
      <c r="C27" s="619"/>
      <c r="D27" s="619"/>
      <c r="E27" s="619"/>
      <c r="F27" s="619"/>
      <c r="G27" s="619"/>
      <c r="H27" s="619"/>
      <c r="I27" s="619"/>
      <c r="J27" s="619"/>
      <c r="K27" s="619"/>
      <c r="L27" s="619"/>
      <c r="M27" s="619"/>
      <c r="N27" s="619"/>
      <c r="O27" s="619"/>
      <c r="P27" s="619"/>
      <c r="Q27" s="620"/>
      <c r="R27" s="621">
        <v>1435</v>
      </c>
      <c r="S27" s="622"/>
      <c r="T27" s="622"/>
      <c r="U27" s="622"/>
      <c r="V27" s="622"/>
      <c r="W27" s="622"/>
      <c r="X27" s="622"/>
      <c r="Y27" s="623"/>
      <c r="Z27" s="659">
        <v>0</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10454032</v>
      </c>
      <c r="BH27" s="622"/>
      <c r="BI27" s="622"/>
      <c r="BJ27" s="622"/>
      <c r="BK27" s="622"/>
      <c r="BL27" s="622"/>
      <c r="BM27" s="622"/>
      <c r="BN27" s="623"/>
      <c r="BO27" s="659">
        <v>100</v>
      </c>
      <c r="BP27" s="659"/>
      <c r="BQ27" s="659"/>
      <c r="BR27" s="659"/>
      <c r="BS27" s="660">
        <v>53549</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8337692</v>
      </c>
      <c r="CS27" s="634"/>
      <c r="CT27" s="634"/>
      <c r="CU27" s="634"/>
      <c r="CV27" s="634"/>
      <c r="CW27" s="634"/>
      <c r="CX27" s="634"/>
      <c r="CY27" s="635"/>
      <c r="CZ27" s="624">
        <v>32.1</v>
      </c>
      <c r="DA27" s="636"/>
      <c r="DB27" s="636"/>
      <c r="DC27" s="637"/>
      <c r="DD27" s="627">
        <v>2967723</v>
      </c>
      <c r="DE27" s="634"/>
      <c r="DF27" s="634"/>
      <c r="DG27" s="634"/>
      <c r="DH27" s="634"/>
      <c r="DI27" s="634"/>
      <c r="DJ27" s="634"/>
      <c r="DK27" s="635"/>
      <c r="DL27" s="627">
        <v>2158053</v>
      </c>
      <c r="DM27" s="634"/>
      <c r="DN27" s="634"/>
      <c r="DO27" s="634"/>
      <c r="DP27" s="634"/>
      <c r="DQ27" s="634"/>
      <c r="DR27" s="634"/>
      <c r="DS27" s="634"/>
      <c r="DT27" s="634"/>
      <c r="DU27" s="634"/>
      <c r="DV27" s="635"/>
      <c r="DW27" s="624">
        <v>15.4</v>
      </c>
      <c r="DX27" s="636"/>
      <c r="DY27" s="636"/>
      <c r="DZ27" s="636"/>
      <c r="EA27" s="636"/>
      <c r="EB27" s="636"/>
      <c r="EC27" s="648"/>
    </row>
    <row r="28" spans="2:133" ht="11.25" customHeight="1" x14ac:dyDescent="0.2">
      <c r="B28" s="618" t="s">
        <v>289</v>
      </c>
      <c r="C28" s="619"/>
      <c r="D28" s="619"/>
      <c r="E28" s="619"/>
      <c r="F28" s="619"/>
      <c r="G28" s="619"/>
      <c r="H28" s="619"/>
      <c r="I28" s="619"/>
      <c r="J28" s="619"/>
      <c r="K28" s="619"/>
      <c r="L28" s="619"/>
      <c r="M28" s="619"/>
      <c r="N28" s="619"/>
      <c r="O28" s="619"/>
      <c r="P28" s="619"/>
      <c r="Q28" s="620"/>
      <c r="R28" s="621">
        <v>201808</v>
      </c>
      <c r="S28" s="622"/>
      <c r="T28" s="622"/>
      <c r="U28" s="622"/>
      <c r="V28" s="622"/>
      <c r="W28" s="622"/>
      <c r="X28" s="622"/>
      <c r="Y28" s="623"/>
      <c r="Z28" s="659">
        <v>0.8</v>
      </c>
      <c r="AA28" s="659"/>
      <c r="AB28" s="659"/>
      <c r="AC28" s="659"/>
      <c r="AD28" s="660">
        <v>89031</v>
      </c>
      <c r="AE28" s="660"/>
      <c r="AF28" s="660"/>
      <c r="AG28" s="660"/>
      <c r="AH28" s="660"/>
      <c r="AI28" s="660"/>
      <c r="AJ28" s="660"/>
      <c r="AK28" s="660"/>
      <c r="AL28" s="624">
        <v>0.6</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2830984</v>
      </c>
      <c r="CS28" s="622"/>
      <c r="CT28" s="622"/>
      <c r="CU28" s="622"/>
      <c r="CV28" s="622"/>
      <c r="CW28" s="622"/>
      <c r="CX28" s="622"/>
      <c r="CY28" s="623"/>
      <c r="CZ28" s="624">
        <v>10.9</v>
      </c>
      <c r="DA28" s="636"/>
      <c r="DB28" s="636"/>
      <c r="DC28" s="637"/>
      <c r="DD28" s="627">
        <v>2830984</v>
      </c>
      <c r="DE28" s="622"/>
      <c r="DF28" s="622"/>
      <c r="DG28" s="622"/>
      <c r="DH28" s="622"/>
      <c r="DI28" s="622"/>
      <c r="DJ28" s="622"/>
      <c r="DK28" s="623"/>
      <c r="DL28" s="627">
        <v>2830984</v>
      </c>
      <c r="DM28" s="622"/>
      <c r="DN28" s="622"/>
      <c r="DO28" s="622"/>
      <c r="DP28" s="622"/>
      <c r="DQ28" s="622"/>
      <c r="DR28" s="622"/>
      <c r="DS28" s="622"/>
      <c r="DT28" s="622"/>
      <c r="DU28" s="622"/>
      <c r="DV28" s="623"/>
      <c r="DW28" s="624">
        <v>20.2</v>
      </c>
      <c r="DX28" s="636"/>
      <c r="DY28" s="636"/>
      <c r="DZ28" s="636"/>
      <c r="EA28" s="636"/>
      <c r="EB28" s="636"/>
      <c r="EC28" s="648"/>
    </row>
    <row r="29" spans="2:133" ht="11.25" customHeight="1" x14ac:dyDescent="0.2">
      <c r="B29" s="618" t="s">
        <v>291</v>
      </c>
      <c r="C29" s="619"/>
      <c r="D29" s="619"/>
      <c r="E29" s="619"/>
      <c r="F29" s="619"/>
      <c r="G29" s="619"/>
      <c r="H29" s="619"/>
      <c r="I29" s="619"/>
      <c r="J29" s="619"/>
      <c r="K29" s="619"/>
      <c r="L29" s="619"/>
      <c r="M29" s="619"/>
      <c r="N29" s="619"/>
      <c r="O29" s="619"/>
      <c r="P29" s="619"/>
      <c r="Q29" s="620"/>
      <c r="R29" s="621">
        <v>54400</v>
      </c>
      <c r="S29" s="622"/>
      <c r="T29" s="622"/>
      <c r="U29" s="622"/>
      <c r="V29" s="622"/>
      <c r="W29" s="622"/>
      <c r="X29" s="622"/>
      <c r="Y29" s="623"/>
      <c r="Z29" s="659">
        <v>0.2</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2830876</v>
      </c>
      <c r="CS29" s="634"/>
      <c r="CT29" s="634"/>
      <c r="CU29" s="634"/>
      <c r="CV29" s="634"/>
      <c r="CW29" s="634"/>
      <c r="CX29" s="634"/>
      <c r="CY29" s="635"/>
      <c r="CZ29" s="624">
        <v>10.9</v>
      </c>
      <c r="DA29" s="636"/>
      <c r="DB29" s="636"/>
      <c r="DC29" s="637"/>
      <c r="DD29" s="627">
        <v>2830876</v>
      </c>
      <c r="DE29" s="634"/>
      <c r="DF29" s="634"/>
      <c r="DG29" s="634"/>
      <c r="DH29" s="634"/>
      <c r="DI29" s="634"/>
      <c r="DJ29" s="634"/>
      <c r="DK29" s="635"/>
      <c r="DL29" s="627">
        <v>2830876</v>
      </c>
      <c r="DM29" s="634"/>
      <c r="DN29" s="634"/>
      <c r="DO29" s="634"/>
      <c r="DP29" s="634"/>
      <c r="DQ29" s="634"/>
      <c r="DR29" s="634"/>
      <c r="DS29" s="634"/>
      <c r="DT29" s="634"/>
      <c r="DU29" s="634"/>
      <c r="DV29" s="635"/>
      <c r="DW29" s="624">
        <v>20.2</v>
      </c>
      <c r="DX29" s="636"/>
      <c r="DY29" s="636"/>
      <c r="DZ29" s="636"/>
      <c r="EA29" s="636"/>
      <c r="EB29" s="636"/>
      <c r="EC29" s="648"/>
    </row>
    <row r="30" spans="2:133" ht="11.25" customHeight="1" x14ac:dyDescent="0.2">
      <c r="B30" s="618" t="s">
        <v>293</v>
      </c>
      <c r="C30" s="619"/>
      <c r="D30" s="619"/>
      <c r="E30" s="619"/>
      <c r="F30" s="619"/>
      <c r="G30" s="619"/>
      <c r="H30" s="619"/>
      <c r="I30" s="619"/>
      <c r="J30" s="619"/>
      <c r="K30" s="619"/>
      <c r="L30" s="619"/>
      <c r="M30" s="619"/>
      <c r="N30" s="619"/>
      <c r="O30" s="619"/>
      <c r="P30" s="619"/>
      <c r="Q30" s="620"/>
      <c r="R30" s="621">
        <v>6149397</v>
      </c>
      <c r="S30" s="622"/>
      <c r="T30" s="622"/>
      <c r="U30" s="622"/>
      <c r="V30" s="622"/>
      <c r="W30" s="622"/>
      <c r="X30" s="622"/>
      <c r="Y30" s="623"/>
      <c r="Z30" s="659">
        <v>23.4</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1"/>
      <c r="BI30" s="691"/>
      <c r="BJ30" s="691"/>
      <c r="BK30" s="691"/>
      <c r="BL30" s="691"/>
      <c r="BM30" s="691"/>
      <c r="BN30" s="691"/>
      <c r="BO30" s="691"/>
      <c r="BP30" s="691"/>
      <c r="BQ30" s="692"/>
      <c r="BR30" s="673" t="s">
        <v>295</v>
      </c>
      <c r="BS30" s="691"/>
      <c r="BT30" s="691"/>
      <c r="BU30" s="691"/>
      <c r="BV30" s="691"/>
      <c r="BW30" s="691"/>
      <c r="BX30" s="691"/>
      <c r="BY30" s="691"/>
      <c r="BZ30" s="691"/>
      <c r="CA30" s="691"/>
      <c r="CB30" s="692"/>
      <c r="CD30" s="642"/>
      <c r="CE30" s="643"/>
      <c r="CF30" s="618" t="s">
        <v>296</v>
      </c>
      <c r="CG30" s="619"/>
      <c r="CH30" s="619"/>
      <c r="CI30" s="619"/>
      <c r="CJ30" s="619"/>
      <c r="CK30" s="619"/>
      <c r="CL30" s="619"/>
      <c r="CM30" s="619"/>
      <c r="CN30" s="619"/>
      <c r="CO30" s="619"/>
      <c r="CP30" s="619"/>
      <c r="CQ30" s="620"/>
      <c r="CR30" s="621">
        <v>2631329</v>
      </c>
      <c r="CS30" s="622"/>
      <c r="CT30" s="622"/>
      <c r="CU30" s="622"/>
      <c r="CV30" s="622"/>
      <c r="CW30" s="622"/>
      <c r="CX30" s="622"/>
      <c r="CY30" s="623"/>
      <c r="CZ30" s="624">
        <v>10.1</v>
      </c>
      <c r="DA30" s="636"/>
      <c r="DB30" s="636"/>
      <c r="DC30" s="637"/>
      <c r="DD30" s="627">
        <v>2631329</v>
      </c>
      <c r="DE30" s="622"/>
      <c r="DF30" s="622"/>
      <c r="DG30" s="622"/>
      <c r="DH30" s="622"/>
      <c r="DI30" s="622"/>
      <c r="DJ30" s="622"/>
      <c r="DK30" s="623"/>
      <c r="DL30" s="627">
        <v>2631329</v>
      </c>
      <c r="DM30" s="622"/>
      <c r="DN30" s="622"/>
      <c r="DO30" s="622"/>
      <c r="DP30" s="622"/>
      <c r="DQ30" s="622"/>
      <c r="DR30" s="622"/>
      <c r="DS30" s="622"/>
      <c r="DT30" s="622"/>
      <c r="DU30" s="622"/>
      <c r="DV30" s="623"/>
      <c r="DW30" s="624">
        <v>18.8</v>
      </c>
      <c r="DX30" s="636"/>
      <c r="DY30" s="636"/>
      <c r="DZ30" s="636"/>
      <c r="EA30" s="636"/>
      <c r="EB30" s="636"/>
      <c r="EC30" s="648"/>
    </row>
    <row r="31" spans="2:133" ht="11.25" customHeight="1" x14ac:dyDescent="0.2">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3" t="s">
        <v>298</v>
      </c>
      <c r="AQ31" s="694"/>
      <c r="AR31" s="694"/>
      <c r="AS31" s="694"/>
      <c r="AT31" s="695" t="s">
        <v>299</v>
      </c>
      <c r="AU31" s="218"/>
      <c r="AV31" s="218"/>
      <c r="AW31" s="218"/>
      <c r="AX31" s="679" t="s">
        <v>177</v>
      </c>
      <c r="AY31" s="680"/>
      <c r="AZ31" s="680"/>
      <c r="BA31" s="680"/>
      <c r="BB31" s="680"/>
      <c r="BC31" s="680"/>
      <c r="BD31" s="680"/>
      <c r="BE31" s="680"/>
      <c r="BF31" s="681"/>
      <c r="BG31" s="683">
        <v>99.4</v>
      </c>
      <c r="BH31" s="684"/>
      <c r="BI31" s="684"/>
      <c r="BJ31" s="684"/>
      <c r="BK31" s="684"/>
      <c r="BL31" s="684"/>
      <c r="BM31" s="685">
        <v>98.5</v>
      </c>
      <c r="BN31" s="684"/>
      <c r="BO31" s="684"/>
      <c r="BP31" s="684"/>
      <c r="BQ31" s="686"/>
      <c r="BR31" s="683">
        <v>99.4</v>
      </c>
      <c r="BS31" s="684"/>
      <c r="BT31" s="684"/>
      <c r="BU31" s="684"/>
      <c r="BV31" s="684"/>
      <c r="BW31" s="684"/>
      <c r="BX31" s="685">
        <v>98.4</v>
      </c>
      <c r="BY31" s="684"/>
      <c r="BZ31" s="684"/>
      <c r="CA31" s="684"/>
      <c r="CB31" s="686"/>
      <c r="CD31" s="642"/>
      <c r="CE31" s="643"/>
      <c r="CF31" s="618" t="s">
        <v>300</v>
      </c>
      <c r="CG31" s="619"/>
      <c r="CH31" s="619"/>
      <c r="CI31" s="619"/>
      <c r="CJ31" s="619"/>
      <c r="CK31" s="619"/>
      <c r="CL31" s="619"/>
      <c r="CM31" s="619"/>
      <c r="CN31" s="619"/>
      <c r="CO31" s="619"/>
      <c r="CP31" s="619"/>
      <c r="CQ31" s="620"/>
      <c r="CR31" s="621">
        <v>199547</v>
      </c>
      <c r="CS31" s="634"/>
      <c r="CT31" s="634"/>
      <c r="CU31" s="634"/>
      <c r="CV31" s="634"/>
      <c r="CW31" s="634"/>
      <c r="CX31" s="634"/>
      <c r="CY31" s="635"/>
      <c r="CZ31" s="624">
        <v>0.8</v>
      </c>
      <c r="DA31" s="636"/>
      <c r="DB31" s="636"/>
      <c r="DC31" s="637"/>
      <c r="DD31" s="627">
        <v>199547</v>
      </c>
      <c r="DE31" s="634"/>
      <c r="DF31" s="634"/>
      <c r="DG31" s="634"/>
      <c r="DH31" s="634"/>
      <c r="DI31" s="634"/>
      <c r="DJ31" s="634"/>
      <c r="DK31" s="635"/>
      <c r="DL31" s="627">
        <v>199547</v>
      </c>
      <c r="DM31" s="634"/>
      <c r="DN31" s="634"/>
      <c r="DO31" s="634"/>
      <c r="DP31" s="634"/>
      <c r="DQ31" s="634"/>
      <c r="DR31" s="634"/>
      <c r="DS31" s="634"/>
      <c r="DT31" s="634"/>
      <c r="DU31" s="634"/>
      <c r="DV31" s="635"/>
      <c r="DW31" s="624">
        <v>1.4</v>
      </c>
      <c r="DX31" s="636"/>
      <c r="DY31" s="636"/>
      <c r="DZ31" s="636"/>
      <c r="EA31" s="636"/>
      <c r="EB31" s="636"/>
      <c r="EC31" s="648"/>
    </row>
    <row r="32" spans="2:133" ht="11.25" customHeight="1" x14ac:dyDescent="0.2">
      <c r="B32" s="618" t="s">
        <v>301</v>
      </c>
      <c r="C32" s="619"/>
      <c r="D32" s="619"/>
      <c r="E32" s="619"/>
      <c r="F32" s="619"/>
      <c r="G32" s="619"/>
      <c r="H32" s="619"/>
      <c r="I32" s="619"/>
      <c r="J32" s="619"/>
      <c r="K32" s="619"/>
      <c r="L32" s="619"/>
      <c r="M32" s="619"/>
      <c r="N32" s="619"/>
      <c r="O32" s="619"/>
      <c r="P32" s="619"/>
      <c r="Q32" s="620"/>
      <c r="R32" s="621">
        <v>2325933</v>
      </c>
      <c r="S32" s="622"/>
      <c r="T32" s="622"/>
      <c r="U32" s="622"/>
      <c r="V32" s="622"/>
      <c r="W32" s="622"/>
      <c r="X32" s="622"/>
      <c r="Y32" s="623"/>
      <c r="Z32" s="659">
        <v>8.9</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6"/>
      <c r="AU32" s="214" t="s">
        <v>302</v>
      </c>
      <c r="AX32" s="618" t="s">
        <v>303</v>
      </c>
      <c r="AY32" s="619"/>
      <c r="AZ32" s="619"/>
      <c r="BA32" s="619"/>
      <c r="BB32" s="619"/>
      <c r="BC32" s="619"/>
      <c r="BD32" s="619"/>
      <c r="BE32" s="619"/>
      <c r="BF32" s="620"/>
      <c r="BG32" s="687">
        <v>99.1</v>
      </c>
      <c r="BH32" s="634"/>
      <c r="BI32" s="634"/>
      <c r="BJ32" s="634"/>
      <c r="BK32" s="634"/>
      <c r="BL32" s="634"/>
      <c r="BM32" s="625">
        <v>98</v>
      </c>
      <c r="BN32" s="634"/>
      <c r="BO32" s="634"/>
      <c r="BP32" s="634"/>
      <c r="BQ32" s="657"/>
      <c r="BR32" s="687">
        <v>99.1</v>
      </c>
      <c r="BS32" s="634"/>
      <c r="BT32" s="634"/>
      <c r="BU32" s="634"/>
      <c r="BV32" s="634"/>
      <c r="BW32" s="634"/>
      <c r="BX32" s="625">
        <v>97.9</v>
      </c>
      <c r="BY32" s="634"/>
      <c r="BZ32" s="634"/>
      <c r="CA32" s="634"/>
      <c r="CB32" s="657"/>
      <c r="CD32" s="644"/>
      <c r="CE32" s="645"/>
      <c r="CF32" s="618" t="s">
        <v>304</v>
      </c>
      <c r="CG32" s="619"/>
      <c r="CH32" s="619"/>
      <c r="CI32" s="619"/>
      <c r="CJ32" s="619"/>
      <c r="CK32" s="619"/>
      <c r="CL32" s="619"/>
      <c r="CM32" s="619"/>
      <c r="CN32" s="619"/>
      <c r="CO32" s="619"/>
      <c r="CP32" s="619"/>
      <c r="CQ32" s="620"/>
      <c r="CR32" s="621">
        <v>108</v>
      </c>
      <c r="CS32" s="622"/>
      <c r="CT32" s="622"/>
      <c r="CU32" s="622"/>
      <c r="CV32" s="622"/>
      <c r="CW32" s="622"/>
      <c r="CX32" s="622"/>
      <c r="CY32" s="623"/>
      <c r="CZ32" s="624">
        <v>0</v>
      </c>
      <c r="DA32" s="636"/>
      <c r="DB32" s="636"/>
      <c r="DC32" s="637"/>
      <c r="DD32" s="627">
        <v>108</v>
      </c>
      <c r="DE32" s="622"/>
      <c r="DF32" s="622"/>
      <c r="DG32" s="622"/>
      <c r="DH32" s="622"/>
      <c r="DI32" s="622"/>
      <c r="DJ32" s="622"/>
      <c r="DK32" s="623"/>
      <c r="DL32" s="627">
        <v>108</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2">
      <c r="B33" s="618" t="s">
        <v>305</v>
      </c>
      <c r="C33" s="619"/>
      <c r="D33" s="619"/>
      <c r="E33" s="619"/>
      <c r="F33" s="619"/>
      <c r="G33" s="619"/>
      <c r="H33" s="619"/>
      <c r="I33" s="619"/>
      <c r="J33" s="619"/>
      <c r="K33" s="619"/>
      <c r="L33" s="619"/>
      <c r="M33" s="619"/>
      <c r="N33" s="619"/>
      <c r="O33" s="619"/>
      <c r="P33" s="619"/>
      <c r="Q33" s="620"/>
      <c r="R33" s="621">
        <v>69460</v>
      </c>
      <c r="S33" s="622"/>
      <c r="T33" s="622"/>
      <c r="U33" s="622"/>
      <c r="V33" s="622"/>
      <c r="W33" s="622"/>
      <c r="X33" s="622"/>
      <c r="Y33" s="623"/>
      <c r="Z33" s="659">
        <v>0.3</v>
      </c>
      <c r="AA33" s="659"/>
      <c r="AB33" s="659"/>
      <c r="AC33" s="659"/>
      <c r="AD33" s="660">
        <v>57885</v>
      </c>
      <c r="AE33" s="660"/>
      <c r="AF33" s="660"/>
      <c r="AG33" s="660"/>
      <c r="AH33" s="660"/>
      <c r="AI33" s="660"/>
      <c r="AJ33" s="660"/>
      <c r="AK33" s="660"/>
      <c r="AL33" s="624">
        <v>0.4</v>
      </c>
      <c r="AM33" s="625"/>
      <c r="AN33" s="625"/>
      <c r="AO33" s="661"/>
      <c r="AP33" s="664"/>
      <c r="AQ33" s="665"/>
      <c r="AR33" s="665"/>
      <c r="AS33" s="665"/>
      <c r="AT33" s="697"/>
      <c r="AU33" s="219"/>
      <c r="AV33" s="219"/>
      <c r="AW33" s="219"/>
      <c r="AX33" s="602" t="s">
        <v>306</v>
      </c>
      <c r="AY33" s="603"/>
      <c r="AZ33" s="603"/>
      <c r="BA33" s="603"/>
      <c r="BB33" s="603"/>
      <c r="BC33" s="603"/>
      <c r="BD33" s="603"/>
      <c r="BE33" s="603"/>
      <c r="BF33" s="604"/>
      <c r="BG33" s="682">
        <v>99.6</v>
      </c>
      <c r="BH33" s="606"/>
      <c r="BI33" s="606"/>
      <c r="BJ33" s="606"/>
      <c r="BK33" s="606"/>
      <c r="BL33" s="606"/>
      <c r="BM33" s="652">
        <v>98.8</v>
      </c>
      <c r="BN33" s="606"/>
      <c r="BO33" s="606"/>
      <c r="BP33" s="606"/>
      <c r="BQ33" s="669"/>
      <c r="BR33" s="682">
        <v>99.6</v>
      </c>
      <c r="BS33" s="606"/>
      <c r="BT33" s="606"/>
      <c r="BU33" s="606"/>
      <c r="BV33" s="606"/>
      <c r="BW33" s="606"/>
      <c r="BX33" s="652">
        <v>98.7</v>
      </c>
      <c r="BY33" s="606"/>
      <c r="BZ33" s="606"/>
      <c r="CA33" s="606"/>
      <c r="CB33" s="669"/>
      <c r="CD33" s="618" t="s">
        <v>307</v>
      </c>
      <c r="CE33" s="619"/>
      <c r="CF33" s="619"/>
      <c r="CG33" s="619"/>
      <c r="CH33" s="619"/>
      <c r="CI33" s="619"/>
      <c r="CJ33" s="619"/>
      <c r="CK33" s="619"/>
      <c r="CL33" s="619"/>
      <c r="CM33" s="619"/>
      <c r="CN33" s="619"/>
      <c r="CO33" s="619"/>
      <c r="CP33" s="619"/>
      <c r="CQ33" s="620"/>
      <c r="CR33" s="621">
        <v>9388566</v>
      </c>
      <c r="CS33" s="634"/>
      <c r="CT33" s="634"/>
      <c r="CU33" s="634"/>
      <c r="CV33" s="634"/>
      <c r="CW33" s="634"/>
      <c r="CX33" s="634"/>
      <c r="CY33" s="635"/>
      <c r="CZ33" s="624">
        <v>36.1</v>
      </c>
      <c r="DA33" s="636"/>
      <c r="DB33" s="636"/>
      <c r="DC33" s="637"/>
      <c r="DD33" s="627">
        <v>7760251</v>
      </c>
      <c r="DE33" s="634"/>
      <c r="DF33" s="634"/>
      <c r="DG33" s="634"/>
      <c r="DH33" s="634"/>
      <c r="DI33" s="634"/>
      <c r="DJ33" s="634"/>
      <c r="DK33" s="635"/>
      <c r="DL33" s="627">
        <v>6225604</v>
      </c>
      <c r="DM33" s="634"/>
      <c r="DN33" s="634"/>
      <c r="DO33" s="634"/>
      <c r="DP33" s="634"/>
      <c r="DQ33" s="634"/>
      <c r="DR33" s="634"/>
      <c r="DS33" s="634"/>
      <c r="DT33" s="634"/>
      <c r="DU33" s="634"/>
      <c r="DV33" s="635"/>
      <c r="DW33" s="624">
        <v>44.5</v>
      </c>
      <c r="DX33" s="636"/>
      <c r="DY33" s="636"/>
      <c r="DZ33" s="636"/>
      <c r="EA33" s="636"/>
      <c r="EB33" s="636"/>
      <c r="EC33" s="648"/>
    </row>
    <row r="34" spans="2:133" ht="11.25" customHeight="1" x14ac:dyDescent="0.2">
      <c r="B34" s="618" t="s">
        <v>308</v>
      </c>
      <c r="C34" s="619"/>
      <c r="D34" s="619"/>
      <c r="E34" s="619"/>
      <c r="F34" s="619"/>
      <c r="G34" s="619"/>
      <c r="H34" s="619"/>
      <c r="I34" s="619"/>
      <c r="J34" s="619"/>
      <c r="K34" s="619"/>
      <c r="L34" s="619"/>
      <c r="M34" s="619"/>
      <c r="N34" s="619"/>
      <c r="O34" s="619"/>
      <c r="P34" s="619"/>
      <c r="Q34" s="620"/>
      <c r="R34" s="621">
        <v>41732</v>
      </c>
      <c r="S34" s="622"/>
      <c r="T34" s="622"/>
      <c r="U34" s="622"/>
      <c r="V34" s="622"/>
      <c r="W34" s="622"/>
      <c r="X34" s="622"/>
      <c r="Y34" s="623"/>
      <c r="Z34" s="659">
        <v>0.2</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3331031</v>
      </c>
      <c r="CS34" s="622"/>
      <c r="CT34" s="622"/>
      <c r="CU34" s="622"/>
      <c r="CV34" s="622"/>
      <c r="CW34" s="622"/>
      <c r="CX34" s="622"/>
      <c r="CY34" s="623"/>
      <c r="CZ34" s="624">
        <v>12.8</v>
      </c>
      <c r="DA34" s="636"/>
      <c r="DB34" s="636"/>
      <c r="DC34" s="637"/>
      <c r="DD34" s="627">
        <v>2592202</v>
      </c>
      <c r="DE34" s="622"/>
      <c r="DF34" s="622"/>
      <c r="DG34" s="622"/>
      <c r="DH34" s="622"/>
      <c r="DI34" s="622"/>
      <c r="DJ34" s="622"/>
      <c r="DK34" s="623"/>
      <c r="DL34" s="627">
        <v>2295376</v>
      </c>
      <c r="DM34" s="622"/>
      <c r="DN34" s="622"/>
      <c r="DO34" s="622"/>
      <c r="DP34" s="622"/>
      <c r="DQ34" s="622"/>
      <c r="DR34" s="622"/>
      <c r="DS34" s="622"/>
      <c r="DT34" s="622"/>
      <c r="DU34" s="622"/>
      <c r="DV34" s="623"/>
      <c r="DW34" s="624">
        <v>16.399999999999999</v>
      </c>
      <c r="DX34" s="636"/>
      <c r="DY34" s="636"/>
      <c r="DZ34" s="636"/>
      <c r="EA34" s="636"/>
      <c r="EB34" s="636"/>
      <c r="EC34" s="648"/>
    </row>
    <row r="35" spans="2:133" ht="11.25" customHeight="1" x14ac:dyDescent="0.2">
      <c r="B35" s="618" t="s">
        <v>310</v>
      </c>
      <c r="C35" s="619"/>
      <c r="D35" s="619"/>
      <c r="E35" s="619"/>
      <c r="F35" s="619"/>
      <c r="G35" s="619"/>
      <c r="H35" s="619"/>
      <c r="I35" s="619"/>
      <c r="J35" s="619"/>
      <c r="K35" s="619"/>
      <c r="L35" s="619"/>
      <c r="M35" s="619"/>
      <c r="N35" s="619"/>
      <c r="O35" s="619"/>
      <c r="P35" s="619"/>
      <c r="Q35" s="620"/>
      <c r="R35" s="621">
        <v>298913</v>
      </c>
      <c r="S35" s="622"/>
      <c r="T35" s="622"/>
      <c r="U35" s="622"/>
      <c r="V35" s="622"/>
      <c r="W35" s="622"/>
      <c r="X35" s="622"/>
      <c r="Y35" s="623"/>
      <c r="Z35" s="659">
        <v>1.1000000000000001</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101382</v>
      </c>
      <c r="CS35" s="634"/>
      <c r="CT35" s="634"/>
      <c r="CU35" s="634"/>
      <c r="CV35" s="634"/>
      <c r="CW35" s="634"/>
      <c r="CX35" s="634"/>
      <c r="CY35" s="635"/>
      <c r="CZ35" s="624">
        <v>0.4</v>
      </c>
      <c r="DA35" s="636"/>
      <c r="DB35" s="636"/>
      <c r="DC35" s="637"/>
      <c r="DD35" s="627">
        <v>73902</v>
      </c>
      <c r="DE35" s="634"/>
      <c r="DF35" s="634"/>
      <c r="DG35" s="634"/>
      <c r="DH35" s="634"/>
      <c r="DI35" s="634"/>
      <c r="DJ35" s="634"/>
      <c r="DK35" s="635"/>
      <c r="DL35" s="627">
        <v>73902</v>
      </c>
      <c r="DM35" s="634"/>
      <c r="DN35" s="634"/>
      <c r="DO35" s="634"/>
      <c r="DP35" s="634"/>
      <c r="DQ35" s="634"/>
      <c r="DR35" s="634"/>
      <c r="DS35" s="634"/>
      <c r="DT35" s="634"/>
      <c r="DU35" s="634"/>
      <c r="DV35" s="635"/>
      <c r="DW35" s="624">
        <v>0.5</v>
      </c>
      <c r="DX35" s="636"/>
      <c r="DY35" s="636"/>
      <c r="DZ35" s="636"/>
      <c r="EA35" s="636"/>
      <c r="EB35" s="636"/>
      <c r="EC35" s="648"/>
    </row>
    <row r="36" spans="2:133" ht="11.25" customHeight="1" x14ac:dyDescent="0.2">
      <c r="B36" s="618" t="s">
        <v>314</v>
      </c>
      <c r="C36" s="619"/>
      <c r="D36" s="619"/>
      <c r="E36" s="619"/>
      <c r="F36" s="619"/>
      <c r="G36" s="619"/>
      <c r="H36" s="619"/>
      <c r="I36" s="619"/>
      <c r="J36" s="619"/>
      <c r="K36" s="619"/>
      <c r="L36" s="619"/>
      <c r="M36" s="619"/>
      <c r="N36" s="619"/>
      <c r="O36" s="619"/>
      <c r="P36" s="619"/>
      <c r="Q36" s="620"/>
      <c r="R36" s="621">
        <v>940550</v>
      </c>
      <c r="S36" s="622"/>
      <c r="T36" s="622"/>
      <c r="U36" s="622"/>
      <c r="V36" s="622"/>
      <c r="W36" s="622"/>
      <c r="X36" s="622"/>
      <c r="Y36" s="623"/>
      <c r="Z36" s="659">
        <v>3.6</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3313889</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6111</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2992264</v>
      </c>
      <c r="CS36" s="622"/>
      <c r="CT36" s="622"/>
      <c r="CU36" s="622"/>
      <c r="CV36" s="622"/>
      <c r="CW36" s="622"/>
      <c r="CX36" s="622"/>
      <c r="CY36" s="623"/>
      <c r="CZ36" s="624">
        <v>11.5</v>
      </c>
      <c r="DA36" s="636"/>
      <c r="DB36" s="636"/>
      <c r="DC36" s="637"/>
      <c r="DD36" s="627">
        <v>2715649</v>
      </c>
      <c r="DE36" s="622"/>
      <c r="DF36" s="622"/>
      <c r="DG36" s="622"/>
      <c r="DH36" s="622"/>
      <c r="DI36" s="622"/>
      <c r="DJ36" s="622"/>
      <c r="DK36" s="623"/>
      <c r="DL36" s="627">
        <v>2043928</v>
      </c>
      <c r="DM36" s="622"/>
      <c r="DN36" s="622"/>
      <c r="DO36" s="622"/>
      <c r="DP36" s="622"/>
      <c r="DQ36" s="622"/>
      <c r="DR36" s="622"/>
      <c r="DS36" s="622"/>
      <c r="DT36" s="622"/>
      <c r="DU36" s="622"/>
      <c r="DV36" s="623"/>
      <c r="DW36" s="624">
        <v>14.6</v>
      </c>
      <c r="DX36" s="636"/>
      <c r="DY36" s="636"/>
      <c r="DZ36" s="636"/>
      <c r="EA36" s="636"/>
      <c r="EB36" s="636"/>
      <c r="EC36" s="648"/>
    </row>
    <row r="37" spans="2:133" ht="11.25" customHeight="1" x14ac:dyDescent="0.2">
      <c r="B37" s="618" t="s">
        <v>318</v>
      </c>
      <c r="C37" s="619"/>
      <c r="D37" s="619"/>
      <c r="E37" s="619"/>
      <c r="F37" s="619"/>
      <c r="G37" s="619"/>
      <c r="H37" s="619"/>
      <c r="I37" s="619"/>
      <c r="J37" s="619"/>
      <c r="K37" s="619"/>
      <c r="L37" s="619"/>
      <c r="M37" s="619"/>
      <c r="N37" s="619"/>
      <c r="O37" s="619"/>
      <c r="P37" s="619"/>
      <c r="Q37" s="620"/>
      <c r="R37" s="621">
        <v>414008</v>
      </c>
      <c r="S37" s="622"/>
      <c r="T37" s="622"/>
      <c r="U37" s="622"/>
      <c r="V37" s="622"/>
      <c r="W37" s="622"/>
      <c r="X37" s="622"/>
      <c r="Y37" s="623"/>
      <c r="Z37" s="659">
        <v>1.6</v>
      </c>
      <c r="AA37" s="659"/>
      <c r="AB37" s="659"/>
      <c r="AC37" s="659"/>
      <c r="AD37" s="660">
        <v>27769</v>
      </c>
      <c r="AE37" s="660"/>
      <c r="AF37" s="660"/>
      <c r="AG37" s="660"/>
      <c r="AH37" s="660"/>
      <c r="AI37" s="660"/>
      <c r="AJ37" s="660"/>
      <c r="AK37" s="660"/>
      <c r="AL37" s="624">
        <v>0.2</v>
      </c>
      <c r="AM37" s="625"/>
      <c r="AN37" s="625"/>
      <c r="AO37" s="661"/>
      <c r="AQ37" s="654" t="s">
        <v>319</v>
      </c>
      <c r="AR37" s="655"/>
      <c r="AS37" s="655"/>
      <c r="AT37" s="655"/>
      <c r="AU37" s="655"/>
      <c r="AV37" s="655"/>
      <c r="AW37" s="655"/>
      <c r="AX37" s="655"/>
      <c r="AY37" s="656"/>
      <c r="AZ37" s="621">
        <v>856000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-94008</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286291</v>
      </c>
      <c r="CS37" s="634"/>
      <c r="CT37" s="634"/>
      <c r="CU37" s="634"/>
      <c r="CV37" s="634"/>
      <c r="CW37" s="634"/>
      <c r="CX37" s="634"/>
      <c r="CY37" s="635"/>
      <c r="CZ37" s="624">
        <v>1.1000000000000001</v>
      </c>
      <c r="DA37" s="636"/>
      <c r="DB37" s="636"/>
      <c r="DC37" s="637"/>
      <c r="DD37" s="627">
        <v>275708</v>
      </c>
      <c r="DE37" s="634"/>
      <c r="DF37" s="634"/>
      <c r="DG37" s="634"/>
      <c r="DH37" s="634"/>
      <c r="DI37" s="634"/>
      <c r="DJ37" s="634"/>
      <c r="DK37" s="635"/>
      <c r="DL37" s="627">
        <v>271574</v>
      </c>
      <c r="DM37" s="634"/>
      <c r="DN37" s="634"/>
      <c r="DO37" s="634"/>
      <c r="DP37" s="634"/>
      <c r="DQ37" s="634"/>
      <c r="DR37" s="634"/>
      <c r="DS37" s="634"/>
      <c r="DT37" s="634"/>
      <c r="DU37" s="634"/>
      <c r="DV37" s="635"/>
      <c r="DW37" s="624">
        <v>1.9</v>
      </c>
      <c r="DX37" s="636"/>
      <c r="DY37" s="636"/>
      <c r="DZ37" s="636"/>
      <c r="EA37" s="636"/>
      <c r="EB37" s="636"/>
      <c r="EC37" s="648"/>
    </row>
    <row r="38" spans="2:133" ht="11.25" customHeight="1" x14ac:dyDescent="0.2">
      <c r="B38" s="618" t="s">
        <v>322</v>
      </c>
      <c r="C38" s="619"/>
      <c r="D38" s="619"/>
      <c r="E38" s="619"/>
      <c r="F38" s="619"/>
      <c r="G38" s="619"/>
      <c r="H38" s="619"/>
      <c r="I38" s="619"/>
      <c r="J38" s="619"/>
      <c r="K38" s="619"/>
      <c r="L38" s="619"/>
      <c r="M38" s="619"/>
      <c r="N38" s="619"/>
      <c r="O38" s="619"/>
      <c r="P38" s="619"/>
      <c r="Q38" s="620"/>
      <c r="R38" s="621">
        <v>875900</v>
      </c>
      <c r="S38" s="622"/>
      <c r="T38" s="622"/>
      <c r="U38" s="622"/>
      <c r="V38" s="622"/>
      <c r="W38" s="622"/>
      <c r="X38" s="622"/>
      <c r="Y38" s="623"/>
      <c r="Z38" s="659">
        <v>3.3</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4099</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6783</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2453790</v>
      </c>
      <c r="CS38" s="622"/>
      <c r="CT38" s="622"/>
      <c r="CU38" s="622"/>
      <c r="CV38" s="622"/>
      <c r="CW38" s="622"/>
      <c r="CX38" s="622"/>
      <c r="CY38" s="623"/>
      <c r="CZ38" s="624">
        <v>9.4</v>
      </c>
      <c r="DA38" s="636"/>
      <c r="DB38" s="636"/>
      <c r="DC38" s="637"/>
      <c r="DD38" s="627">
        <v>1930861</v>
      </c>
      <c r="DE38" s="622"/>
      <c r="DF38" s="622"/>
      <c r="DG38" s="622"/>
      <c r="DH38" s="622"/>
      <c r="DI38" s="622"/>
      <c r="DJ38" s="622"/>
      <c r="DK38" s="623"/>
      <c r="DL38" s="627">
        <v>1812398</v>
      </c>
      <c r="DM38" s="622"/>
      <c r="DN38" s="622"/>
      <c r="DO38" s="622"/>
      <c r="DP38" s="622"/>
      <c r="DQ38" s="622"/>
      <c r="DR38" s="622"/>
      <c r="DS38" s="622"/>
      <c r="DT38" s="622"/>
      <c r="DU38" s="622"/>
      <c r="DV38" s="623"/>
      <c r="DW38" s="624">
        <v>13</v>
      </c>
      <c r="DX38" s="636"/>
      <c r="DY38" s="636"/>
      <c r="DZ38" s="636"/>
      <c r="EA38" s="636"/>
      <c r="EB38" s="636"/>
      <c r="EC38" s="648"/>
    </row>
    <row r="39" spans="2:133" ht="11.25" customHeight="1" x14ac:dyDescent="0.2">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t="s">
        <v>122</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10200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508999</v>
      </c>
      <c r="CS39" s="634"/>
      <c r="CT39" s="634"/>
      <c r="CU39" s="634"/>
      <c r="CV39" s="634"/>
      <c r="CW39" s="634"/>
      <c r="CX39" s="634"/>
      <c r="CY39" s="635"/>
      <c r="CZ39" s="624">
        <v>2</v>
      </c>
      <c r="DA39" s="636"/>
      <c r="DB39" s="636"/>
      <c r="DC39" s="637"/>
      <c r="DD39" s="627">
        <v>447637</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2">
      <c r="B40" s="618" t="s">
        <v>330</v>
      </c>
      <c r="C40" s="619"/>
      <c r="D40" s="619"/>
      <c r="E40" s="619"/>
      <c r="F40" s="619"/>
      <c r="G40" s="619"/>
      <c r="H40" s="619"/>
      <c r="I40" s="619"/>
      <c r="J40" s="619"/>
      <c r="K40" s="619"/>
      <c r="L40" s="619"/>
      <c r="M40" s="619"/>
      <c r="N40" s="619"/>
      <c r="O40" s="619"/>
      <c r="P40" s="619"/>
      <c r="Q40" s="620"/>
      <c r="R40" s="621" t="s">
        <v>122</v>
      </c>
      <c r="S40" s="622"/>
      <c r="T40" s="622"/>
      <c r="U40" s="622"/>
      <c r="V40" s="622"/>
      <c r="W40" s="622"/>
      <c r="X40" s="622"/>
      <c r="Y40" s="623"/>
      <c r="Z40" s="659" t="s">
        <v>122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113</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1100</v>
      </c>
      <c r="CS40" s="622"/>
      <c r="CT40" s="622"/>
      <c r="CU40" s="622"/>
      <c r="CV40" s="622"/>
      <c r="CW40" s="622"/>
      <c r="CX40" s="622"/>
      <c r="CY40" s="623"/>
      <c r="CZ40" s="624">
        <v>0</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2">
      <c r="B41" s="602" t="s">
        <v>335</v>
      </c>
      <c r="C41" s="603"/>
      <c r="D41" s="603"/>
      <c r="E41" s="603"/>
      <c r="F41" s="603"/>
      <c r="G41" s="603"/>
      <c r="H41" s="603"/>
      <c r="I41" s="603"/>
      <c r="J41" s="603"/>
      <c r="K41" s="603"/>
      <c r="L41" s="603"/>
      <c r="M41" s="603"/>
      <c r="N41" s="603"/>
      <c r="O41" s="603"/>
      <c r="P41" s="603"/>
      <c r="Q41" s="604"/>
      <c r="R41" s="605">
        <v>26257862</v>
      </c>
      <c r="S41" s="646"/>
      <c r="T41" s="646"/>
      <c r="U41" s="646"/>
      <c r="V41" s="646"/>
      <c r="W41" s="646"/>
      <c r="X41" s="646"/>
      <c r="Y41" s="649"/>
      <c r="Z41" s="650">
        <v>100</v>
      </c>
      <c r="AA41" s="650"/>
      <c r="AB41" s="650"/>
      <c r="AC41" s="650"/>
      <c r="AD41" s="651">
        <v>13991723</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643408</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2">
      <c r="AQ42" s="666" t="s">
        <v>339</v>
      </c>
      <c r="AR42" s="667"/>
      <c r="AS42" s="667"/>
      <c r="AT42" s="667"/>
      <c r="AU42" s="667"/>
      <c r="AV42" s="667"/>
      <c r="AW42" s="667"/>
      <c r="AX42" s="667"/>
      <c r="AY42" s="668"/>
      <c r="AZ42" s="605">
        <v>1810382</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412</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2110683</v>
      </c>
      <c r="CS42" s="634"/>
      <c r="CT42" s="634"/>
      <c r="CU42" s="634"/>
      <c r="CV42" s="634"/>
      <c r="CW42" s="634"/>
      <c r="CX42" s="634"/>
      <c r="CY42" s="635"/>
      <c r="CZ42" s="624">
        <v>8.1</v>
      </c>
      <c r="DA42" s="636"/>
      <c r="DB42" s="636"/>
      <c r="DC42" s="637"/>
      <c r="DD42" s="627">
        <v>509927</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2">
      <c r="B43" s="214" t="s">
        <v>342</v>
      </c>
      <c r="CD43" s="618" t="s">
        <v>343</v>
      </c>
      <c r="CE43" s="619"/>
      <c r="CF43" s="619"/>
      <c r="CG43" s="619"/>
      <c r="CH43" s="619"/>
      <c r="CI43" s="619"/>
      <c r="CJ43" s="619"/>
      <c r="CK43" s="619"/>
      <c r="CL43" s="619"/>
      <c r="CM43" s="619"/>
      <c r="CN43" s="619"/>
      <c r="CO43" s="619"/>
      <c r="CP43" s="619"/>
      <c r="CQ43" s="620"/>
      <c r="CR43" s="621">
        <v>116795</v>
      </c>
      <c r="CS43" s="634"/>
      <c r="CT43" s="634"/>
      <c r="CU43" s="634"/>
      <c r="CV43" s="634"/>
      <c r="CW43" s="634"/>
      <c r="CX43" s="634"/>
      <c r="CY43" s="635"/>
      <c r="CZ43" s="624">
        <v>0.4</v>
      </c>
      <c r="DA43" s="636"/>
      <c r="DB43" s="636"/>
      <c r="DC43" s="637"/>
      <c r="DD43" s="627">
        <v>115458</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2">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2110683</v>
      </c>
      <c r="CS44" s="622"/>
      <c r="CT44" s="622"/>
      <c r="CU44" s="622"/>
      <c r="CV44" s="622"/>
      <c r="CW44" s="622"/>
      <c r="CX44" s="622"/>
      <c r="CY44" s="623"/>
      <c r="CZ44" s="624">
        <v>8.1</v>
      </c>
      <c r="DA44" s="625"/>
      <c r="DB44" s="625"/>
      <c r="DC44" s="626"/>
      <c r="DD44" s="627">
        <v>509927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2">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1215582</v>
      </c>
      <c r="CS45" s="634"/>
      <c r="CT45" s="634"/>
      <c r="CU45" s="634"/>
      <c r="CV45" s="634"/>
      <c r="CW45" s="634"/>
      <c r="CX45" s="634"/>
      <c r="CY45" s="635"/>
      <c r="CZ45" s="624">
        <v>4.7</v>
      </c>
      <c r="DA45" s="636"/>
      <c r="DB45" s="636"/>
      <c r="DC45" s="637"/>
      <c r="DD45" s="627">
        <v>115510</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2">
      <c r="B46" s="225"/>
      <c r="CD46" s="642"/>
      <c r="CE46" s="643"/>
      <c r="CF46" s="618" t="s">
        <v>348</v>
      </c>
      <c r="CG46" s="619"/>
      <c r="CH46" s="619"/>
      <c r="CI46" s="619"/>
      <c r="CJ46" s="619"/>
      <c r="CK46" s="619"/>
      <c r="CL46" s="619"/>
      <c r="CM46" s="619"/>
      <c r="CN46" s="619"/>
      <c r="CO46" s="619"/>
      <c r="CP46" s="619"/>
      <c r="CQ46" s="620"/>
      <c r="CR46" s="621">
        <v>643474</v>
      </c>
      <c r="CS46" s="622"/>
      <c r="CT46" s="622"/>
      <c r="CU46" s="622"/>
      <c r="CV46" s="622"/>
      <c r="CW46" s="622"/>
      <c r="CX46" s="622"/>
      <c r="CY46" s="623"/>
      <c r="CZ46" s="624">
        <v>2.5</v>
      </c>
      <c r="DA46" s="625"/>
      <c r="DB46" s="625"/>
      <c r="DC46" s="626"/>
      <c r="DD46" s="627">
        <v>355790</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2">
      <c r="B47" s="225"/>
      <c r="CD47" s="642"/>
      <c r="CE47" s="643"/>
      <c r="CF47" s="618" t="s">
        <v>349</v>
      </c>
      <c r="CG47" s="619"/>
      <c r="CH47" s="619"/>
      <c r="CI47" s="619"/>
      <c r="CJ47" s="619"/>
      <c r="CK47" s="619"/>
      <c r="CL47" s="619"/>
      <c r="CM47" s="619"/>
      <c r="CN47" s="619"/>
      <c r="CO47" s="619"/>
      <c r="CP47" s="619"/>
      <c r="CQ47" s="620"/>
      <c r="CR47" s="621" t="s">
        <v>122</v>
      </c>
      <c r="CS47" s="634"/>
      <c r="CT47" s="634"/>
      <c r="CU47" s="634"/>
      <c r="CV47" s="634"/>
      <c r="CW47" s="634"/>
      <c r="CX47" s="634"/>
      <c r="CY47" s="635"/>
      <c r="CZ47" s="624" t="s">
        <v>122</v>
      </c>
      <c r="DA47" s="636"/>
      <c r="DB47" s="636"/>
      <c r="DC47" s="637"/>
      <c r="DD47" s="627" t="s">
        <v>122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ht="10.8" x14ac:dyDescent="0.2">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2">
      <c r="B49" s="225"/>
      <c r="CD49" s="602" t="s">
        <v>351</v>
      </c>
      <c r="CE49" s="603"/>
      <c r="CF49" s="603"/>
      <c r="CG49" s="603"/>
      <c r="CH49" s="603"/>
      <c r="CI49" s="603"/>
      <c r="CJ49" s="603"/>
      <c r="CK49" s="603"/>
      <c r="CL49" s="603"/>
      <c r="CM49" s="603"/>
      <c r="CN49" s="603"/>
      <c r="CO49" s="603"/>
      <c r="CP49" s="603"/>
      <c r="CQ49" s="604"/>
      <c r="CR49" s="605">
        <v>25978091</v>
      </c>
      <c r="CS49" s="606"/>
      <c r="CT49" s="606"/>
      <c r="CU49" s="606"/>
      <c r="CV49" s="606"/>
      <c r="CW49" s="606"/>
      <c r="CX49" s="606"/>
      <c r="CY49" s="607"/>
      <c r="CZ49" s="608">
        <v>100</v>
      </c>
      <c r="DA49" s="609"/>
      <c r="DB49" s="609"/>
      <c r="DC49" s="610"/>
      <c r="DD49" s="611">
        <v>16838610</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DTv5ITxIdFdtNMzcNBuC7vVDWX0zyW1fACxPy4MwsNxROUQTGlfZ111t5SVoY5Pl4rkpzMvDY0Wzg/UwzQ8C9Q==" saltValue="6Fh/NwCCL5uO10YBkkyb/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31" customWidth="1"/>
    <col min="131" max="131" width="1.6640625" style="231" customWidth="1"/>
    <col min="132" max="16384" width="9" style="231" hidden="1"/>
  </cols>
  <sheetData>
    <row r="1" spans="1:131" ht="11.25" customHeight="1" thickBot="1" x14ac:dyDescent="0.25">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5">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2">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5">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2">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5">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2">
      <c r="A7" s="236">
        <v>1</v>
      </c>
      <c r="B7" s="1047" t="s">
        <v>374</v>
      </c>
      <c r="C7" s="1048"/>
      <c r="D7" s="1048"/>
      <c r="E7" s="1048"/>
      <c r="F7" s="1048"/>
      <c r="G7" s="1048"/>
      <c r="H7" s="1048"/>
      <c r="I7" s="1048"/>
      <c r="J7" s="1048"/>
      <c r="K7" s="1048"/>
      <c r="L7" s="1048"/>
      <c r="M7" s="1048"/>
      <c r="N7" s="1048"/>
      <c r="O7" s="1048"/>
      <c r="P7" s="1049"/>
      <c r="Q7" s="1102">
        <v>28776</v>
      </c>
      <c r="R7" s="1103"/>
      <c r="S7" s="1103"/>
      <c r="T7" s="1103"/>
      <c r="U7" s="1103"/>
      <c r="V7" s="1103">
        <v>28496</v>
      </c>
      <c r="W7" s="1103"/>
      <c r="X7" s="1103"/>
      <c r="Y7" s="1103"/>
      <c r="Z7" s="1103"/>
      <c r="AA7" s="1103">
        <v>280</v>
      </c>
      <c r="AB7" s="1103"/>
      <c r="AC7" s="1103"/>
      <c r="AD7" s="1103"/>
      <c r="AE7" s="1104"/>
      <c r="AF7" s="1105">
        <v>194</v>
      </c>
      <c r="AG7" s="1106"/>
      <c r="AH7" s="1106"/>
      <c r="AI7" s="1106"/>
      <c r="AJ7" s="1107"/>
      <c r="AK7" s="1108">
        <v>297</v>
      </c>
      <c r="AL7" s="1109"/>
      <c r="AM7" s="1109"/>
      <c r="AN7" s="1109"/>
      <c r="AO7" s="1109"/>
      <c r="AP7" s="1109">
        <v>32344</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560</v>
      </c>
      <c r="BT7" s="1100"/>
      <c r="BU7" s="1100"/>
      <c r="BV7" s="1100"/>
      <c r="BW7" s="1100"/>
      <c r="BX7" s="1100"/>
      <c r="BY7" s="1100"/>
      <c r="BZ7" s="1100"/>
      <c r="CA7" s="1100"/>
      <c r="CB7" s="1100"/>
      <c r="CC7" s="1100"/>
      <c r="CD7" s="1100"/>
      <c r="CE7" s="1100"/>
      <c r="CF7" s="1100"/>
      <c r="CG7" s="1112"/>
      <c r="CH7" s="1096">
        <v>-4</v>
      </c>
      <c r="CI7" s="1097"/>
      <c r="CJ7" s="1097"/>
      <c r="CK7" s="1097"/>
      <c r="CL7" s="1098"/>
      <c r="CM7" s="1096">
        <v>149</v>
      </c>
      <c r="CN7" s="1097"/>
      <c r="CO7" s="1097"/>
      <c r="CP7" s="1097"/>
      <c r="CQ7" s="1098"/>
      <c r="CR7" s="1096">
        <v>5</v>
      </c>
      <c r="CS7" s="1097"/>
      <c r="CT7" s="1097"/>
      <c r="CU7" s="1097"/>
      <c r="CV7" s="1098"/>
      <c r="CW7" s="1096" t="s">
        <v>553</v>
      </c>
      <c r="CX7" s="1097"/>
      <c r="CY7" s="1097"/>
      <c r="CZ7" s="1097"/>
      <c r="DA7" s="1098"/>
      <c r="DB7" s="1096" t="s">
        <v>553</v>
      </c>
      <c r="DC7" s="1097"/>
      <c r="DD7" s="1097"/>
      <c r="DE7" s="1097"/>
      <c r="DF7" s="1098"/>
      <c r="DG7" s="1096" t="s">
        <v>553</v>
      </c>
      <c r="DH7" s="1097"/>
      <c r="DI7" s="1097"/>
      <c r="DJ7" s="1097"/>
      <c r="DK7" s="1098"/>
      <c r="DL7" s="1096" t="s">
        <v>553</v>
      </c>
      <c r="DM7" s="1097"/>
      <c r="DN7" s="1097"/>
      <c r="DO7" s="1097"/>
      <c r="DP7" s="1098"/>
      <c r="DQ7" s="1096" t="s">
        <v>553</v>
      </c>
      <c r="DR7" s="1097"/>
      <c r="DS7" s="1097"/>
      <c r="DT7" s="1097"/>
      <c r="DU7" s="1098"/>
      <c r="DV7" s="1099"/>
      <c r="DW7" s="1100"/>
      <c r="DX7" s="1100"/>
      <c r="DY7" s="1100"/>
      <c r="DZ7" s="1101"/>
      <c r="EA7" s="234"/>
    </row>
    <row r="8" spans="1:131" s="235" customFormat="1" ht="26.25" customHeight="1" x14ac:dyDescent="0.2">
      <c r="A8" s="238">
        <v>2</v>
      </c>
      <c r="B8" s="1030" t="s">
        <v>375</v>
      </c>
      <c r="C8" s="1031"/>
      <c r="D8" s="1031"/>
      <c r="E8" s="1031"/>
      <c r="F8" s="1031"/>
      <c r="G8" s="1031"/>
      <c r="H8" s="1031"/>
      <c r="I8" s="1031"/>
      <c r="J8" s="1031"/>
      <c r="K8" s="1031"/>
      <c r="L8" s="1031"/>
      <c r="M8" s="1031"/>
      <c r="N8" s="1031"/>
      <c r="O8" s="1031"/>
      <c r="P8" s="1032"/>
      <c r="Q8" s="1038">
        <v>5</v>
      </c>
      <c r="R8" s="1039"/>
      <c r="S8" s="1039"/>
      <c r="T8" s="1039"/>
      <c r="U8" s="1039"/>
      <c r="V8" s="1039">
        <v>5</v>
      </c>
      <c r="W8" s="1039"/>
      <c r="X8" s="1039"/>
      <c r="Y8" s="1039"/>
      <c r="Z8" s="1039"/>
      <c r="AA8" s="1039" t="s">
        <v>553</v>
      </c>
      <c r="AB8" s="1039"/>
      <c r="AC8" s="1039"/>
      <c r="AD8" s="1039"/>
      <c r="AE8" s="1040"/>
      <c r="AF8" s="1035" t="s">
        <v>122</v>
      </c>
      <c r="AG8" s="1036"/>
      <c r="AH8" s="1036"/>
      <c r="AI8" s="1036"/>
      <c r="AJ8" s="1037"/>
      <c r="AK8" s="1080">
        <v>2</v>
      </c>
      <c r="AL8" s="1081"/>
      <c r="AM8" s="1081"/>
      <c r="AN8" s="1081"/>
      <c r="AO8" s="1081"/>
      <c r="AP8" s="1081" t="s">
        <v>553</v>
      </c>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t="s">
        <v>561</v>
      </c>
      <c r="BT8" s="993"/>
      <c r="BU8" s="993"/>
      <c r="BV8" s="993"/>
      <c r="BW8" s="993"/>
      <c r="BX8" s="993"/>
      <c r="BY8" s="993"/>
      <c r="BZ8" s="993"/>
      <c r="CA8" s="993"/>
      <c r="CB8" s="993"/>
      <c r="CC8" s="993"/>
      <c r="CD8" s="993"/>
      <c r="CE8" s="993"/>
      <c r="CF8" s="993"/>
      <c r="CG8" s="1014"/>
      <c r="CH8" s="989">
        <v>6</v>
      </c>
      <c r="CI8" s="990"/>
      <c r="CJ8" s="990"/>
      <c r="CK8" s="990"/>
      <c r="CL8" s="991"/>
      <c r="CM8" s="989">
        <v>476</v>
      </c>
      <c r="CN8" s="990"/>
      <c r="CO8" s="990"/>
      <c r="CP8" s="990"/>
      <c r="CQ8" s="991"/>
      <c r="CR8" s="989">
        <v>184</v>
      </c>
      <c r="CS8" s="990"/>
      <c r="CT8" s="990"/>
      <c r="CU8" s="990"/>
      <c r="CV8" s="991"/>
      <c r="CW8" s="989" t="s">
        <v>553</v>
      </c>
      <c r="CX8" s="990"/>
      <c r="CY8" s="990"/>
      <c r="CZ8" s="990"/>
      <c r="DA8" s="991"/>
      <c r="DB8" s="989" t="s">
        <v>553</v>
      </c>
      <c r="DC8" s="990"/>
      <c r="DD8" s="990"/>
      <c r="DE8" s="990"/>
      <c r="DF8" s="991"/>
      <c r="DG8" s="989" t="s">
        <v>553</v>
      </c>
      <c r="DH8" s="990"/>
      <c r="DI8" s="990"/>
      <c r="DJ8" s="990"/>
      <c r="DK8" s="991"/>
      <c r="DL8" s="989" t="s">
        <v>553</v>
      </c>
      <c r="DM8" s="990"/>
      <c r="DN8" s="990"/>
      <c r="DO8" s="990"/>
      <c r="DP8" s="991"/>
      <c r="DQ8" s="989" t="s">
        <v>553</v>
      </c>
      <c r="DR8" s="990"/>
      <c r="DS8" s="990"/>
      <c r="DT8" s="990"/>
      <c r="DU8" s="991"/>
      <c r="DV8" s="992"/>
      <c r="DW8" s="993"/>
      <c r="DX8" s="993"/>
      <c r="DY8" s="993"/>
      <c r="DZ8" s="994"/>
      <c r="EA8" s="234"/>
    </row>
    <row r="9" spans="1:131" s="235" customFormat="1" ht="26.25" customHeight="1" x14ac:dyDescent="0.2">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2">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2">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2">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2">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2">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2">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2">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2">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2">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2">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2">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5">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2">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376</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5">
      <c r="A23" s="240" t="s">
        <v>377</v>
      </c>
      <c r="B23" s="937" t="s">
        <v>378</v>
      </c>
      <c r="C23" s="938"/>
      <c r="D23" s="938"/>
      <c r="E23" s="938"/>
      <c r="F23" s="938"/>
      <c r="G23" s="938"/>
      <c r="H23" s="938"/>
      <c r="I23" s="938"/>
      <c r="J23" s="938"/>
      <c r="K23" s="938"/>
      <c r="L23" s="938"/>
      <c r="M23" s="938"/>
      <c r="N23" s="938"/>
      <c r="O23" s="938"/>
      <c r="P23" s="948"/>
      <c r="Q23" s="1067">
        <v>26258</v>
      </c>
      <c r="R23" s="1061"/>
      <c r="S23" s="1061"/>
      <c r="T23" s="1061"/>
      <c r="U23" s="1061"/>
      <c r="V23" s="1061">
        <v>25978</v>
      </c>
      <c r="W23" s="1061"/>
      <c r="X23" s="1061"/>
      <c r="Y23" s="1061"/>
      <c r="Z23" s="1061"/>
      <c r="AA23" s="1061">
        <v>280</v>
      </c>
      <c r="AB23" s="1061"/>
      <c r="AC23" s="1061"/>
      <c r="AD23" s="1061"/>
      <c r="AE23" s="1068"/>
      <c r="AF23" s="1069">
        <v>194</v>
      </c>
      <c r="AG23" s="1061"/>
      <c r="AH23" s="1061"/>
      <c r="AI23" s="1061"/>
      <c r="AJ23" s="1070"/>
      <c r="AK23" s="1071"/>
      <c r="AL23" s="1072"/>
      <c r="AM23" s="1072"/>
      <c r="AN23" s="1072"/>
      <c r="AO23" s="1072"/>
      <c r="AP23" s="1061">
        <v>32344</v>
      </c>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2">
      <c r="A24" s="1060" t="s">
        <v>379</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5">
      <c r="A25" s="1059" t="s">
        <v>380</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2">
      <c r="A26" s="995" t="s">
        <v>357</v>
      </c>
      <c r="B26" s="996"/>
      <c r="C26" s="996"/>
      <c r="D26" s="996"/>
      <c r="E26" s="996"/>
      <c r="F26" s="996"/>
      <c r="G26" s="996"/>
      <c r="H26" s="996"/>
      <c r="I26" s="996"/>
      <c r="J26" s="996"/>
      <c r="K26" s="996"/>
      <c r="L26" s="996"/>
      <c r="M26" s="996"/>
      <c r="N26" s="996"/>
      <c r="O26" s="996"/>
      <c r="P26" s="997"/>
      <c r="Q26" s="1001" t="s">
        <v>381</v>
      </c>
      <c r="R26" s="1002"/>
      <c r="S26" s="1002"/>
      <c r="T26" s="1002"/>
      <c r="U26" s="1003"/>
      <c r="V26" s="1001" t="s">
        <v>382</v>
      </c>
      <c r="W26" s="1002"/>
      <c r="X26" s="1002"/>
      <c r="Y26" s="1002"/>
      <c r="Z26" s="1003"/>
      <c r="AA26" s="1001" t="s">
        <v>383</v>
      </c>
      <c r="AB26" s="1002"/>
      <c r="AC26" s="1002"/>
      <c r="AD26" s="1002"/>
      <c r="AE26" s="1002"/>
      <c r="AF26" s="1055" t="s">
        <v>384</v>
      </c>
      <c r="AG26" s="1008"/>
      <c r="AH26" s="1008"/>
      <c r="AI26" s="1008"/>
      <c r="AJ26" s="1056"/>
      <c r="AK26" s="1002" t="s">
        <v>385</v>
      </c>
      <c r="AL26" s="1002"/>
      <c r="AM26" s="1002"/>
      <c r="AN26" s="1002"/>
      <c r="AO26" s="1003"/>
      <c r="AP26" s="1001" t="s">
        <v>386</v>
      </c>
      <c r="AQ26" s="1002"/>
      <c r="AR26" s="1002"/>
      <c r="AS26" s="1002"/>
      <c r="AT26" s="1003"/>
      <c r="AU26" s="1001" t="s">
        <v>387</v>
      </c>
      <c r="AV26" s="1002"/>
      <c r="AW26" s="1002"/>
      <c r="AX26" s="1002"/>
      <c r="AY26" s="1003"/>
      <c r="AZ26" s="1001" t="s">
        <v>388</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5">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2">
      <c r="A28" s="242">
        <v>1</v>
      </c>
      <c r="B28" s="1047" t="s">
        <v>389</v>
      </c>
      <c r="C28" s="1048"/>
      <c r="D28" s="1048"/>
      <c r="E28" s="1048"/>
      <c r="F28" s="1048"/>
      <c r="G28" s="1048"/>
      <c r="H28" s="1048"/>
      <c r="I28" s="1048"/>
      <c r="J28" s="1048"/>
      <c r="K28" s="1048"/>
      <c r="L28" s="1048"/>
      <c r="M28" s="1048"/>
      <c r="N28" s="1048"/>
      <c r="O28" s="1048"/>
      <c r="P28" s="1049"/>
      <c r="Q28" s="1050">
        <v>6207</v>
      </c>
      <c r="R28" s="1051"/>
      <c r="S28" s="1051"/>
      <c r="T28" s="1051"/>
      <c r="U28" s="1051"/>
      <c r="V28" s="1051">
        <v>6201</v>
      </c>
      <c r="W28" s="1051"/>
      <c r="X28" s="1051"/>
      <c r="Y28" s="1051"/>
      <c r="Z28" s="1051"/>
      <c r="AA28" s="1051">
        <v>6</v>
      </c>
      <c r="AB28" s="1051"/>
      <c r="AC28" s="1051"/>
      <c r="AD28" s="1051"/>
      <c r="AE28" s="1052"/>
      <c r="AF28" s="1053">
        <v>6</v>
      </c>
      <c r="AG28" s="1051"/>
      <c r="AH28" s="1051"/>
      <c r="AI28" s="1051"/>
      <c r="AJ28" s="1054"/>
      <c r="AK28" s="1042">
        <v>643</v>
      </c>
      <c r="AL28" s="1043"/>
      <c r="AM28" s="1043"/>
      <c r="AN28" s="1043"/>
      <c r="AO28" s="1043"/>
      <c r="AP28" s="1043" t="s">
        <v>553</v>
      </c>
      <c r="AQ28" s="1043"/>
      <c r="AR28" s="1043"/>
      <c r="AS28" s="1043"/>
      <c r="AT28" s="1043"/>
      <c r="AU28" s="1043" t="s">
        <v>553</v>
      </c>
      <c r="AV28" s="1043"/>
      <c r="AW28" s="1043"/>
      <c r="AX28" s="1043"/>
      <c r="AY28" s="1043"/>
      <c r="AZ28" s="1044" t="s">
        <v>553</v>
      </c>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2">
      <c r="A29" s="242">
        <v>2</v>
      </c>
      <c r="B29" s="1030" t="s">
        <v>390</v>
      </c>
      <c r="C29" s="1031"/>
      <c r="D29" s="1031"/>
      <c r="E29" s="1031"/>
      <c r="F29" s="1031"/>
      <c r="G29" s="1031"/>
      <c r="H29" s="1031"/>
      <c r="I29" s="1031"/>
      <c r="J29" s="1031"/>
      <c r="K29" s="1031"/>
      <c r="L29" s="1031"/>
      <c r="M29" s="1031"/>
      <c r="N29" s="1031"/>
      <c r="O29" s="1031"/>
      <c r="P29" s="1032"/>
      <c r="Q29" s="1038">
        <v>5243</v>
      </c>
      <c r="R29" s="1039"/>
      <c r="S29" s="1039"/>
      <c r="T29" s="1039"/>
      <c r="U29" s="1039"/>
      <c r="V29" s="1039">
        <v>5234</v>
      </c>
      <c r="W29" s="1039"/>
      <c r="X29" s="1039"/>
      <c r="Y29" s="1039"/>
      <c r="Z29" s="1039"/>
      <c r="AA29" s="1039">
        <v>9</v>
      </c>
      <c r="AB29" s="1039"/>
      <c r="AC29" s="1039"/>
      <c r="AD29" s="1039"/>
      <c r="AE29" s="1040"/>
      <c r="AF29" s="1035">
        <v>9</v>
      </c>
      <c r="AG29" s="1036"/>
      <c r="AH29" s="1036"/>
      <c r="AI29" s="1036"/>
      <c r="AJ29" s="1037"/>
      <c r="AK29" s="980">
        <v>825</v>
      </c>
      <c r="AL29" s="971"/>
      <c r="AM29" s="971"/>
      <c r="AN29" s="971"/>
      <c r="AO29" s="971"/>
      <c r="AP29" s="971" t="s">
        <v>553</v>
      </c>
      <c r="AQ29" s="971"/>
      <c r="AR29" s="971"/>
      <c r="AS29" s="971"/>
      <c r="AT29" s="971"/>
      <c r="AU29" s="971" t="s">
        <v>553</v>
      </c>
      <c r="AV29" s="971"/>
      <c r="AW29" s="971"/>
      <c r="AX29" s="971"/>
      <c r="AY29" s="971"/>
      <c r="AZ29" s="1041" t="s">
        <v>553</v>
      </c>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2">
      <c r="A30" s="242">
        <v>3</v>
      </c>
      <c r="B30" s="1030" t="s">
        <v>391</v>
      </c>
      <c r="C30" s="1031"/>
      <c r="D30" s="1031"/>
      <c r="E30" s="1031"/>
      <c r="F30" s="1031"/>
      <c r="G30" s="1031"/>
      <c r="H30" s="1031"/>
      <c r="I30" s="1031"/>
      <c r="J30" s="1031"/>
      <c r="K30" s="1031"/>
      <c r="L30" s="1031"/>
      <c r="M30" s="1031"/>
      <c r="N30" s="1031"/>
      <c r="O30" s="1031"/>
      <c r="P30" s="1032"/>
      <c r="Q30" s="1038">
        <v>1043</v>
      </c>
      <c r="R30" s="1039"/>
      <c r="S30" s="1039"/>
      <c r="T30" s="1039"/>
      <c r="U30" s="1039"/>
      <c r="V30" s="1039">
        <v>998</v>
      </c>
      <c r="W30" s="1039"/>
      <c r="X30" s="1039"/>
      <c r="Y30" s="1039"/>
      <c r="Z30" s="1039"/>
      <c r="AA30" s="1039">
        <v>45</v>
      </c>
      <c r="AB30" s="1039"/>
      <c r="AC30" s="1039"/>
      <c r="AD30" s="1039"/>
      <c r="AE30" s="1040"/>
      <c r="AF30" s="1035">
        <v>45</v>
      </c>
      <c r="AG30" s="1036"/>
      <c r="AH30" s="1036"/>
      <c r="AI30" s="1036"/>
      <c r="AJ30" s="1037"/>
      <c r="AK30" s="980">
        <v>191</v>
      </c>
      <c r="AL30" s="971"/>
      <c r="AM30" s="971"/>
      <c r="AN30" s="971"/>
      <c r="AO30" s="971"/>
      <c r="AP30" s="971" t="s">
        <v>553</v>
      </c>
      <c r="AQ30" s="971"/>
      <c r="AR30" s="971"/>
      <c r="AS30" s="971"/>
      <c r="AT30" s="971"/>
      <c r="AU30" s="971" t="s">
        <v>553</v>
      </c>
      <c r="AV30" s="971"/>
      <c r="AW30" s="971"/>
      <c r="AX30" s="971"/>
      <c r="AY30" s="971"/>
      <c r="AZ30" s="1041" t="s">
        <v>553</v>
      </c>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2">
      <c r="A31" s="242">
        <v>4</v>
      </c>
      <c r="B31" s="1030" t="s">
        <v>392</v>
      </c>
      <c r="C31" s="1031"/>
      <c r="D31" s="1031"/>
      <c r="E31" s="1031"/>
      <c r="F31" s="1031"/>
      <c r="G31" s="1031"/>
      <c r="H31" s="1031"/>
      <c r="I31" s="1031"/>
      <c r="J31" s="1031"/>
      <c r="K31" s="1031"/>
      <c r="L31" s="1031"/>
      <c r="M31" s="1031"/>
      <c r="N31" s="1031"/>
      <c r="O31" s="1031"/>
      <c r="P31" s="1032"/>
      <c r="Q31" s="1038">
        <v>1167</v>
      </c>
      <c r="R31" s="1039"/>
      <c r="S31" s="1039"/>
      <c r="T31" s="1039"/>
      <c r="U31" s="1039"/>
      <c r="V31" s="1039">
        <v>978</v>
      </c>
      <c r="W31" s="1039"/>
      <c r="X31" s="1039"/>
      <c r="Y31" s="1039"/>
      <c r="Z31" s="1039"/>
      <c r="AA31" s="1039">
        <v>189</v>
      </c>
      <c r="AB31" s="1039"/>
      <c r="AC31" s="1039"/>
      <c r="AD31" s="1039"/>
      <c r="AE31" s="1040"/>
      <c r="AF31" s="1035">
        <v>2035</v>
      </c>
      <c r="AG31" s="1036"/>
      <c r="AH31" s="1036"/>
      <c r="AI31" s="1036"/>
      <c r="AJ31" s="1037"/>
      <c r="AK31" s="980">
        <v>9</v>
      </c>
      <c r="AL31" s="971"/>
      <c r="AM31" s="971"/>
      <c r="AN31" s="971"/>
      <c r="AO31" s="971"/>
      <c r="AP31" s="971">
        <v>2040</v>
      </c>
      <c r="AQ31" s="971"/>
      <c r="AR31" s="971"/>
      <c r="AS31" s="971"/>
      <c r="AT31" s="971"/>
      <c r="AU31" s="971" t="s">
        <v>553</v>
      </c>
      <c r="AV31" s="971"/>
      <c r="AW31" s="971"/>
      <c r="AX31" s="971"/>
      <c r="AY31" s="971"/>
      <c r="AZ31" s="1041" t="s">
        <v>553</v>
      </c>
      <c r="BA31" s="1041"/>
      <c r="BB31" s="1041"/>
      <c r="BC31" s="1041"/>
      <c r="BD31" s="1041"/>
      <c r="BE31" s="972" t="s">
        <v>393</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2">
      <c r="A32" s="242">
        <v>5</v>
      </c>
      <c r="B32" s="1030" t="s">
        <v>394</v>
      </c>
      <c r="C32" s="1031"/>
      <c r="D32" s="1031"/>
      <c r="E32" s="1031"/>
      <c r="F32" s="1031"/>
      <c r="G32" s="1031"/>
      <c r="H32" s="1031"/>
      <c r="I32" s="1031"/>
      <c r="J32" s="1031"/>
      <c r="K32" s="1031"/>
      <c r="L32" s="1031"/>
      <c r="M32" s="1031"/>
      <c r="N32" s="1031"/>
      <c r="O32" s="1031"/>
      <c r="P32" s="1032"/>
      <c r="Q32" s="1038">
        <v>2328</v>
      </c>
      <c r="R32" s="1039"/>
      <c r="S32" s="1039"/>
      <c r="T32" s="1039"/>
      <c r="U32" s="1039"/>
      <c r="V32" s="1039">
        <v>2008</v>
      </c>
      <c r="W32" s="1039"/>
      <c r="X32" s="1039"/>
      <c r="Y32" s="1039"/>
      <c r="Z32" s="1039"/>
      <c r="AA32" s="1039">
        <v>321</v>
      </c>
      <c r="AB32" s="1039"/>
      <c r="AC32" s="1039"/>
      <c r="AD32" s="1039"/>
      <c r="AE32" s="1040"/>
      <c r="AF32" s="1035">
        <v>292</v>
      </c>
      <c r="AG32" s="1036"/>
      <c r="AH32" s="1036"/>
      <c r="AI32" s="1036"/>
      <c r="AJ32" s="1037"/>
      <c r="AK32" s="980">
        <v>856</v>
      </c>
      <c r="AL32" s="971"/>
      <c r="AM32" s="971"/>
      <c r="AN32" s="971"/>
      <c r="AO32" s="971"/>
      <c r="AP32" s="971">
        <v>12530</v>
      </c>
      <c r="AQ32" s="971"/>
      <c r="AR32" s="971"/>
      <c r="AS32" s="971"/>
      <c r="AT32" s="971"/>
      <c r="AU32" s="971">
        <v>7643</v>
      </c>
      <c r="AV32" s="971"/>
      <c r="AW32" s="971"/>
      <c r="AX32" s="971"/>
      <c r="AY32" s="971"/>
      <c r="AZ32" s="1041" t="s">
        <v>553</v>
      </c>
      <c r="BA32" s="1041"/>
      <c r="BB32" s="1041"/>
      <c r="BC32" s="1041"/>
      <c r="BD32" s="1041"/>
      <c r="BE32" s="972" t="s">
        <v>393</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2">
      <c r="A33" s="242">
        <v>6</v>
      </c>
      <c r="B33" s="1030"/>
      <c r="C33" s="1031"/>
      <c r="D33" s="1031"/>
      <c r="E33" s="1031"/>
      <c r="F33" s="1031"/>
      <c r="G33" s="1031"/>
      <c r="H33" s="1031"/>
      <c r="I33" s="1031"/>
      <c r="J33" s="1031"/>
      <c r="K33" s="1031"/>
      <c r="L33" s="1031"/>
      <c r="M33" s="1031"/>
      <c r="N33" s="1031"/>
      <c r="O33" s="1031"/>
      <c r="P33" s="1032"/>
      <c r="Q33" s="1038"/>
      <c r="R33" s="1039"/>
      <c r="S33" s="1039"/>
      <c r="T33" s="1039"/>
      <c r="U33" s="1039"/>
      <c r="V33" s="1039"/>
      <c r="W33" s="1039"/>
      <c r="X33" s="1039"/>
      <c r="Y33" s="1039"/>
      <c r="Z33" s="1039"/>
      <c r="AA33" s="1039"/>
      <c r="AB33" s="1039"/>
      <c r="AC33" s="1039"/>
      <c r="AD33" s="1039"/>
      <c r="AE33" s="1040"/>
      <c r="AF33" s="1035"/>
      <c r="AG33" s="1036"/>
      <c r="AH33" s="1036"/>
      <c r="AI33" s="1036"/>
      <c r="AJ33" s="1037"/>
      <c r="AK33" s="980"/>
      <c r="AL33" s="971"/>
      <c r="AM33" s="971"/>
      <c r="AN33" s="971"/>
      <c r="AO33" s="971"/>
      <c r="AP33" s="971"/>
      <c r="AQ33" s="971"/>
      <c r="AR33" s="971"/>
      <c r="AS33" s="971"/>
      <c r="AT33" s="971"/>
      <c r="AU33" s="971"/>
      <c r="AV33" s="971"/>
      <c r="AW33" s="971"/>
      <c r="AX33" s="971"/>
      <c r="AY33" s="971"/>
      <c r="AZ33" s="1041"/>
      <c r="BA33" s="1041"/>
      <c r="BB33" s="1041"/>
      <c r="BC33" s="1041"/>
      <c r="BD33" s="1041"/>
      <c r="BE33" s="972"/>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2">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2">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2">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2">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2">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2">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2">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2">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2">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2">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2">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2">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2">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2">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2">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2">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2">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2">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2">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2">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2">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2">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2">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2">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2">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2">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2">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5">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2">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395</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5">
      <c r="A63" s="240" t="s">
        <v>377</v>
      </c>
      <c r="B63" s="937" t="s">
        <v>396</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2387</v>
      </c>
      <c r="AG63" s="959"/>
      <c r="AH63" s="959"/>
      <c r="AI63" s="959"/>
      <c r="AJ63" s="1022"/>
      <c r="AK63" s="1023"/>
      <c r="AL63" s="963"/>
      <c r="AM63" s="963"/>
      <c r="AN63" s="963"/>
      <c r="AO63" s="963"/>
      <c r="AP63" s="959">
        <v>14570</v>
      </c>
      <c r="AQ63" s="959"/>
      <c r="AR63" s="959"/>
      <c r="AS63" s="959"/>
      <c r="AT63" s="959"/>
      <c r="AU63" s="959">
        <v>7643</v>
      </c>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2">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5">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2">
      <c r="A66" s="995" t="s">
        <v>398</v>
      </c>
      <c r="B66" s="996"/>
      <c r="C66" s="996"/>
      <c r="D66" s="996"/>
      <c r="E66" s="996"/>
      <c r="F66" s="996"/>
      <c r="G66" s="996"/>
      <c r="H66" s="996"/>
      <c r="I66" s="996"/>
      <c r="J66" s="996"/>
      <c r="K66" s="996"/>
      <c r="L66" s="996"/>
      <c r="M66" s="996"/>
      <c r="N66" s="996"/>
      <c r="O66" s="996"/>
      <c r="P66" s="997"/>
      <c r="Q66" s="1001" t="s">
        <v>381</v>
      </c>
      <c r="R66" s="1002"/>
      <c r="S66" s="1002"/>
      <c r="T66" s="1002"/>
      <c r="U66" s="1003"/>
      <c r="V66" s="1001" t="s">
        <v>382</v>
      </c>
      <c r="W66" s="1002"/>
      <c r="X66" s="1002"/>
      <c r="Y66" s="1002"/>
      <c r="Z66" s="1003"/>
      <c r="AA66" s="1001" t="s">
        <v>383</v>
      </c>
      <c r="AB66" s="1002"/>
      <c r="AC66" s="1002"/>
      <c r="AD66" s="1002"/>
      <c r="AE66" s="1003"/>
      <c r="AF66" s="1007" t="s">
        <v>384</v>
      </c>
      <c r="AG66" s="1008"/>
      <c r="AH66" s="1008"/>
      <c r="AI66" s="1008"/>
      <c r="AJ66" s="1009"/>
      <c r="AK66" s="1001" t="s">
        <v>385</v>
      </c>
      <c r="AL66" s="996"/>
      <c r="AM66" s="996"/>
      <c r="AN66" s="996"/>
      <c r="AO66" s="997"/>
      <c r="AP66" s="1001" t="s">
        <v>386</v>
      </c>
      <c r="AQ66" s="1002"/>
      <c r="AR66" s="1002"/>
      <c r="AS66" s="1002"/>
      <c r="AT66" s="1003"/>
      <c r="AU66" s="1001" t="s">
        <v>399</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5">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2">
      <c r="A68" s="236">
        <v>1</v>
      </c>
      <c r="B68" s="985" t="s">
        <v>554</v>
      </c>
      <c r="C68" s="986"/>
      <c r="D68" s="986"/>
      <c r="E68" s="986"/>
      <c r="F68" s="986"/>
      <c r="G68" s="986"/>
      <c r="H68" s="986"/>
      <c r="I68" s="986"/>
      <c r="J68" s="986"/>
      <c r="K68" s="986"/>
      <c r="L68" s="986"/>
      <c r="M68" s="986"/>
      <c r="N68" s="986"/>
      <c r="O68" s="986"/>
      <c r="P68" s="987"/>
      <c r="Q68" s="988">
        <v>4494</v>
      </c>
      <c r="R68" s="982"/>
      <c r="S68" s="982"/>
      <c r="T68" s="982"/>
      <c r="U68" s="982"/>
      <c r="V68" s="982">
        <v>4298</v>
      </c>
      <c r="W68" s="982"/>
      <c r="X68" s="982"/>
      <c r="Y68" s="982"/>
      <c r="Z68" s="982"/>
      <c r="AA68" s="982">
        <v>197</v>
      </c>
      <c r="AB68" s="982"/>
      <c r="AC68" s="982"/>
      <c r="AD68" s="982"/>
      <c r="AE68" s="982"/>
      <c r="AF68" s="982">
        <v>197</v>
      </c>
      <c r="AG68" s="982"/>
      <c r="AH68" s="982"/>
      <c r="AI68" s="982"/>
      <c r="AJ68" s="982"/>
      <c r="AK68" s="982" t="s">
        <v>553</v>
      </c>
      <c r="AL68" s="982"/>
      <c r="AM68" s="982"/>
      <c r="AN68" s="982"/>
      <c r="AO68" s="982"/>
      <c r="AP68" s="982">
        <v>5632</v>
      </c>
      <c r="AQ68" s="982"/>
      <c r="AR68" s="982"/>
      <c r="AS68" s="982"/>
      <c r="AT68" s="982"/>
      <c r="AU68" s="982">
        <v>2337</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2">
      <c r="A69" s="238">
        <v>2</v>
      </c>
      <c r="B69" s="974" t="s">
        <v>555</v>
      </c>
      <c r="C69" s="975"/>
      <c r="D69" s="975"/>
      <c r="E69" s="975"/>
      <c r="F69" s="975"/>
      <c r="G69" s="975"/>
      <c r="H69" s="975"/>
      <c r="I69" s="975"/>
      <c r="J69" s="975"/>
      <c r="K69" s="975"/>
      <c r="L69" s="975"/>
      <c r="M69" s="975"/>
      <c r="N69" s="975"/>
      <c r="O69" s="975"/>
      <c r="P69" s="976"/>
      <c r="Q69" s="977">
        <v>83</v>
      </c>
      <c r="R69" s="971"/>
      <c r="S69" s="971"/>
      <c r="T69" s="971"/>
      <c r="U69" s="971"/>
      <c r="V69" s="971">
        <v>69</v>
      </c>
      <c r="W69" s="971"/>
      <c r="X69" s="971"/>
      <c r="Y69" s="971"/>
      <c r="Z69" s="971"/>
      <c r="AA69" s="971">
        <v>13</v>
      </c>
      <c r="AB69" s="971"/>
      <c r="AC69" s="971"/>
      <c r="AD69" s="971"/>
      <c r="AE69" s="971"/>
      <c r="AF69" s="971">
        <v>13</v>
      </c>
      <c r="AG69" s="971"/>
      <c r="AH69" s="971"/>
      <c r="AI69" s="971"/>
      <c r="AJ69" s="971"/>
      <c r="AK69" s="971" t="s">
        <v>553</v>
      </c>
      <c r="AL69" s="971"/>
      <c r="AM69" s="971"/>
      <c r="AN69" s="971"/>
      <c r="AO69" s="971"/>
      <c r="AP69" s="971">
        <v>49</v>
      </c>
      <c r="AQ69" s="971"/>
      <c r="AR69" s="971"/>
      <c r="AS69" s="971"/>
      <c r="AT69" s="971"/>
      <c r="AU69" s="971">
        <v>45</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2">
      <c r="A70" s="238">
        <v>3</v>
      </c>
      <c r="B70" s="974" t="s">
        <v>558</v>
      </c>
      <c r="C70" s="975"/>
      <c r="D70" s="975"/>
      <c r="E70" s="975"/>
      <c r="F70" s="975"/>
      <c r="G70" s="975"/>
      <c r="H70" s="975"/>
      <c r="I70" s="975"/>
      <c r="J70" s="975"/>
      <c r="K70" s="975"/>
      <c r="L70" s="975"/>
      <c r="M70" s="975"/>
      <c r="N70" s="975"/>
      <c r="O70" s="975"/>
      <c r="P70" s="976"/>
      <c r="Q70" s="977">
        <v>230</v>
      </c>
      <c r="R70" s="971"/>
      <c r="S70" s="971"/>
      <c r="T70" s="971"/>
      <c r="U70" s="971"/>
      <c r="V70" s="971">
        <v>195</v>
      </c>
      <c r="W70" s="971"/>
      <c r="X70" s="971"/>
      <c r="Y70" s="971"/>
      <c r="Z70" s="971"/>
      <c r="AA70" s="971">
        <v>35</v>
      </c>
      <c r="AB70" s="971"/>
      <c r="AC70" s="971"/>
      <c r="AD70" s="971"/>
      <c r="AE70" s="971"/>
      <c r="AF70" s="971">
        <v>35</v>
      </c>
      <c r="AG70" s="971"/>
      <c r="AH70" s="971"/>
      <c r="AI70" s="971"/>
      <c r="AJ70" s="971"/>
      <c r="AK70" s="971" t="s">
        <v>553</v>
      </c>
      <c r="AL70" s="971"/>
      <c r="AM70" s="971"/>
      <c r="AN70" s="971"/>
      <c r="AO70" s="971"/>
      <c r="AP70" s="971" t="s">
        <v>553</v>
      </c>
      <c r="AQ70" s="971"/>
      <c r="AR70" s="971"/>
      <c r="AS70" s="971"/>
      <c r="AT70" s="971"/>
      <c r="AU70" s="971" t="s">
        <v>553</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2">
      <c r="A71" s="238">
        <v>4</v>
      </c>
      <c r="B71" s="974" t="s">
        <v>556</v>
      </c>
      <c r="C71" s="975"/>
      <c r="D71" s="975"/>
      <c r="E71" s="975"/>
      <c r="F71" s="975"/>
      <c r="G71" s="975"/>
      <c r="H71" s="975"/>
      <c r="I71" s="975"/>
      <c r="J71" s="975"/>
      <c r="K71" s="975"/>
      <c r="L71" s="975"/>
      <c r="M71" s="975"/>
      <c r="N71" s="975"/>
      <c r="O71" s="975"/>
      <c r="P71" s="976"/>
      <c r="Q71" s="977">
        <v>1359863</v>
      </c>
      <c r="R71" s="971"/>
      <c r="S71" s="971"/>
      <c r="T71" s="971"/>
      <c r="U71" s="971"/>
      <c r="V71" s="971">
        <v>1332205</v>
      </c>
      <c r="W71" s="971"/>
      <c r="X71" s="971"/>
      <c r="Y71" s="971"/>
      <c r="Z71" s="971"/>
      <c r="AA71" s="971">
        <v>27659</v>
      </c>
      <c r="AB71" s="971"/>
      <c r="AC71" s="971"/>
      <c r="AD71" s="971"/>
      <c r="AE71" s="971"/>
      <c r="AF71" s="971">
        <v>27659</v>
      </c>
      <c r="AG71" s="971"/>
      <c r="AH71" s="971"/>
      <c r="AI71" s="971"/>
      <c r="AJ71" s="971"/>
      <c r="AK71" s="971">
        <v>9500</v>
      </c>
      <c r="AL71" s="971"/>
      <c r="AM71" s="971"/>
      <c r="AN71" s="971"/>
      <c r="AO71" s="971"/>
      <c r="AP71" s="971" t="s">
        <v>553</v>
      </c>
      <c r="AQ71" s="971"/>
      <c r="AR71" s="971"/>
      <c r="AS71" s="971"/>
      <c r="AT71" s="971"/>
      <c r="AU71" s="971" t="s">
        <v>553</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2">
      <c r="A72" s="238">
        <v>5</v>
      </c>
      <c r="B72" s="974" t="s">
        <v>559</v>
      </c>
      <c r="C72" s="975"/>
      <c r="D72" s="975"/>
      <c r="E72" s="975"/>
      <c r="F72" s="975"/>
      <c r="G72" s="975"/>
      <c r="H72" s="975"/>
      <c r="I72" s="975"/>
      <c r="J72" s="975"/>
      <c r="K72" s="975"/>
      <c r="L72" s="975"/>
      <c r="M72" s="975"/>
      <c r="N72" s="975"/>
      <c r="O72" s="975"/>
      <c r="P72" s="976"/>
      <c r="Q72" s="977">
        <v>38885</v>
      </c>
      <c r="R72" s="971"/>
      <c r="S72" s="971"/>
      <c r="T72" s="971"/>
      <c r="U72" s="971"/>
      <c r="V72" s="971">
        <v>35641</v>
      </c>
      <c r="W72" s="971"/>
      <c r="X72" s="971"/>
      <c r="Y72" s="971"/>
      <c r="Z72" s="971"/>
      <c r="AA72" s="971">
        <v>3244</v>
      </c>
      <c r="AB72" s="971"/>
      <c r="AC72" s="971"/>
      <c r="AD72" s="971"/>
      <c r="AE72" s="971"/>
      <c r="AF72" s="971">
        <v>26209</v>
      </c>
      <c r="AG72" s="971"/>
      <c r="AH72" s="971"/>
      <c r="AI72" s="971"/>
      <c r="AJ72" s="971"/>
      <c r="AK72" s="971" t="s">
        <v>553</v>
      </c>
      <c r="AL72" s="971"/>
      <c r="AM72" s="971"/>
      <c r="AN72" s="971"/>
      <c r="AO72" s="971"/>
      <c r="AP72" s="971">
        <v>94795</v>
      </c>
      <c r="AQ72" s="971"/>
      <c r="AR72" s="971"/>
      <c r="AS72" s="971"/>
      <c r="AT72" s="971"/>
      <c r="AU72" s="971" t="s">
        <v>553</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2">
      <c r="A73" s="238">
        <v>6</v>
      </c>
      <c r="B73" s="974" t="s">
        <v>557</v>
      </c>
      <c r="C73" s="975"/>
      <c r="D73" s="975"/>
      <c r="E73" s="975"/>
      <c r="F73" s="975"/>
      <c r="G73" s="975"/>
      <c r="H73" s="975"/>
      <c r="I73" s="975"/>
      <c r="J73" s="975"/>
      <c r="K73" s="975"/>
      <c r="L73" s="975"/>
      <c r="M73" s="975"/>
      <c r="N73" s="975"/>
      <c r="O73" s="975"/>
      <c r="P73" s="976"/>
      <c r="Q73" s="977">
        <v>6635</v>
      </c>
      <c r="R73" s="971"/>
      <c r="S73" s="971"/>
      <c r="T73" s="971"/>
      <c r="U73" s="971"/>
      <c r="V73" s="971">
        <v>5820</v>
      </c>
      <c r="W73" s="971"/>
      <c r="X73" s="971"/>
      <c r="Y73" s="971"/>
      <c r="Z73" s="971"/>
      <c r="AA73" s="971">
        <v>815</v>
      </c>
      <c r="AB73" s="971"/>
      <c r="AC73" s="971"/>
      <c r="AD73" s="971"/>
      <c r="AE73" s="971"/>
      <c r="AF73" s="971">
        <v>19303</v>
      </c>
      <c r="AG73" s="971"/>
      <c r="AH73" s="971"/>
      <c r="AI73" s="971"/>
      <c r="AJ73" s="971"/>
      <c r="AK73" s="971" t="s">
        <v>553</v>
      </c>
      <c r="AL73" s="971"/>
      <c r="AM73" s="971"/>
      <c r="AN73" s="971"/>
      <c r="AO73" s="971"/>
      <c r="AP73" s="971">
        <v>22689</v>
      </c>
      <c r="AQ73" s="971"/>
      <c r="AR73" s="971"/>
      <c r="AS73" s="971"/>
      <c r="AT73" s="971"/>
      <c r="AU73" s="971" t="s">
        <v>553</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2">
      <c r="A74" s="238">
        <v>7</v>
      </c>
      <c r="B74" s="974"/>
      <c r="C74" s="975"/>
      <c r="D74" s="975"/>
      <c r="E74" s="975"/>
      <c r="F74" s="975"/>
      <c r="G74" s="975"/>
      <c r="H74" s="975"/>
      <c r="I74" s="975"/>
      <c r="J74" s="975"/>
      <c r="K74" s="975"/>
      <c r="L74" s="975"/>
      <c r="M74" s="975"/>
      <c r="N74" s="975"/>
      <c r="O74" s="975"/>
      <c r="P74" s="976"/>
      <c r="Q74" s="977"/>
      <c r="R74" s="971"/>
      <c r="S74" s="971"/>
      <c r="T74" s="971"/>
      <c r="U74" s="971"/>
      <c r="V74" s="971"/>
      <c r="W74" s="971"/>
      <c r="X74" s="971"/>
      <c r="Y74" s="971"/>
      <c r="Z74" s="971"/>
      <c r="AA74" s="971"/>
      <c r="AB74" s="971"/>
      <c r="AC74" s="971"/>
      <c r="AD74" s="971"/>
      <c r="AE74" s="971"/>
      <c r="AF74" s="971"/>
      <c r="AG74" s="971"/>
      <c r="AH74" s="971"/>
      <c r="AI74" s="971"/>
      <c r="AJ74" s="971"/>
      <c r="AK74" s="971"/>
      <c r="AL74" s="971"/>
      <c r="AM74" s="971"/>
      <c r="AN74" s="971"/>
      <c r="AO74" s="971"/>
      <c r="AP74" s="971"/>
      <c r="AQ74" s="971"/>
      <c r="AR74" s="971"/>
      <c r="AS74" s="971"/>
      <c r="AT74" s="971"/>
      <c r="AU74" s="971"/>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2">
      <c r="A75" s="238">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2">
      <c r="A76" s="238">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2">
      <c r="A77" s="238">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2">
      <c r="A78" s="238">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2">
      <c r="A79" s="238">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2">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2">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2">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2">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2">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2">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2">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2">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5">
      <c r="A88" s="240" t="s">
        <v>377</v>
      </c>
      <c r="B88" s="937" t="s">
        <v>400</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v>73417</v>
      </c>
      <c r="AG88" s="959"/>
      <c r="AH88" s="959"/>
      <c r="AI88" s="959"/>
      <c r="AJ88" s="959"/>
      <c r="AK88" s="963"/>
      <c r="AL88" s="963"/>
      <c r="AM88" s="963"/>
      <c r="AN88" s="963"/>
      <c r="AO88" s="963"/>
      <c r="AP88" s="959">
        <v>123165</v>
      </c>
      <c r="AQ88" s="959"/>
      <c r="AR88" s="959"/>
      <c r="AS88" s="959"/>
      <c r="AT88" s="959"/>
      <c r="AU88" s="959">
        <v>2382</v>
      </c>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2">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2">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2">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2">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2">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2">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2">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2">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2">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2">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2">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2">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2">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5">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37" t="s">
        <v>401</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v>189</v>
      </c>
      <c r="CS102" s="953"/>
      <c r="CT102" s="953"/>
      <c r="CU102" s="953"/>
      <c r="CV102" s="954"/>
      <c r="CW102" s="952" t="s">
        <v>553</v>
      </c>
      <c r="CX102" s="953"/>
      <c r="CY102" s="953"/>
      <c r="CZ102" s="953"/>
      <c r="DA102" s="954"/>
      <c r="DB102" s="952" t="s">
        <v>553</v>
      </c>
      <c r="DC102" s="953"/>
      <c r="DD102" s="953"/>
      <c r="DE102" s="953"/>
      <c r="DF102" s="954"/>
      <c r="DG102" s="952" t="s">
        <v>553</v>
      </c>
      <c r="DH102" s="953"/>
      <c r="DI102" s="953"/>
      <c r="DJ102" s="953"/>
      <c r="DK102" s="954"/>
      <c r="DL102" s="952" t="s">
        <v>553</v>
      </c>
      <c r="DM102" s="953"/>
      <c r="DN102" s="953"/>
      <c r="DO102" s="953"/>
      <c r="DP102" s="954"/>
      <c r="DQ102" s="952" t="s">
        <v>553</v>
      </c>
      <c r="DR102" s="953"/>
      <c r="DS102" s="953"/>
      <c r="DT102" s="953"/>
      <c r="DU102" s="954"/>
      <c r="DV102" s="937"/>
      <c r="DW102" s="938"/>
      <c r="DX102" s="938"/>
      <c r="DY102" s="938"/>
      <c r="DZ102" s="939"/>
      <c r="EA102" s="230"/>
    </row>
    <row r="103" spans="1:131" ht="26.25" customHeight="1" x14ac:dyDescent="0.2">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402</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2">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403</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2">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2">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5">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2">
      <c r="A108" s="942" t="s">
        <v>406</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407</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2">
      <c r="A109" s="895" t="s">
        <v>408</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409</v>
      </c>
      <c r="AB109" s="896"/>
      <c r="AC109" s="896"/>
      <c r="AD109" s="896"/>
      <c r="AE109" s="897"/>
      <c r="AF109" s="898" t="s">
        <v>410</v>
      </c>
      <c r="AG109" s="896"/>
      <c r="AH109" s="896"/>
      <c r="AI109" s="896"/>
      <c r="AJ109" s="897"/>
      <c r="AK109" s="898" t="s">
        <v>294</v>
      </c>
      <c r="AL109" s="896"/>
      <c r="AM109" s="896"/>
      <c r="AN109" s="896"/>
      <c r="AO109" s="897"/>
      <c r="AP109" s="898" t="s">
        <v>411</v>
      </c>
      <c r="AQ109" s="896"/>
      <c r="AR109" s="896"/>
      <c r="AS109" s="896"/>
      <c r="AT109" s="929"/>
      <c r="AU109" s="895" t="s">
        <v>408</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409</v>
      </c>
      <c r="BR109" s="896"/>
      <c r="BS109" s="896"/>
      <c r="BT109" s="896"/>
      <c r="BU109" s="897"/>
      <c r="BV109" s="898" t="s">
        <v>410</v>
      </c>
      <c r="BW109" s="896"/>
      <c r="BX109" s="896"/>
      <c r="BY109" s="896"/>
      <c r="BZ109" s="897"/>
      <c r="CA109" s="898" t="s">
        <v>294</v>
      </c>
      <c r="CB109" s="896"/>
      <c r="CC109" s="896"/>
      <c r="CD109" s="896"/>
      <c r="CE109" s="897"/>
      <c r="CF109" s="936" t="s">
        <v>411</v>
      </c>
      <c r="CG109" s="936"/>
      <c r="CH109" s="936"/>
      <c r="CI109" s="936"/>
      <c r="CJ109" s="936"/>
      <c r="CK109" s="898" t="s">
        <v>412</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409</v>
      </c>
      <c r="DH109" s="896"/>
      <c r="DI109" s="896"/>
      <c r="DJ109" s="896"/>
      <c r="DK109" s="897"/>
      <c r="DL109" s="898" t="s">
        <v>410</v>
      </c>
      <c r="DM109" s="896"/>
      <c r="DN109" s="896"/>
      <c r="DO109" s="896"/>
      <c r="DP109" s="897"/>
      <c r="DQ109" s="898" t="s">
        <v>294</v>
      </c>
      <c r="DR109" s="896"/>
      <c r="DS109" s="896"/>
      <c r="DT109" s="896"/>
      <c r="DU109" s="897"/>
      <c r="DV109" s="898" t="s">
        <v>411</v>
      </c>
      <c r="DW109" s="896"/>
      <c r="DX109" s="896"/>
      <c r="DY109" s="896"/>
      <c r="DZ109" s="929"/>
    </row>
    <row r="110" spans="1:131" s="230" customFormat="1" ht="26.25" customHeight="1" x14ac:dyDescent="0.2">
      <c r="A110" s="807" t="s">
        <v>413</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3198508</v>
      </c>
      <c r="AB110" s="889"/>
      <c r="AC110" s="889"/>
      <c r="AD110" s="889"/>
      <c r="AE110" s="890"/>
      <c r="AF110" s="891">
        <v>3034995</v>
      </c>
      <c r="AG110" s="889"/>
      <c r="AH110" s="889"/>
      <c r="AI110" s="889"/>
      <c r="AJ110" s="890"/>
      <c r="AK110" s="891">
        <v>2830876</v>
      </c>
      <c r="AL110" s="889"/>
      <c r="AM110" s="889"/>
      <c r="AN110" s="889"/>
      <c r="AO110" s="890"/>
      <c r="AP110" s="892">
        <v>22.7</v>
      </c>
      <c r="AQ110" s="893"/>
      <c r="AR110" s="893"/>
      <c r="AS110" s="893"/>
      <c r="AT110" s="894"/>
      <c r="AU110" s="930" t="s">
        <v>69</v>
      </c>
      <c r="AV110" s="931"/>
      <c r="AW110" s="931"/>
      <c r="AX110" s="931"/>
      <c r="AY110" s="931"/>
      <c r="AZ110" s="860" t="s">
        <v>414</v>
      </c>
      <c r="BA110" s="808"/>
      <c r="BB110" s="808"/>
      <c r="BC110" s="808"/>
      <c r="BD110" s="808"/>
      <c r="BE110" s="808"/>
      <c r="BF110" s="808"/>
      <c r="BG110" s="808"/>
      <c r="BH110" s="808"/>
      <c r="BI110" s="808"/>
      <c r="BJ110" s="808"/>
      <c r="BK110" s="808"/>
      <c r="BL110" s="808"/>
      <c r="BM110" s="808"/>
      <c r="BN110" s="808"/>
      <c r="BO110" s="808"/>
      <c r="BP110" s="809"/>
      <c r="BQ110" s="861">
        <v>35358001</v>
      </c>
      <c r="BR110" s="842"/>
      <c r="BS110" s="842"/>
      <c r="BT110" s="842"/>
      <c r="BU110" s="842"/>
      <c r="BV110" s="842">
        <v>34099673</v>
      </c>
      <c r="BW110" s="842"/>
      <c r="BX110" s="842"/>
      <c r="BY110" s="842"/>
      <c r="BZ110" s="842"/>
      <c r="CA110" s="842">
        <v>32344244</v>
      </c>
      <c r="CB110" s="842"/>
      <c r="CC110" s="842"/>
      <c r="CD110" s="842"/>
      <c r="CE110" s="842"/>
      <c r="CF110" s="866">
        <v>258.89999999999998</v>
      </c>
      <c r="CG110" s="867"/>
      <c r="CH110" s="867"/>
      <c r="CI110" s="867"/>
      <c r="CJ110" s="867"/>
      <c r="CK110" s="926" t="s">
        <v>415</v>
      </c>
      <c r="CL110" s="819"/>
      <c r="CM110" s="860" t="s">
        <v>416</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2">
      <c r="A111" s="774" t="s">
        <v>417</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418</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419</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2">
      <c r="A112" s="912" t="s">
        <v>420</v>
      </c>
      <c r="B112" s="913"/>
      <c r="C112" s="752" t="s">
        <v>421</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422</v>
      </c>
      <c r="BA112" s="752"/>
      <c r="BB112" s="752"/>
      <c r="BC112" s="752"/>
      <c r="BD112" s="752"/>
      <c r="BE112" s="752"/>
      <c r="BF112" s="752"/>
      <c r="BG112" s="752"/>
      <c r="BH112" s="752"/>
      <c r="BI112" s="752"/>
      <c r="BJ112" s="752"/>
      <c r="BK112" s="752"/>
      <c r="BL112" s="752"/>
      <c r="BM112" s="752"/>
      <c r="BN112" s="752"/>
      <c r="BO112" s="752"/>
      <c r="BP112" s="753"/>
      <c r="BQ112" s="816">
        <v>8121419</v>
      </c>
      <c r="BR112" s="817"/>
      <c r="BS112" s="817"/>
      <c r="BT112" s="817"/>
      <c r="BU112" s="817"/>
      <c r="BV112" s="817">
        <v>7742006</v>
      </c>
      <c r="BW112" s="817"/>
      <c r="BX112" s="817"/>
      <c r="BY112" s="817"/>
      <c r="BZ112" s="817"/>
      <c r="CA112" s="817">
        <v>7643129</v>
      </c>
      <c r="CB112" s="817"/>
      <c r="CC112" s="817"/>
      <c r="CD112" s="817"/>
      <c r="CE112" s="817"/>
      <c r="CF112" s="875">
        <v>61.2</v>
      </c>
      <c r="CG112" s="876"/>
      <c r="CH112" s="876"/>
      <c r="CI112" s="876"/>
      <c r="CJ112" s="876"/>
      <c r="CK112" s="927"/>
      <c r="CL112" s="821"/>
      <c r="CM112" s="815" t="s">
        <v>423</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2">
      <c r="A113" s="914"/>
      <c r="B113" s="915"/>
      <c r="C113" s="752" t="s">
        <v>424</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489169</v>
      </c>
      <c r="AB113" s="919"/>
      <c r="AC113" s="919"/>
      <c r="AD113" s="919"/>
      <c r="AE113" s="920"/>
      <c r="AF113" s="921">
        <v>519923</v>
      </c>
      <c r="AG113" s="919"/>
      <c r="AH113" s="919"/>
      <c r="AI113" s="919"/>
      <c r="AJ113" s="920"/>
      <c r="AK113" s="921">
        <v>546442</v>
      </c>
      <c r="AL113" s="919"/>
      <c r="AM113" s="919"/>
      <c r="AN113" s="919"/>
      <c r="AO113" s="920"/>
      <c r="AP113" s="922">
        <v>4.4000000000000004</v>
      </c>
      <c r="AQ113" s="923"/>
      <c r="AR113" s="923"/>
      <c r="AS113" s="923"/>
      <c r="AT113" s="924"/>
      <c r="AU113" s="932"/>
      <c r="AV113" s="933"/>
      <c r="AW113" s="933"/>
      <c r="AX113" s="933"/>
      <c r="AY113" s="933"/>
      <c r="AZ113" s="815" t="s">
        <v>425</v>
      </c>
      <c r="BA113" s="752"/>
      <c r="BB113" s="752"/>
      <c r="BC113" s="752"/>
      <c r="BD113" s="752"/>
      <c r="BE113" s="752"/>
      <c r="BF113" s="752"/>
      <c r="BG113" s="752"/>
      <c r="BH113" s="752"/>
      <c r="BI113" s="752"/>
      <c r="BJ113" s="752"/>
      <c r="BK113" s="752"/>
      <c r="BL113" s="752"/>
      <c r="BM113" s="752"/>
      <c r="BN113" s="752"/>
      <c r="BO113" s="752"/>
      <c r="BP113" s="753"/>
      <c r="BQ113" s="816">
        <v>2674044</v>
      </c>
      <c r="BR113" s="817"/>
      <c r="BS113" s="817"/>
      <c r="BT113" s="817"/>
      <c r="BU113" s="817"/>
      <c r="BV113" s="817">
        <v>2493983</v>
      </c>
      <c r="BW113" s="817"/>
      <c r="BX113" s="817"/>
      <c r="BY113" s="817"/>
      <c r="BZ113" s="817"/>
      <c r="CA113" s="817">
        <v>2382220</v>
      </c>
      <c r="CB113" s="817"/>
      <c r="CC113" s="817"/>
      <c r="CD113" s="817"/>
      <c r="CE113" s="817"/>
      <c r="CF113" s="875">
        <v>19.100000000000001</v>
      </c>
      <c r="CG113" s="876"/>
      <c r="CH113" s="876"/>
      <c r="CI113" s="876"/>
      <c r="CJ113" s="876"/>
      <c r="CK113" s="927"/>
      <c r="CL113" s="821"/>
      <c r="CM113" s="815" t="s">
        <v>426</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2">
      <c r="A114" s="914"/>
      <c r="B114" s="915"/>
      <c r="C114" s="752" t="s">
        <v>427</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343032</v>
      </c>
      <c r="AB114" s="780"/>
      <c r="AC114" s="780"/>
      <c r="AD114" s="780"/>
      <c r="AE114" s="781"/>
      <c r="AF114" s="782">
        <v>326206</v>
      </c>
      <c r="AG114" s="780"/>
      <c r="AH114" s="780"/>
      <c r="AI114" s="780"/>
      <c r="AJ114" s="781"/>
      <c r="AK114" s="782">
        <v>309993</v>
      </c>
      <c r="AL114" s="780"/>
      <c r="AM114" s="780"/>
      <c r="AN114" s="780"/>
      <c r="AO114" s="781"/>
      <c r="AP114" s="824">
        <v>2.5</v>
      </c>
      <c r="AQ114" s="825"/>
      <c r="AR114" s="825"/>
      <c r="AS114" s="825"/>
      <c r="AT114" s="826"/>
      <c r="AU114" s="932"/>
      <c r="AV114" s="933"/>
      <c r="AW114" s="933"/>
      <c r="AX114" s="933"/>
      <c r="AY114" s="933"/>
      <c r="AZ114" s="815" t="s">
        <v>428</v>
      </c>
      <c r="BA114" s="752"/>
      <c r="BB114" s="752"/>
      <c r="BC114" s="752"/>
      <c r="BD114" s="752"/>
      <c r="BE114" s="752"/>
      <c r="BF114" s="752"/>
      <c r="BG114" s="752"/>
      <c r="BH114" s="752"/>
      <c r="BI114" s="752"/>
      <c r="BJ114" s="752"/>
      <c r="BK114" s="752"/>
      <c r="BL114" s="752"/>
      <c r="BM114" s="752"/>
      <c r="BN114" s="752"/>
      <c r="BO114" s="752"/>
      <c r="BP114" s="753"/>
      <c r="BQ114" s="816">
        <v>2332473</v>
      </c>
      <c r="BR114" s="817"/>
      <c r="BS114" s="817"/>
      <c r="BT114" s="817"/>
      <c r="BU114" s="817"/>
      <c r="BV114" s="817">
        <v>2267912</v>
      </c>
      <c r="BW114" s="817"/>
      <c r="BX114" s="817"/>
      <c r="BY114" s="817"/>
      <c r="BZ114" s="817"/>
      <c r="CA114" s="817">
        <v>2330680</v>
      </c>
      <c r="CB114" s="817"/>
      <c r="CC114" s="817"/>
      <c r="CD114" s="817"/>
      <c r="CE114" s="817"/>
      <c r="CF114" s="875">
        <v>18.7</v>
      </c>
      <c r="CG114" s="876"/>
      <c r="CH114" s="876"/>
      <c r="CI114" s="876"/>
      <c r="CJ114" s="876"/>
      <c r="CK114" s="927"/>
      <c r="CL114" s="821"/>
      <c r="CM114" s="815" t="s">
        <v>429</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2">
      <c r="A115" s="914"/>
      <c r="B115" s="915"/>
      <c r="C115" s="752" t="s">
        <v>430</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431</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432</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2">
      <c r="A116" s="916"/>
      <c r="B116" s="917"/>
      <c r="C116" s="839" t="s">
        <v>433</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t="s">
        <v>122</v>
      </c>
      <c r="AL116" s="780"/>
      <c r="AM116" s="780"/>
      <c r="AN116" s="780"/>
      <c r="AO116" s="781"/>
      <c r="AP116" s="824" t="s">
        <v>122</v>
      </c>
      <c r="AQ116" s="825"/>
      <c r="AR116" s="825"/>
      <c r="AS116" s="825"/>
      <c r="AT116" s="826"/>
      <c r="AU116" s="932"/>
      <c r="AV116" s="933"/>
      <c r="AW116" s="933"/>
      <c r="AX116" s="933"/>
      <c r="AY116" s="933"/>
      <c r="AZ116" s="909" t="s">
        <v>434</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435</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2">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436</v>
      </c>
      <c r="Z117" s="897"/>
      <c r="AA117" s="902">
        <v>4030709</v>
      </c>
      <c r="AB117" s="903"/>
      <c r="AC117" s="903"/>
      <c r="AD117" s="903"/>
      <c r="AE117" s="904"/>
      <c r="AF117" s="905">
        <v>3881124</v>
      </c>
      <c r="AG117" s="903"/>
      <c r="AH117" s="903"/>
      <c r="AI117" s="903"/>
      <c r="AJ117" s="904"/>
      <c r="AK117" s="905">
        <v>3687311</v>
      </c>
      <c r="AL117" s="903"/>
      <c r="AM117" s="903"/>
      <c r="AN117" s="903"/>
      <c r="AO117" s="904"/>
      <c r="AP117" s="906"/>
      <c r="AQ117" s="907"/>
      <c r="AR117" s="907"/>
      <c r="AS117" s="907"/>
      <c r="AT117" s="908"/>
      <c r="AU117" s="932"/>
      <c r="AV117" s="933"/>
      <c r="AW117" s="933"/>
      <c r="AX117" s="933"/>
      <c r="AY117" s="933"/>
      <c r="AZ117" s="863" t="s">
        <v>437</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438</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2">
      <c r="A118" s="895" t="s">
        <v>412</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409</v>
      </c>
      <c r="AB118" s="896"/>
      <c r="AC118" s="896"/>
      <c r="AD118" s="896"/>
      <c r="AE118" s="897"/>
      <c r="AF118" s="898" t="s">
        <v>410</v>
      </c>
      <c r="AG118" s="896"/>
      <c r="AH118" s="896"/>
      <c r="AI118" s="896"/>
      <c r="AJ118" s="897"/>
      <c r="AK118" s="898" t="s">
        <v>294</v>
      </c>
      <c r="AL118" s="896"/>
      <c r="AM118" s="896"/>
      <c r="AN118" s="896"/>
      <c r="AO118" s="897"/>
      <c r="AP118" s="899" t="s">
        <v>411</v>
      </c>
      <c r="AQ118" s="900"/>
      <c r="AR118" s="900"/>
      <c r="AS118" s="900"/>
      <c r="AT118" s="901"/>
      <c r="AU118" s="932"/>
      <c r="AV118" s="933"/>
      <c r="AW118" s="933"/>
      <c r="AX118" s="933"/>
      <c r="AY118" s="933"/>
      <c r="AZ118" s="838" t="s">
        <v>439</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440</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2">
      <c r="A119" s="818" t="s">
        <v>415</v>
      </c>
      <c r="B119" s="819"/>
      <c r="C119" s="860" t="s">
        <v>416</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441</v>
      </c>
      <c r="BP119" s="878"/>
      <c r="BQ119" s="879">
        <v>48485937</v>
      </c>
      <c r="BR119" s="845"/>
      <c r="BS119" s="845"/>
      <c r="BT119" s="845"/>
      <c r="BU119" s="845"/>
      <c r="BV119" s="845">
        <v>46603574</v>
      </c>
      <c r="BW119" s="845"/>
      <c r="BX119" s="845"/>
      <c r="BY119" s="845"/>
      <c r="BZ119" s="845"/>
      <c r="CA119" s="845">
        <v>44700273</v>
      </c>
      <c r="CB119" s="845"/>
      <c r="CC119" s="845"/>
      <c r="CD119" s="845"/>
      <c r="CE119" s="845"/>
      <c r="CF119" s="748"/>
      <c r="CG119" s="749"/>
      <c r="CH119" s="749"/>
      <c r="CI119" s="749"/>
      <c r="CJ119" s="834"/>
      <c r="CK119" s="928"/>
      <c r="CL119" s="823"/>
      <c r="CM119" s="838" t="s">
        <v>442</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2">
      <c r="A120" s="820"/>
      <c r="B120" s="821"/>
      <c r="C120" s="815" t="s">
        <v>419</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443</v>
      </c>
      <c r="AV120" s="881"/>
      <c r="AW120" s="881"/>
      <c r="AX120" s="881"/>
      <c r="AY120" s="882"/>
      <c r="AZ120" s="860" t="s">
        <v>444</v>
      </c>
      <c r="BA120" s="808"/>
      <c r="BB120" s="808"/>
      <c r="BC120" s="808"/>
      <c r="BD120" s="808"/>
      <c r="BE120" s="808"/>
      <c r="BF120" s="808"/>
      <c r="BG120" s="808"/>
      <c r="BH120" s="808"/>
      <c r="BI120" s="808"/>
      <c r="BJ120" s="808"/>
      <c r="BK120" s="808"/>
      <c r="BL120" s="808"/>
      <c r="BM120" s="808"/>
      <c r="BN120" s="808"/>
      <c r="BO120" s="808"/>
      <c r="BP120" s="809"/>
      <c r="BQ120" s="861">
        <v>3695167</v>
      </c>
      <c r="BR120" s="842"/>
      <c r="BS120" s="842"/>
      <c r="BT120" s="842"/>
      <c r="BU120" s="842"/>
      <c r="BV120" s="842">
        <v>4395001</v>
      </c>
      <c r="BW120" s="842"/>
      <c r="BX120" s="842"/>
      <c r="BY120" s="842"/>
      <c r="BZ120" s="842"/>
      <c r="CA120" s="842">
        <v>4879706</v>
      </c>
      <c r="CB120" s="842"/>
      <c r="CC120" s="842"/>
      <c r="CD120" s="842"/>
      <c r="CE120" s="842"/>
      <c r="CF120" s="866">
        <v>39.1</v>
      </c>
      <c r="CG120" s="867"/>
      <c r="CH120" s="867"/>
      <c r="CI120" s="867"/>
      <c r="CJ120" s="867"/>
      <c r="CK120" s="868" t="s">
        <v>445</v>
      </c>
      <c r="CL120" s="852"/>
      <c r="CM120" s="852"/>
      <c r="CN120" s="852"/>
      <c r="CO120" s="853"/>
      <c r="CP120" s="872" t="s">
        <v>394</v>
      </c>
      <c r="CQ120" s="873"/>
      <c r="CR120" s="873"/>
      <c r="CS120" s="873"/>
      <c r="CT120" s="873"/>
      <c r="CU120" s="873"/>
      <c r="CV120" s="873"/>
      <c r="CW120" s="873"/>
      <c r="CX120" s="873"/>
      <c r="CY120" s="873"/>
      <c r="CZ120" s="873"/>
      <c r="DA120" s="873"/>
      <c r="DB120" s="873"/>
      <c r="DC120" s="873"/>
      <c r="DD120" s="873"/>
      <c r="DE120" s="873"/>
      <c r="DF120" s="874"/>
      <c r="DG120" s="861">
        <v>8119584</v>
      </c>
      <c r="DH120" s="842"/>
      <c r="DI120" s="842"/>
      <c r="DJ120" s="842"/>
      <c r="DK120" s="842"/>
      <c r="DL120" s="842">
        <v>7742006</v>
      </c>
      <c r="DM120" s="842"/>
      <c r="DN120" s="842"/>
      <c r="DO120" s="842"/>
      <c r="DP120" s="842"/>
      <c r="DQ120" s="842">
        <v>7643129</v>
      </c>
      <c r="DR120" s="842"/>
      <c r="DS120" s="842"/>
      <c r="DT120" s="842"/>
      <c r="DU120" s="842"/>
      <c r="DV120" s="843">
        <v>61.2</v>
      </c>
      <c r="DW120" s="843"/>
      <c r="DX120" s="843"/>
      <c r="DY120" s="843"/>
      <c r="DZ120" s="844"/>
    </row>
    <row r="121" spans="1:130" s="230" customFormat="1" ht="26.25" customHeight="1" x14ac:dyDescent="0.2">
      <c r="A121" s="820"/>
      <c r="B121" s="821"/>
      <c r="C121" s="863" t="s">
        <v>446</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447</v>
      </c>
      <c r="BA121" s="752"/>
      <c r="BB121" s="752"/>
      <c r="BC121" s="752"/>
      <c r="BD121" s="752"/>
      <c r="BE121" s="752"/>
      <c r="BF121" s="752"/>
      <c r="BG121" s="752"/>
      <c r="BH121" s="752"/>
      <c r="BI121" s="752"/>
      <c r="BJ121" s="752"/>
      <c r="BK121" s="752"/>
      <c r="BL121" s="752"/>
      <c r="BM121" s="752"/>
      <c r="BN121" s="752"/>
      <c r="BO121" s="752"/>
      <c r="BP121" s="753"/>
      <c r="BQ121" s="816">
        <v>8061369</v>
      </c>
      <c r="BR121" s="817"/>
      <c r="BS121" s="817"/>
      <c r="BT121" s="817"/>
      <c r="BU121" s="817"/>
      <c r="BV121" s="817">
        <v>8597944</v>
      </c>
      <c r="BW121" s="817"/>
      <c r="BX121" s="817"/>
      <c r="BY121" s="817"/>
      <c r="BZ121" s="817"/>
      <c r="CA121" s="817">
        <v>9033643</v>
      </c>
      <c r="CB121" s="817"/>
      <c r="CC121" s="817"/>
      <c r="CD121" s="817"/>
      <c r="CE121" s="817"/>
      <c r="CF121" s="875">
        <v>72.3</v>
      </c>
      <c r="CG121" s="876"/>
      <c r="CH121" s="876"/>
      <c r="CI121" s="876"/>
      <c r="CJ121" s="876"/>
      <c r="CK121" s="869"/>
      <c r="CL121" s="855"/>
      <c r="CM121" s="855"/>
      <c r="CN121" s="855"/>
      <c r="CO121" s="856"/>
      <c r="CP121" s="835" t="s">
        <v>390</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t="s">
        <v>122</v>
      </c>
      <c r="DM121" s="817"/>
      <c r="DN121" s="817"/>
      <c r="DO121" s="817"/>
      <c r="DP121" s="817"/>
      <c r="DQ121" s="817" t="s">
        <v>122</v>
      </c>
      <c r="DR121" s="817"/>
      <c r="DS121" s="817"/>
      <c r="DT121" s="817"/>
      <c r="DU121" s="817"/>
      <c r="DV121" s="794" t="s">
        <v>122</v>
      </c>
      <c r="DW121" s="794"/>
      <c r="DX121" s="794"/>
      <c r="DY121" s="794"/>
      <c r="DZ121" s="795"/>
    </row>
    <row r="122" spans="1:130" s="230" customFormat="1" ht="26.25" customHeight="1" x14ac:dyDescent="0.2">
      <c r="A122" s="820"/>
      <c r="B122" s="821"/>
      <c r="C122" s="815" t="s">
        <v>429</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448</v>
      </c>
      <c r="BA122" s="839"/>
      <c r="BB122" s="839"/>
      <c r="BC122" s="839"/>
      <c r="BD122" s="839"/>
      <c r="BE122" s="839"/>
      <c r="BF122" s="839"/>
      <c r="BG122" s="839"/>
      <c r="BH122" s="839"/>
      <c r="BI122" s="839"/>
      <c r="BJ122" s="839"/>
      <c r="BK122" s="839"/>
      <c r="BL122" s="839"/>
      <c r="BM122" s="839"/>
      <c r="BN122" s="839"/>
      <c r="BO122" s="839"/>
      <c r="BP122" s="840"/>
      <c r="BQ122" s="879">
        <v>23407372</v>
      </c>
      <c r="BR122" s="845"/>
      <c r="BS122" s="845"/>
      <c r="BT122" s="845"/>
      <c r="BU122" s="845"/>
      <c r="BV122" s="845">
        <v>22603900</v>
      </c>
      <c r="BW122" s="845"/>
      <c r="BX122" s="845"/>
      <c r="BY122" s="845"/>
      <c r="BZ122" s="845"/>
      <c r="CA122" s="845">
        <v>21391999</v>
      </c>
      <c r="CB122" s="845"/>
      <c r="CC122" s="845"/>
      <c r="CD122" s="845"/>
      <c r="CE122" s="845"/>
      <c r="CF122" s="846">
        <v>171.2</v>
      </c>
      <c r="CG122" s="847"/>
      <c r="CH122" s="847"/>
      <c r="CI122" s="847"/>
      <c r="CJ122" s="847"/>
      <c r="CK122" s="869"/>
      <c r="CL122" s="855"/>
      <c r="CM122" s="855"/>
      <c r="CN122" s="855"/>
      <c r="CO122" s="856"/>
      <c r="CP122" s="835" t="s">
        <v>391</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2">
      <c r="A123" s="820"/>
      <c r="B123" s="821"/>
      <c r="C123" s="815" t="s">
        <v>435</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449</v>
      </c>
      <c r="BP123" s="878"/>
      <c r="BQ123" s="832">
        <v>35163908</v>
      </c>
      <c r="BR123" s="833"/>
      <c r="BS123" s="833"/>
      <c r="BT123" s="833"/>
      <c r="BU123" s="833"/>
      <c r="BV123" s="833">
        <v>35596845</v>
      </c>
      <c r="BW123" s="833"/>
      <c r="BX123" s="833"/>
      <c r="BY123" s="833"/>
      <c r="BZ123" s="833"/>
      <c r="CA123" s="833">
        <v>35305348</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5">
      <c r="A124" s="820"/>
      <c r="B124" s="821"/>
      <c r="C124" s="815" t="s">
        <v>438</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450</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107.2</v>
      </c>
      <c r="BR124" s="831"/>
      <c r="BS124" s="831"/>
      <c r="BT124" s="831"/>
      <c r="BU124" s="831"/>
      <c r="BV124" s="831">
        <v>90.8</v>
      </c>
      <c r="BW124" s="831"/>
      <c r="BX124" s="831"/>
      <c r="BY124" s="831"/>
      <c r="BZ124" s="831"/>
      <c r="CA124" s="831">
        <v>75.2</v>
      </c>
      <c r="CB124" s="831"/>
      <c r="CC124" s="831"/>
      <c r="CD124" s="831"/>
      <c r="CE124" s="831"/>
      <c r="CF124" s="726"/>
      <c r="CG124" s="727"/>
      <c r="CH124" s="727"/>
      <c r="CI124" s="727"/>
      <c r="CJ124" s="862"/>
      <c r="CK124" s="870"/>
      <c r="CL124" s="870"/>
      <c r="CM124" s="870"/>
      <c r="CN124" s="870"/>
      <c r="CO124" s="871"/>
      <c r="CP124" s="835" t="s">
        <v>451</v>
      </c>
      <c r="CQ124" s="836"/>
      <c r="CR124" s="836"/>
      <c r="CS124" s="836"/>
      <c r="CT124" s="836"/>
      <c r="CU124" s="836"/>
      <c r="CV124" s="836"/>
      <c r="CW124" s="836"/>
      <c r="CX124" s="836"/>
      <c r="CY124" s="836"/>
      <c r="CZ124" s="836"/>
      <c r="DA124" s="836"/>
      <c r="DB124" s="836"/>
      <c r="DC124" s="836"/>
      <c r="DD124" s="836"/>
      <c r="DE124" s="836"/>
      <c r="DF124" s="837"/>
      <c r="DG124" s="763">
        <v>1835</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2">
      <c r="A125" s="820"/>
      <c r="B125" s="821"/>
      <c r="C125" s="815" t="s">
        <v>440</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452</v>
      </c>
      <c r="CL125" s="852"/>
      <c r="CM125" s="852"/>
      <c r="CN125" s="852"/>
      <c r="CO125" s="853"/>
      <c r="CP125" s="860" t="s">
        <v>453</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5">
      <c r="A126" s="820"/>
      <c r="B126" s="821"/>
      <c r="C126" s="815" t="s">
        <v>442</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454</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2">
      <c r="A127" s="822"/>
      <c r="B127" s="823"/>
      <c r="C127" s="838" t="s">
        <v>455</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456</v>
      </c>
      <c r="AY127" s="812"/>
      <c r="AZ127" s="812"/>
      <c r="BA127" s="812"/>
      <c r="BB127" s="812"/>
      <c r="BC127" s="812"/>
      <c r="BD127" s="812"/>
      <c r="BE127" s="813"/>
      <c r="BF127" s="811" t="s">
        <v>457</v>
      </c>
      <c r="BG127" s="812"/>
      <c r="BH127" s="812"/>
      <c r="BI127" s="812"/>
      <c r="BJ127" s="812"/>
      <c r="BK127" s="812"/>
      <c r="BL127" s="813"/>
      <c r="BM127" s="811" t="s">
        <v>458</v>
      </c>
      <c r="BN127" s="812"/>
      <c r="BO127" s="812"/>
      <c r="BP127" s="812"/>
      <c r="BQ127" s="812"/>
      <c r="BR127" s="812"/>
      <c r="BS127" s="813"/>
      <c r="BT127" s="811" t="s">
        <v>459</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460</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5">
      <c r="A128" s="796" t="s">
        <v>461</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462</v>
      </c>
      <c r="X128" s="798"/>
      <c r="Y128" s="798"/>
      <c r="Z128" s="799"/>
      <c r="AA128" s="800">
        <v>691663</v>
      </c>
      <c r="AB128" s="801"/>
      <c r="AC128" s="801"/>
      <c r="AD128" s="801"/>
      <c r="AE128" s="802"/>
      <c r="AF128" s="803">
        <v>699558</v>
      </c>
      <c r="AG128" s="801"/>
      <c r="AH128" s="801"/>
      <c r="AI128" s="801"/>
      <c r="AJ128" s="802"/>
      <c r="AK128" s="803">
        <v>716389</v>
      </c>
      <c r="AL128" s="801"/>
      <c r="AM128" s="801"/>
      <c r="AN128" s="801"/>
      <c r="AO128" s="802"/>
      <c r="AP128" s="804"/>
      <c r="AQ128" s="805"/>
      <c r="AR128" s="805"/>
      <c r="AS128" s="805"/>
      <c r="AT128" s="806"/>
      <c r="AU128" s="232"/>
      <c r="AV128" s="232"/>
      <c r="AW128" s="232"/>
      <c r="AX128" s="807" t="s">
        <v>463</v>
      </c>
      <c r="AY128" s="808"/>
      <c r="AZ128" s="808"/>
      <c r="BA128" s="808"/>
      <c r="BB128" s="808"/>
      <c r="BC128" s="808"/>
      <c r="BD128" s="808"/>
      <c r="BE128" s="809"/>
      <c r="BF128" s="786" t="s">
        <v>122</v>
      </c>
      <c r="BG128" s="787"/>
      <c r="BH128" s="787"/>
      <c r="BI128" s="787"/>
      <c r="BJ128" s="787"/>
      <c r="BK128" s="787"/>
      <c r="BL128" s="810"/>
      <c r="BM128" s="786">
        <v>12.83</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464</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2">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465</v>
      </c>
      <c r="X129" s="777"/>
      <c r="Y129" s="777"/>
      <c r="Z129" s="778"/>
      <c r="AA129" s="779">
        <v>14345442</v>
      </c>
      <c r="AB129" s="780"/>
      <c r="AC129" s="780"/>
      <c r="AD129" s="780"/>
      <c r="AE129" s="781"/>
      <c r="AF129" s="782">
        <v>13999866</v>
      </c>
      <c r="AG129" s="780"/>
      <c r="AH129" s="780"/>
      <c r="AI129" s="780"/>
      <c r="AJ129" s="781"/>
      <c r="AK129" s="782">
        <v>14347829</v>
      </c>
      <c r="AL129" s="780"/>
      <c r="AM129" s="780"/>
      <c r="AN129" s="780"/>
      <c r="AO129" s="781"/>
      <c r="AP129" s="783"/>
      <c r="AQ129" s="784"/>
      <c r="AR129" s="784"/>
      <c r="AS129" s="784"/>
      <c r="AT129" s="785"/>
      <c r="AU129" s="233"/>
      <c r="AV129" s="233"/>
      <c r="AW129" s="233"/>
      <c r="AX129" s="751" t="s">
        <v>466</v>
      </c>
      <c r="AY129" s="752"/>
      <c r="AZ129" s="752"/>
      <c r="BA129" s="752"/>
      <c r="BB129" s="752"/>
      <c r="BC129" s="752"/>
      <c r="BD129" s="752"/>
      <c r="BE129" s="753"/>
      <c r="BF129" s="770" t="s">
        <v>122</v>
      </c>
      <c r="BG129" s="771"/>
      <c r="BH129" s="771"/>
      <c r="BI129" s="771"/>
      <c r="BJ129" s="771"/>
      <c r="BK129" s="771"/>
      <c r="BL129" s="772"/>
      <c r="BM129" s="770">
        <v>17.829999999999998</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2">
      <c r="A130" s="774" t="s">
        <v>467</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468</v>
      </c>
      <c r="X130" s="777"/>
      <c r="Y130" s="777"/>
      <c r="Z130" s="778"/>
      <c r="AA130" s="779">
        <v>1919093</v>
      </c>
      <c r="AB130" s="780"/>
      <c r="AC130" s="780"/>
      <c r="AD130" s="780"/>
      <c r="AE130" s="781"/>
      <c r="AF130" s="782">
        <v>1889205</v>
      </c>
      <c r="AG130" s="780"/>
      <c r="AH130" s="780"/>
      <c r="AI130" s="780"/>
      <c r="AJ130" s="781"/>
      <c r="AK130" s="782">
        <v>1855510</v>
      </c>
      <c r="AL130" s="780"/>
      <c r="AM130" s="780"/>
      <c r="AN130" s="780"/>
      <c r="AO130" s="781"/>
      <c r="AP130" s="783"/>
      <c r="AQ130" s="784"/>
      <c r="AR130" s="784"/>
      <c r="AS130" s="784"/>
      <c r="AT130" s="785"/>
      <c r="AU130" s="233"/>
      <c r="AV130" s="233"/>
      <c r="AW130" s="233"/>
      <c r="AX130" s="751" t="s">
        <v>469</v>
      </c>
      <c r="AY130" s="752"/>
      <c r="AZ130" s="752"/>
      <c r="BA130" s="752"/>
      <c r="BB130" s="752"/>
      <c r="BC130" s="752"/>
      <c r="BD130" s="752"/>
      <c r="BE130" s="753"/>
      <c r="BF130" s="754">
        <v>10.3</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5">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470</v>
      </c>
      <c r="X131" s="761"/>
      <c r="Y131" s="761"/>
      <c r="Z131" s="762"/>
      <c r="AA131" s="763">
        <v>12426349</v>
      </c>
      <c r="AB131" s="764"/>
      <c r="AC131" s="764"/>
      <c r="AD131" s="764"/>
      <c r="AE131" s="765"/>
      <c r="AF131" s="766">
        <v>12110661</v>
      </c>
      <c r="AG131" s="764"/>
      <c r="AH131" s="764"/>
      <c r="AI131" s="764"/>
      <c r="AJ131" s="765"/>
      <c r="AK131" s="766">
        <v>12492319</v>
      </c>
      <c r="AL131" s="764"/>
      <c r="AM131" s="764"/>
      <c r="AN131" s="764"/>
      <c r="AO131" s="765"/>
      <c r="AP131" s="767"/>
      <c r="AQ131" s="768"/>
      <c r="AR131" s="768"/>
      <c r="AS131" s="768"/>
      <c r="AT131" s="769"/>
      <c r="AU131" s="233"/>
      <c r="AV131" s="233"/>
      <c r="AW131" s="233"/>
      <c r="AX131" s="729" t="s">
        <v>471</v>
      </c>
      <c r="AY131" s="730"/>
      <c r="AZ131" s="730"/>
      <c r="BA131" s="730"/>
      <c r="BB131" s="730"/>
      <c r="BC131" s="730"/>
      <c r="BD131" s="730"/>
      <c r="BE131" s="731"/>
      <c r="BF131" s="732">
        <v>75.2</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2">
      <c r="A132" s="738" t="s">
        <v>472</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473</v>
      </c>
      <c r="W132" s="742"/>
      <c r="X132" s="742"/>
      <c r="Y132" s="742"/>
      <c r="Z132" s="743"/>
      <c r="AA132" s="744">
        <v>11.42695252</v>
      </c>
      <c r="AB132" s="745"/>
      <c r="AC132" s="745"/>
      <c r="AD132" s="745"/>
      <c r="AE132" s="746"/>
      <c r="AF132" s="747">
        <v>10.671267240000001</v>
      </c>
      <c r="AG132" s="745"/>
      <c r="AH132" s="745"/>
      <c r="AI132" s="745"/>
      <c r="AJ132" s="746"/>
      <c r="AK132" s="747">
        <v>8.928782558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5">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474</v>
      </c>
      <c r="W133" s="721"/>
      <c r="X133" s="721"/>
      <c r="Y133" s="721"/>
      <c r="Z133" s="722"/>
      <c r="AA133" s="723">
        <v>13.1</v>
      </c>
      <c r="AB133" s="724"/>
      <c r="AC133" s="724"/>
      <c r="AD133" s="724"/>
      <c r="AE133" s="725"/>
      <c r="AF133" s="723">
        <v>11.7</v>
      </c>
      <c r="AG133" s="724"/>
      <c r="AH133" s="724"/>
      <c r="AI133" s="724"/>
      <c r="AJ133" s="725"/>
      <c r="AK133" s="723">
        <v>10.3</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2">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x14ac:dyDescent="0.2">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33ABmbg8srPoAWruevq2PUmNhtlRuFz2kEXCs+lQRHhfnvjUeRytqPq3ZUz5WCXUa8VEtE3O/QDxxGmhV+uo+g==" saltValue="q0TbsLK5Wlj6omwjg/8Nf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6"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60" customWidth="1"/>
    <col min="121" max="121" width="0" style="259" hidden="1" customWidth="1"/>
    <col min="122" max="16384" width="9" style="259" hidden="1"/>
  </cols>
  <sheetData>
    <row r="1" spans="1:120" ht="13.2"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9"/>
    </row>
    <row r="17" spans="119:120" ht="13.2" x14ac:dyDescent="0.2">
      <c r="DP17" s="259"/>
    </row>
    <row r="18" spans="119:120" ht="13.2" x14ac:dyDescent="0.2"/>
    <row r="19" spans="119:120" ht="13.2" x14ac:dyDescent="0.2"/>
    <row r="20" spans="119:120" ht="13.2" x14ac:dyDescent="0.2">
      <c r="DO20" s="259"/>
      <c r="DP20" s="259"/>
    </row>
    <row r="21" spans="119:120" ht="13.2" x14ac:dyDescent="0.2">
      <c r="DP21" s="259"/>
    </row>
    <row r="22" spans="119:120" ht="13.2" x14ac:dyDescent="0.2"/>
    <row r="23" spans="119:120" ht="13.2" x14ac:dyDescent="0.2">
      <c r="DO23" s="259"/>
      <c r="DP23" s="259"/>
    </row>
    <row r="24" spans="119:120" ht="13.2" x14ac:dyDescent="0.2">
      <c r="DP24" s="259"/>
    </row>
    <row r="25" spans="119:120" ht="13.2" x14ac:dyDescent="0.2">
      <c r="DP25" s="259"/>
    </row>
    <row r="26" spans="119:120" ht="13.2" x14ac:dyDescent="0.2">
      <c r="DO26" s="259"/>
      <c r="DP26" s="259"/>
    </row>
    <row r="27" spans="119:120" ht="13.2" x14ac:dyDescent="0.2"/>
    <row r="28" spans="119:120" ht="13.2" x14ac:dyDescent="0.2">
      <c r="DO28" s="259"/>
      <c r="DP28" s="259"/>
    </row>
    <row r="29" spans="119:120" ht="13.2" x14ac:dyDescent="0.2">
      <c r="DP29" s="259"/>
    </row>
    <row r="30" spans="119:120" ht="13.2" x14ac:dyDescent="0.2"/>
    <row r="31" spans="119:120" ht="13.2" x14ac:dyDescent="0.2">
      <c r="DO31" s="259"/>
      <c r="DP31" s="259"/>
    </row>
    <row r="32" spans="119:120" ht="13.2" x14ac:dyDescent="0.2"/>
    <row r="33" spans="98:120" ht="13.2" x14ac:dyDescent="0.2">
      <c r="DO33" s="259"/>
      <c r="DP33" s="259"/>
    </row>
    <row r="34" spans="98:120" ht="13.2" x14ac:dyDescent="0.2">
      <c r="DM34" s="259"/>
    </row>
    <row r="35" spans="98:120" ht="13.2" x14ac:dyDescent="0.2">
      <c r="CT35" s="259"/>
      <c r="CU35" s="259"/>
      <c r="CV35" s="259"/>
      <c r="CY35" s="259"/>
      <c r="CZ35" s="259"/>
      <c r="DA35" s="259"/>
      <c r="DD35" s="259"/>
      <c r="DE35" s="259"/>
      <c r="DF35" s="259"/>
      <c r="DI35" s="259"/>
      <c r="DJ35" s="259"/>
      <c r="DK35" s="259"/>
      <c r="DM35" s="259"/>
      <c r="DN35" s="259"/>
      <c r="DO35" s="259"/>
      <c r="DP35" s="259"/>
    </row>
    <row r="36" spans="98:120" ht="13.2" x14ac:dyDescent="0.2"/>
    <row r="37" spans="98:120" ht="13.2" x14ac:dyDescent="0.2">
      <c r="CW37" s="259"/>
      <c r="DB37" s="259"/>
      <c r="DG37" s="259"/>
      <c r="DL37" s="259"/>
      <c r="DP37" s="259"/>
    </row>
    <row r="38" spans="98:120" ht="13.2" x14ac:dyDescent="0.2">
      <c r="CT38" s="259"/>
      <c r="CU38" s="259"/>
      <c r="CV38" s="259"/>
      <c r="CW38" s="259"/>
      <c r="CY38" s="259"/>
      <c r="CZ38" s="259"/>
      <c r="DA38" s="259"/>
      <c r="DB38" s="259"/>
      <c r="DD38" s="259"/>
      <c r="DE38" s="259"/>
      <c r="DF38" s="259"/>
      <c r="DG38" s="259"/>
      <c r="DI38" s="259"/>
      <c r="DJ38" s="259"/>
      <c r="DK38" s="259"/>
      <c r="DL38" s="259"/>
      <c r="DN38" s="259"/>
      <c r="DO38" s="259"/>
      <c r="DP38" s="259"/>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9"/>
      <c r="DO49" s="259"/>
      <c r="DP49" s="259"/>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9"/>
      <c r="CS63" s="259"/>
      <c r="CX63" s="259"/>
      <c r="DC63" s="259"/>
      <c r="DH63" s="259"/>
    </row>
    <row r="64" spans="22:120" ht="13.2" x14ac:dyDescent="0.2">
      <c r="V64" s="259"/>
    </row>
    <row r="65" spans="15:120" ht="13.2" x14ac:dyDescent="0.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x14ac:dyDescent="0.2">
      <c r="Q66" s="259"/>
      <c r="S66" s="259"/>
      <c r="U66" s="259"/>
      <c r="DM66" s="259"/>
    </row>
    <row r="67" spans="15:120" ht="13.2" x14ac:dyDescent="0.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x14ac:dyDescent="0.2"/>
    <row r="69" spans="15:120" ht="13.2" x14ac:dyDescent="0.2"/>
    <row r="70" spans="15:120" ht="13.2" x14ac:dyDescent="0.2"/>
    <row r="71" spans="15:120" ht="13.2" x14ac:dyDescent="0.2"/>
    <row r="72" spans="15:120" ht="13.2" x14ac:dyDescent="0.2">
      <c r="DP72" s="259"/>
    </row>
    <row r="73" spans="15:120" ht="13.2" x14ac:dyDescent="0.2">
      <c r="DP73" s="259"/>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9"/>
      <c r="CX96" s="259"/>
      <c r="DC96" s="259"/>
      <c r="DH96" s="259"/>
    </row>
    <row r="97" spans="24:120" ht="13.2" x14ac:dyDescent="0.2">
      <c r="CS97" s="259"/>
      <c r="CX97" s="259"/>
      <c r="DC97" s="259"/>
      <c r="DH97" s="259"/>
      <c r="DP97" s="260" t="s">
        <v>475</v>
      </c>
    </row>
    <row r="98" spans="24:120" ht="13.2" hidden="1" x14ac:dyDescent="0.2">
      <c r="CS98" s="259"/>
      <c r="CX98" s="259"/>
      <c r="DC98" s="259"/>
      <c r="DH98" s="259"/>
    </row>
    <row r="99" spans="24:120" ht="13.2" hidden="1" x14ac:dyDescent="0.2">
      <c r="CS99" s="259"/>
      <c r="CX99" s="259"/>
      <c r="DC99" s="259"/>
      <c r="DH99" s="259"/>
    </row>
    <row r="101" spans="24:120" ht="12" hidden="1" customHeight="1" x14ac:dyDescent="0.2">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2">
      <c r="CU102" s="259"/>
      <c r="CZ102" s="259"/>
      <c r="DE102" s="259"/>
      <c r="DJ102" s="259"/>
      <c r="DM102" s="259"/>
    </row>
    <row r="103" spans="24:120" ht="13.2" hidden="1" x14ac:dyDescent="0.2">
      <c r="CT103" s="259"/>
      <c r="CV103" s="259"/>
      <c r="CW103" s="259"/>
      <c r="CY103" s="259"/>
      <c r="DA103" s="259"/>
      <c r="DB103" s="259"/>
      <c r="DD103" s="259"/>
      <c r="DF103" s="259"/>
      <c r="DG103" s="259"/>
      <c r="DI103" s="259"/>
      <c r="DK103" s="259"/>
      <c r="DL103" s="259"/>
      <c r="DM103" s="259"/>
      <c r="DN103" s="259"/>
      <c r="DO103" s="259"/>
      <c r="DP103" s="259"/>
    </row>
    <row r="104" spans="24:120" ht="13.2" hidden="1" x14ac:dyDescent="0.2">
      <c r="CV104" s="259"/>
      <c r="CW104" s="259"/>
      <c r="DA104" s="259"/>
      <c r="DB104" s="259"/>
      <c r="DF104" s="259"/>
      <c r="DG104" s="259"/>
      <c r="DK104" s="259"/>
      <c r="DL104" s="259"/>
      <c r="DN104" s="259"/>
      <c r="DO104" s="259"/>
      <c r="DP104" s="259"/>
    </row>
    <row r="105" spans="24:120" ht="12.75" hidden="1" customHeight="1" x14ac:dyDescent="0.2"/>
  </sheetData>
  <sheetProtection algorithmName="SHA-512" hashValue="J+w077QXPiypqCX3LmmNIEJCh9JkhJoUkkIBvBsybfvdUXXyVNiHqzPvCaMQqBfph+RUo35Sto11aSmNaQU/Sw==" saltValue="dTtoo4QeJ23IZrZJeYz7TQ==" spinCount="100000" sheet="1" objects="1" scenarios="1"/>
  <dataConsolidate/>
  <phoneticPr fontId="2"/>
  <printOptions horizontalCentered="1" verticalCentered="1"/>
  <pageMargins left="0" right="0" top="0" bottom="0" header="0" footer="0"/>
  <pageSetup paperSize="9" scale="4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60" customWidth="1"/>
    <col min="117" max="16384" width="9" style="259" hidden="1"/>
  </cols>
  <sheetData>
    <row r="1" spans="2:116" ht="13.2"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x14ac:dyDescent="0.2"/>
    <row r="3" spans="2:116" ht="13.2" x14ac:dyDescent="0.2"/>
    <row r="4" spans="2:116" ht="13.2" x14ac:dyDescent="0.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x14ac:dyDescent="0.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x14ac:dyDescent="0.2"/>
    <row r="20" spans="9:116" ht="13.2" x14ac:dyDescent="0.2"/>
    <row r="21" spans="9:116" ht="13.2" x14ac:dyDescent="0.2">
      <c r="DL21" s="259"/>
    </row>
    <row r="22" spans="9:116" ht="13.2" x14ac:dyDescent="0.2">
      <c r="DI22" s="259"/>
      <c r="DJ22" s="259"/>
      <c r="DK22" s="259"/>
      <c r="DL22" s="259"/>
    </row>
    <row r="23" spans="9:116" ht="13.2" x14ac:dyDescent="0.2">
      <c r="CY23" s="259"/>
      <c r="CZ23" s="259"/>
      <c r="DA23" s="259"/>
      <c r="DB23" s="259"/>
      <c r="DC23" s="259"/>
      <c r="DD23" s="259"/>
      <c r="DE23" s="259"/>
      <c r="DF23" s="259"/>
      <c r="DG23" s="259"/>
      <c r="DH23" s="259"/>
      <c r="DI23" s="259"/>
      <c r="DJ23" s="259"/>
      <c r="DK23" s="259"/>
      <c r="DL23" s="259"/>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9"/>
      <c r="DA35" s="259"/>
      <c r="DB35" s="259"/>
      <c r="DC35" s="259"/>
      <c r="DD35" s="259"/>
      <c r="DE35" s="259"/>
      <c r="DF35" s="259"/>
      <c r="DG35" s="259"/>
      <c r="DH35" s="259"/>
      <c r="DI35" s="259"/>
      <c r="DJ35" s="259"/>
      <c r="DK35" s="259"/>
      <c r="DL35" s="259"/>
    </row>
    <row r="36" spans="15:116" ht="13.2" x14ac:dyDescent="0.2"/>
    <row r="37" spans="15:116" ht="13.2" x14ac:dyDescent="0.2">
      <c r="DL37" s="259"/>
    </row>
    <row r="38" spans="15:116" ht="13.2" x14ac:dyDescent="0.2">
      <c r="DI38" s="259"/>
      <c r="DJ38" s="259"/>
      <c r="DK38" s="259"/>
      <c r="DL38" s="259"/>
    </row>
    <row r="39" spans="15:116" ht="13.2" x14ac:dyDescent="0.2"/>
    <row r="40" spans="15:116" ht="13.2" x14ac:dyDescent="0.2"/>
    <row r="41" spans="15:116" ht="13.2" x14ac:dyDescent="0.2"/>
    <row r="42" spans="15:116" ht="13.2" x14ac:dyDescent="0.2"/>
    <row r="43" spans="15:116" ht="13.2" x14ac:dyDescent="0.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x14ac:dyDescent="0.2">
      <c r="DL44" s="259"/>
    </row>
    <row r="45" spans="15:116" ht="13.2" x14ac:dyDescent="0.2"/>
    <row r="46" spans="15:116" ht="13.2" x14ac:dyDescent="0.2">
      <c r="DA46" s="259"/>
      <c r="DB46" s="259"/>
      <c r="DC46" s="259"/>
      <c r="DD46" s="259"/>
      <c r="DE46" s="259"/>
      <c r="DF46" s="259"/>
      <c r="DG46" s="259"/>
      <c r="DH46" s="259"/>
      <c r="DI46" s="259"/>
      <c r="DJ46" s="259"/>
      <c r="DK46" s="259"/>
      <c r="DL46" s="259"/>
    </row>
    <row r="47" spans="15:116" ht="13.2" x14ac:dyDescent="0.2"/>
    <row r="48" spans="15:116" ht="13.2" x14ac:dyDescent="0.2"/>
    <row r="49" spans="104:116" ht="13.2" x14ac:dyDescent="0.2"/>
    <row r="50" spans="104:116" ht="13.2" x14ac:dyDescent="0.2">
      <c r="CZ50" s="259"/>
      <c r="DA50" s="259"/>
      <c r="DB50" s="259"/>
      <c r="DC50" s="259"/>
      <c r="DD50" s="259"/>
      <c r="DE50" s="259"/>
      <c r="DF50" s="259"/>
      <c r="DG50" s="259"/>
      <c r="DH50" s="259"/>
      <c r="DI50" s="259"/>
      <c r="DJ50" s="259"/>
      <c r="DK50" s="259"/>
      <c r="DL50" s="259"/>
    </row>
    <row r="51" spans="104:116" ht="13.2" x14ac:dyDescent="0.2"/>
    <row r="52" spans="104:116" ht="13.2" x14ac:dyDescent="0.2"/>
    <row r="53" spans="104:116" ht="13.2" x14ac:dyDescent="0.2">
      <c r="DL53" s="259"/>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9"/>
      <c r="DD67" s="259"/>
      <c r="DE67" s="259"/>
      <c r="DF67" s="259"/>
      <c r="DG67" s="259"/>
      <c r="DH67" s="259"/>
      <c r="DI67" s="259"/>
      <c r="DJ67" s="259"/>
      <c r="DK67" s="259"/>
      <c r="DL67" s="259"/>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4UEmTK7JRbOVvR09PDDO9RxW+SkOHmkD+B3NxPbmifuxAGWZQZ9//pl6ll8jWVUCxQCkUIuAKhXzbn314T7JNQ==" saltValue="UKfMl7soJVwyCgJZbqDAnQ=="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x14ac:dyDescent="0.2">
      <c r="AS1" s="262"/>
      <c r="AT1" s="262"/>
    </row>
    <row r="2" spans="1:46" ht="13.2" x14ac:dyDescent="0.2">
      <c r="AS2" s="262"/>
      <c r="AT2" s="262"/>
    </row>
    <row r="3" spans="1:46" ht="13.2" x14ac:dyDescent="0.2">
      <c r="AS3" s="262"/>
      <c r="AT3" s="262"/>
    </row>
    <row r="4" spans="1:46" ht="13.2" x14ac:dyDescent="0.2">
      <c r="AS4" s="262"/>
      <c r="AT4" s="262"/>
    </row>
    <row r="5" spans="1:46" ht="16.2" x14ac:dyDescent="0.2">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x14ac:dyDescent="0.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2">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478</v>
      </c>
      <c r="AP7" s="272"/>
      <c r="AQ7" s="273" t="s">
        <v>479</v>
      </c>
      <c r="AR7" s="274"/>
    </row>
    <row r="8" spans="1:46" ht="13.2" x14ac:dyDescent="0.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480</v>
      </c>
      <c r="AQ8" s="279" t="s">
        <v>481</v>
      </c>
      <c r="AR8" s="280" t="s">
        <v>482</v>
      </c>
    </row>
    <row r="9" spans="1:46" ht="13.2" x14ac:dyDescent="0.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483</v>
      </c>
      <c r="AL9" s="1131"/>
      <c r="AM9" s="1131"/>
      <c r="AN9" s="1132"/>
      <c r="AO9" s="281">
        <v>3310166</v>
      </c>
      <c r="AP9" s="281">
        <v>58607</v>
      </c>
      <c r="AQ9" s="282">
        <v>66486</v>
      </c>
      <c r="AR9" s="283">
        <v>-11.9</v>
      </c>
    </row>
    <row r="10" spans="1:46" ht="13.5" customHeight="1" x14ac:dyDescent="0.2">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484</v>
      </c>
      <c r="AL10" s="1131"/>
      <c r="AM10" s="1131"/>
      <c r="AN10" s="1132"/>
      <c r="AO10" s="284">
        <v>71436</v>
      </c>
      <c r="AP10" s="284">
        <v>1265</v>
      </c>
      <c r="AQ10" s="285">
        <v>6147</v>
      </c>
      <c r="AR10" s="286">
        <v>-79.400000000000006</v>
      </c>
    </row>
    <row r="11" spans="1:46" ht="13.5" customHeight="1" x14ac:dyDescent="0.2">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485</v>
      </c>
      <c r="AL11" s="1131"/>
      <c r="AM11" s="1131"/>
      <c r="AN11" s="1132"/>
      <c r="AO11" s="284">
        <v>21875</v>
      </c>
      <c r="AP11" s="284">
        <v>387</v>
      </c>
      <c r="AQ11" s="285">
        <v>1219</v>
      </c>
      <c r="AR11" s="286">
        <v>-68.3</v>
      </c>
    </row>
    <row r="12" spans="1:46" ht="13.5" customHeight="1" x14ac:dyDescent="0.2">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486</v>
      </c>
      <c r="AL12" s="1131"/>
      <c r="AM12" s="1131"/>
      <c r="AN12" s="1132"/>
      <c r="AO12" s="284" t="s">
        <v>487</v>
      </c>
      <c r="AP12" s="284" t="s">
        <v>487</v>
      </c>
      <c r="AQ12" s="285">
        <v>9</v>
      </c>
      <c r="AR12" s="286" t="s">
        <v>487</v>
      </c>
    </row>
    <row r="13" spans="1:46" ht="13.5" customHeight="1" x14ac:dyDescent="0.2">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488</v>
      </c>
      <c r="AL13" s="1131"/>
      <c r="AM13" s="1131"/>
      <c r="AN13" s="1132"/>
      <c r="AO13" s="284">
        <v>107901</v>
      </c>
      <c r="AP13" s="284">
        <v>1910</v>
      </c>
      <c r="AQ13" s="285">
        <v>2955</v>
      </c>
      <c r="AR13" s="286">
        <v>-35.4</v>
      </c>
    </row>
    <row r="14" spans="1:46" ht="13.5" customHeight="1" x14ac:dyDescent="0.2">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489</v>
      </c>
      <c r="AL14" s="1131"/>
      <c r="AM14" s="1131"/>
      <c r="AN14" s="1132"/>
      <c r="AO14" s="284">
        <v>116795</v>
      </c>
      <c r="AP14" s="284">
        <v>2068</v>
      </c>
      <c r="AQ14" s="285">
        <v>1434</v>
      </c>
      <c r="AR14" s="286">
        <v>44.2</v>
      </c>
    </row>
    <row r="15" spans="1:46" ht="13.5" customHeight="1" x14ac:dyDescent="0.2">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490</v>
      </c>
      <c r="AL15" s="1134"/>
      <c r="AM15" s="1134"/>
      <c r="AN15" s="1135"/>
      <c r="AO15" s="284">
        <v>-97721</v>
      </c>
      <c r="AP15" s="284">
        <v>-1730</v>
      </c>
      <c r="AQ15" s="285">
        <v>-3102</v>
      </c>
      <c r="AR15" s="286">
        <v>-44.2</v>
      </c>
    </row>
    <row r="16" spans="1:46" ht="13.2" x14ac:dyDescent="0.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3530452</v>
      </c>
      <c r="AP16" s="284">
        <v>62507</v>
      </c>
      <c r="AQ16" s="285">
        <v>75147</v>
      </c>
      <c r="AR16" s="286">
        <v>-16.8</v>
      </c>
    </row>
    <row r="17" spans="1:46" ht="13.2" x14ac:dyDescent="0.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x14ac:dyDescent="0.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x14ac:dyDescent="0.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ht="13.2" x14ac:dyDescent="0.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ht="13.2" x14ac:dyDescent="0.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495</v>
      </c>
      <c r="AL21" s="1137"/>
      <c r="AM21" s="1137"/>
      <c r="AN21" s="1138"/>
      <c r="AO21" s="297">
        <v>5.19</v>
      </c>
      <c r="AP21" s="298">
        <v>6.62</v>
      </c>
      <c r="AQ21" s="299">
        <v>-1.43</v>
      </c>
      <c r="AR21" s="267"/>
      <c r="AS21" s="300"/>
      <c r="AT21" s="296"/>
    </row>
    <row r="22" spans="1:46" s="301" customFormat="1" ht="13.2" x14ac:dyDescent="0.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496</v>
      </c>
      <c r="AL22" s="1137"/>
      <c r="AM22" s="1137"/>
      <c r="AN22" s="1138"/>
      <c r="AO22" s="302">
        <v>100</v>
      </c>
      <c r="AP22" s="303">
        <v>98.3</v>
      </c>
      <c r="AQ22" s="304">
        <v>1.7</v>
      </c>
      <c r="AR22" s="288"/>
      <c r="AS22" s="300"/>
      <c r="AT22" s="296"/>
    </row>
    <row r="23" spans="1:46" s="301" customFormat="1" ht="13.2" x14ac:dyDescent="0.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x14ac:dyDescent="0.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x14ac:dyDescent="0.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x14ac:dyDescent="0.2">
      <c r="A26" s="1129" t="s">
        <v>497</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ht="13.2" x14ac:dyDescent="0.2">
      <c r="A27" s="309"/>
      <c r="AO27" s="262"/>
      <c r="AP27" s="262"/>
      <c r="AQ27" s="262"/>
      <c r="AR27" s="262"/>
      <c r="AS27" s="262"/>
      <c r="AT27" s="262"/>
    </row>
    <row r="28" spans="1:46" ht="16.2" x14ac:dyDescent="0.2">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x14ac:dyDescent="0.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2">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478</v>
      </c>
      <c r="AP30" s="272"/>
      <c r="AQ30" s="273" t="s">
        <v>479</v>
      </c>
      <c r="AR30" s="274"/>
    </row>
    <row r="31" spans="1:46" ht="13.2" x14ac:dyDescent="0.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480</v>
      </c>
      <c r="AQ31" s="279" t="s">
        <v>481</v>
      </c>
      <c r="AR31" s="280" t="s">
        <v>482</v>
      </c>
    </row>
    <row r="32" spans="1:46" ht="27" customHeight="1" x14ac:dyDescent="0.2">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500</v>
      </c>
      <c r="AL32" s="1121"/>
      <c r="AM32" s="1121"/>
      <c r="AN32" s="1122"/>
      <c r="AO32" s="312">
        <v>2830876</v>
      </c>
      <c r="AP32" s="312">
        <v>50121</v>
      </c>
      <c r="AQ32" s="313">
        <v>34847</v>
      </c>
      <c r="AR32" s="314">
        <v>43.8</v>
      </c>
    </row>
    <row r="33" spans="1:46" ht="13.5" customHeight="1" x14ac:dyDescent="0.2">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501</v>
      </c>
      <c r="AL33" s="1121"/>
      <c r="AM33" s="1121"/>
      <c r="AN33" s="1122"/>
      <c r="AO33" s="312" t="s">
        <v>487</v>
      </c>
      <c r="AP33" s="312" t="s">
        <v>487</v>
      </c>
      <c r="AQ33" s="313" t="s">
        <v>487</v>
      </c>
      <c r="AR33" s="314" t="s">
        <v>487</v>
      </c>
    </row>
    <row r="34" spans="1:46" ht="27" customHeight="1" x14ac:dyDescent="0.2">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502</v>
      </c>
      <c r="AL34" s="1121"/>
      <c r="AM34" s="1121"/>
      <c r="AN34" s="1122"/>
      <c r="AO34" s="312" t="s">
        <v>487</v>
      </c>
      <c r="AP34" s="312" t="s">
        <v>487</v>
      </c>
      <c r="AQ34" s="313">
        <v>5</v>
      </c>
      <c r="AR34" s="314" t="s">
        <v>487</v>
      </c>
    </row>
    <row r="35" spans="1:46" ht="27" customHeight="1" x14ac:dyDescent="0.2">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503</v>
      </c>
      <c r="AL35" s="1121"/>
      <c r="AM35" s="1121"/>
      <c r="AN35" s="1122"/>
      <c r="AO35" s="312">
        <v>546442</v>
      </c>
      <c r="AP35" s="312">
        <v>9675</v>
      </c>
      <c r="AQ35" s="313">
        <v>8260</v>
      </c>
      <c r="AR35" s="314">
        <v>17.100000000000001</v>
      </c>
    </row>
    <row r="36" spans="1:46" ht="27" customHeight="1" x14ac:dyDescent="0.2">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504</v>
      </c>
      <c r="AL36" s="1121"/>
      <c r="AM36" s="1121"/>
      <c r="AN36" s="1122"/>
      <c r="AO36" s="312">
        <v>309993</v>
      </c>
      <c r="AP36" s="312">
        <v>5488</v>
      </c>
      <c r="AQ36" s="313">
        <v>1689</v>
      </c>
      <c r="AR36" s="314">
        <v>224.9</v>
      </c>
    </row>
    <row r="37" spans="1:46" ht="13.5" customHeight="1" x14ac:dyDescent="0.2">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505</v>
      </c>
      <c r="AL37" s="1121"/>
      <c r="AM37" s="1121"/>
      <c r="AN37" s="1122"/>
      <c r="AO37" s="312" t="s">
        <v>487</v>
      </c>
      <c r="AP37" s="312" t="s">
        <v>487</v>
      </c>
      <c r="AQ37" s="313">
        <v>748</v>
      </c>
      <c r="AR37" s="314" t="s">
        <v>487</v>
      </c>
    </row>
    <row r="38" spans="1:46" ht="27" customHeight="1" x14ac:dyDescent="0.2">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506</v>
      </c>
      <c r="AL38" s="1124"/>
      <c r="AM38" s="1124"/>
      <c r="AN38" s="1125"/>
      <c r="AO38" s="315" t="s">
        <v>487</v>
      </c>
      <c r="AP38" s="315" t="s">
        <v>487</v>
      </c>
      <c r="AQ38" s="316">
        <v>1</v>
      </c>
      <c r="AR38" s="304" t="s">
        <v>487</v>
      </c>
      <c r="AS38" s="311"/>
    </row>
    <row r="39" spans="1:46" ht="13.2" x14ac:dyDescent="0.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507</v>
      </c>
      <c r="AL39" s="1124"/>
      <c r="AM39" s="1124"/>
      <c r="AN39" s="1125"/>
      <c r="AO39" s="312">
        <v>-716389</v>
      </c>
      <c r="AP39" s="312">
        <v>-12684</v>
      </c>
      <c r="AQ39" s="313">
        <v>-5762</v>
      </c>
      <c r="AR39" s="314">
        <v>120.1</v>
      </c>
      <c r="AS39" s="311"/>
    </row>
    <row r="40" spans="1:46" ht="27" customHeight="1" x14ac:dyDescent="0.2">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508</v>
      </c>
      <c r="AL40" s="1121"/>
      <c r="AM40" s="1121"/>
      <c r="AN40" s="1122"/>
      <c r="AO40" s="312">
        <v>-1855510</v>
      </c>
      <c r="AP40" s="312">
        <v>-32852</v>
      </c>
      <c r="AQ40" s="313">
        <v>-27609</v>
      </c>
      <c r="AR40" s="314">
        <v>19</v>
      </c>
      <c r="AS40" s="311"/>
    </row>
    <row r="41" spans="1:46" ht="13.2" x14ac:dyDescent="0.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1115412</v>
      </c>
      <c r="AP41" s="312">
        <v>19748</v>
      </c>
      <c r="AQ41" s="313">
        <v>12179</v>
      </c>
      <c r="AR41" s="314">
        <v>62.1</v>
      </c>
      <c r="AS41" s="311"/>
    </row>
    <row r="42" spans="1:46" ht="13.2" x14ac:dyDescent="0.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ht="13.2" x14ac:dyDescent="0.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x14ac:dyDescent="0.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x14ac:dyDescent="0.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x14ac:dyDescent="0.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2">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x14ac:dyDescent="0.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2">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478</v>
      </c>
      <c r="AN49" s="1115" t="s">
        <v>511</v>
      </c>
      <c r="AO49" s="1116"/>
      <c r="AP49" s="1116"/>
      <c r="AQ49" s="1116"/>
      <c r="AR49" s="1117"/>
    </row>
    <row r="50" spans="1:44" ht="13.2" x14ac:dyDescent="0.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512</v>
      </c>
      <c r="AO50" s="329" t="s">
        <v>513</v>
      </c>
      <c r="AP50" s="330" t="s">
        <v>514</v>
      </c>
      <c r="AQ50" s="331" t="s">
        <v>515</v>
      </c>
      <c r="AR50" s="332" t="s">
        <v>516</v>
      </c>
    </row>
    <row r="51" spans="1:44" ht="13.2" x14ac:dyDescent="0.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3652598</v>
      </c>
      <c r="AN51" s="334">
        <v>63188</v>
      </c>
      <c r="AO51" s="335">
        <v>25.8</v>
      </c>
      <c r="AP51" s="336">
        <v>45588</v>
      </c>
      <c r="AQ51" s="337">
        <v>8.6999999999999993</v>
      </c>
      <c r="AR51" s="338">
        <v>17.100000000000001</v>
      </c>
    </row>
    <row r="52" spans="1:44" ht="13.2" x14ac:dyDescent="0.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956347</v>
      </c>
      <c r="AN52" s="342">
        <v>16544</v>
      </c>
      <c r="AO52" s="343">
        <v>19.600000000000001</v>
      </c>
      <c r="AP52" s="344">
        <v>24150</v>
      </c>
      <c r="AQ52" s="345">
        <v>3.4</v>
      </c>
      <c r="AR52" s="346">
        <v>16.2</v>
      </c>
    </row>
    <row r="53" spans="1:44" ht="13.2" x14ac:dyDescent="0.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3678820</v>
      </c>
      <c r="AN53" s="334">
        <v>63935</v>
      </c>
      <c r="AO53" s="335">
        <v>1.2</v>
      </c>
      <c r="AP53" s="336">
        <v>45483</v>
      </c>
      <c r="AQ53" s="337">
        <v>-0.2</v>
      </c>
      <c r="AR53" s="338">
        <v>1.4</v>
      </c>
    </row>
    <row r="54" spans="1:44" ht="13.2" x14ac:dyDescent="0.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1922628</v>
      </c>
      <c r="AN54" s="342">
        <v>33414</v>
      </c>
      <c r="AO54" s="343">
        <v>102</v>
      </c>
      <c r="AP54" s="344">
        <v>24241</v>
      </c>
      <c r="AQ54" s="345">
        <v>0.4</v>
      </c>
      <c r="AR54" s="346">
        <v>101.6</v>
      </c>
    </row>
    <row r="55" spans="1:44" ht="13.2" x14ac:dyDescent="0.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2878984</v>
      </c>
      <c r="AN55" s="334">
        <v>50309</v>
      </c>
      <c r="AO55" s="335">
        <v>-21.3</v>
      </c>
      <c r="AP55" s="336">
        <v>45945</v>
      </c>
      <c r="AQ55" s="337">
        <v>1</v>
      </c>
      <c r="AR55" s="338">
        <v>-22.3</v>
      </c>
    </row>
    <row r="56" spans="1:44" ht="13.2" x14ac:dyDescent="0.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1334859</v>
      </c>
      <c r="AN56" s="342">
        <v>23326</v>
      </c>
      <c r="AO56" s="343">
        <v>-30.2</v>
      </c>
      <c r="AP56" s="344">
        <v>25180</v>
      </c>
      <c r="AQ56" s="345">
        <v>3.9</v>
      </c>
      <c r="AR56" s="346">
        <v>-34.1</v>
      </c>
    </row>
    <row r="57" spans="1:44" ht="13.2" x14ac:dyDescent="0.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2152366</v>
      </c>
      <c r="AN57" s="334">
        <v>37766</v>
      </c>
      <c r="AO57" s="335">
        <v>-24.9</v>
      </c>
      <c r="AP57" s="336">
        <v>44475</v>
      </c>
      <c r="AQ57" s="337">
        <v>-3.2</v>
      </c>
      <c r="AR57" s="338">
        <v>-21.7</v>
      </c>
    </row>
    <row r="58" spans="1:44" ht="13.2" x14ac:dyDescent="0.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668329</v>
      </c>
      <c r="AN58" s="342">
        <v>11727</v>
      </c>
      <c r="AO58" s="343">
        <v>-49.7</v>
      </c>
      <c r="AP58" s="344">
        <v>24780</v>
      </c>
      <c r="AQ58" s="345">
        <v>-1.6</v>
      </c>
      <c r="AR58" s="346">
        <v>-48.1</v>
      </c>
    </row>
    <row r="59" spans="1:44" ht="13.2" x14ac:dyDescent="0.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2110683</v>
      </c>
      <c r="AN59" s="334">
        <v>37370</v>
      </c>
      <c r="AO59" s="335">
        <v>-1</v>
      </c>
      <c r="AP59" s="336">
        <v>45982</v>
      </c>
      <c r="AQ59" s="337">
        <v>3.4</v>
      </c>
      <c r="AR59" s="338">
        <v>-4.4000000000000004</v>
      </c>
    </row>
    <row r="60" spans="1:44" ht="13.2" x14ac:dyDescent="0.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643474</v>
      </c>
      <c r="AN60" s="342">
        <v>11393</v>
      </c>
      <c r="AO60" s="343">
        <v>-2.8</v>
      </c>
      <c r="AP60" s="344">
        <v>25583</v>
      </c>
      <c r="AQ60" s="345">
        <v>3.2</v>
      </c>
      <c r="AR60" s="346">
        <v>-6</v>
      </c>
    </row>
    <row r="61" spans="1:44" ht="13.2" x14ac:dyDescent="0.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2894690</v>
      </c>
      <c r="AN61" s="349">
        <v>50514</v>
      </c>
      <c r="AO61" s="350">
        <v>-4</v>
      </c>
      <c r="AP61" s="351">
        <v>45495</v>
      </c>
      <c r="AQ61" s="352">
        <v>1.9</v>
      </c>
      <c r="AR61" s="338">
        <v>-5.9</v>
      </c>
    </row>
    <row r="62" spans="1:44" ht="13.2" x14ac:dyDescent="0.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1105127</v>
      </c>
      <c r="AN62" s="342">
        <v>19281</v>
      </c>
      <c r="AO62" s="343">
        <v>7.8</v>
      </c>
      <c r="AP62" s="344">
        <v>24787</v>
      </c>
      <c r="AQ62" s="345">
        <v>1.9</v>
      </c>
      <c r="AR62" s="346">
        <v>5.9</v>
      </c>
    </row>
    <row r="63" spans="1:44" ht="13.2" x14ac:dyDescent="0.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x14ac:dyDescent="0.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x14ac:dyDescent="0.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x14ac:dyDescent="0.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2">
      <c r="AK67" s="262"/>
      <c r="AL67" s="262"/>
      <c r="AM67" s="262"/>
      <c r="AN67" s="262"/>
      <c r="AO67" s="262"/>
      <c r="AP67" s="262"/>
      <c r="AQ67" s="262"/>
      <c r="AR67" s="262"/>
      <c r="AS67" s="262"/>
      <c r="AT67" s="262"/>
    </row>
    <row r="68" spans="1:46" ht="13.5" hidden="1" customHeight="1" x14ac:dyDescent="0.2">
      <c r="AK68" s="262"/>
      <c r="AL68" s="262"/>
      <c r="AM68" s="262"/>
      <c r="AN68" s="262"/>
      <c r="AO68" s="262"/>
      <c r="AP68" s="262"/>
      <c r="AQ68" s="262"/>
      <c r="AR68" s="262"/>
    </row>
    <row r="69" spans="1:46" ht="13.5" hidden="1" customHeight="1" x14ac:dyDescent="0.2">
      <c r="AK69" s="262"/>
      <c r="AL69" s="262"/>
      <c r="AM69" s="262"/>
      <c r="AN69" s="262"/>
      <c r="AO69" s="262"/>
      <c r="AP69" s="262"/>
      <c r="AQ69" s="262"/>
      <c r="AR69" s="262"/>
    </row>
    <row r="70" spans="1:46" ht="13.2" hidden="1" x14ac:dyDescent="0.2">
      <c r="AK70" s="262"/>
      <c r="AL70" s="262"/>
      <c r="AM70" s="262"/>
      <c r="AN70" s="262"/>
      <c r="AO70" s="262"/>
      <c r="AP70" s="262"/>
      <c r="AQ70" s="262"/>
      <c r="AR70" s="262"/>
    </row>
    <row r="71" spans="1:46" ht="13.2" hidden="1" x14ac:dyDescent="0.2">
      <c r="AK71" s="262"/>
      <c r="AL71" s="262"/>
      <c r="AM71" s="262"/>
      <c r="AN71" s="262"/>
      <c r="AO71" s="262"/>
      <c r="AP71" s="262"/>
      <c r="AQ71" s="262"/>
      <c r="AR71" s="262"/>
    </row>
    <row r="72" spans="1:46" ht="13.2" hidden="1" x14ac:dyDescent="0.2">
      <c r="AK72" s="262"/>
      <c r="AL72" s="262"/>
      <c r="AM72" s="262"/>
      <c r="AN72" s="262"/>
      <c r="AO72" s="262"/>
      <c r="AP72" s="262"/>
      <c r="AQ72" s="262"/>
      <c r="AR72" s="262"/>
    </row>
    <row r="73" spans="1:46" ht="13.2" hidden="1" x14ac:dyDescent="0.2">
      <c r="AK73" s="262"/>
      <c r="AL73" s="262"/>
      <c r="AM73" s="262"/>
      <c r="AN73" s="262"/>
      <c r="AO73" s="262"/>
      <c r="AP73" s="262"/>
      <c r="AQ73" s="262"/>
      <c r="AR73" s="262"/>
    </row>
  </sheetData>
  <sheetProtection algorithmName="SHA-512" hashValue="uiX8DrNO1nOTWKxaE8MRuXQQg5Ac0vVU6oKaj+qfEowPQXJm/HCZETvdbkJaSdbtW9lRLTTqqFqCwqjMF0Ju2A==" saltValue="UITzptOIAYRP7nsh5XufC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60" customWidth="1"/>
    <col min="126" max="16384" width="9" style="259" hidden="1"/>
  </cols>
  <sheetData>
    <row r="1" spans="2:125" ht="13.5" customHeight="1" x14ac:dyDescent="0.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x14ac:dyDescent="0.2">
      <c r="B2" s="259"/>
      <c r="DG2" s="259"/>
    </row>
    <row r="3" spans="2:125" ht="13.2" x14ac:dyDescent="0.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x14ac:dyDescent="0.2"/>
    <row r="5" spans="2:125" ht="13.2" x14ac:dyDescent="0.2"/>
    <row r="6" spans="2:125" ht="13.2" x14ac:dyDescent="0.2"/>
    <row r="7" spans="2:125" ht="13.2" x14ac:dyDescent="0.2"/>
    <row r="8" spans="2:125" ht="13.2" x14ac:dyDescent="0.2"/>
    <row r="9" spans="2:125" ht="13.2" x14ac:dyDescent="0.2">
      <c r="DU9" s="259"/>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9"/>
    </row>
    <row r="18" spans="125:125" ht="13.2" x14ac:dyDescent="0.2"/>
    <row r="19" spans="125:125" ht="13.2" x14ac:dyDescent="0.2"/>
    <row r="20" spans="125:125" ht="13.2" x14ac:dyDescent="0.2">
      <c r="DU20" s="259"/>
    </row>
    <row r="21" spans="125:125" ht="13.2" x14ac:dyDescent="0.2">
      <c r="DU21" s="259"/>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9"/>
    </row>
    <row r="29" spans="125:125" ht="13.2" x14ac:dyDescent="0.2"/>
    <row r="30" spans="125:125" ht="13.2" x14ac:dyDescent="0.2"/>
    <row r="31" spans="125:125" ht="13.2" x14ac:dyDescent="0.2"/>
    <row r="32" spans="125:125" ht="13.2" x14ac:dyDescent="0.2"/>
    <row r="33" spans="2:125" ht="13.2" x14ac:dyDescent="0.2">
      <c r="B33" s="259"/>
      <c r="G33" s="259"/>
      <c r="I33" s="259"/>
    </row>
    <row r="34" spans="2:125" ht="13.2" x14ac:dyDescent="0.2">
      <c r="C34" s="259"/>
      <c r="P34" s="259"/>
      <c r="DE34" s="259"/>
      <c r="DH34" s="259"/>
    </row>
    <row r="35" spans="2:125" ht="13.2" x14ac:dyDescent="0.2">
      <c r="D35" s="259"/>
      <c r="E35" s="259"/>
      <c r="DG35" s="259"/>
      <c r="DJ35" s="259"/>
      <c r="DP35" s="259"/>
      <c r="DQ35" s="259"/>
      <c r="DR35" s="259"/>
      <c r="DS35" s="259"/>
      <c r="DT35" s="259"/>
      <c r="DU35" s="259"/>
    </row>
    <row r="36" spans="2:125" ht="13.2" x14ac:dyDescent="0.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x14ac:dyDescent="0.2">
      <c r="DU37" s="259"/>
    </row>
    <row r="38" spans="2:125" ht="13.2" x14ac:dyDescent="0.2">
      <c r="DT38" s="259"/>
      <c r="DU38" s="259"/>
    </row>
    <row r="39" spans="2:125" ht="13.2" x14ac:dyDescent="0.2"/>
    <row r="40" spans="2:125" ht="13.2" x14ac:dyDescent="0.2">
      <c r="DH40" s="259"/>
    </row>
    <row r="41" spans="2:125" ht="13.2" x14ac:dyDescent="0.2">
      <c r="DE41" s="259"/>
    </row>
    <row r="42" spans="2:125" ht="13.2" x14ac:dyDescent="0.2">
      <c r="DG42" s="259"/>
      <c r="DJ42" s="259"/>
    </row>
    <row r="43" spans="2:125" ht="13.2" x14ac:dyDescent="0.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x14ac:dyDescent="0.2">
      <c r="DU44" s="259"/>
    </row>
    <row r="45" spans="2:125" ht="13.2" x14ac:dyDescent="0.2"/>
    <row r="46" spans="2:125" ht="13.2" x14ac:dyDescent="0.2"/>
    <row r="47" spans="2:125" ht="13.2" x14ac:dyDescent="0.2"/>
    <row r="48" spans="2:125" ht="13.2" x14ac:dyDescent="0.2">
      <c r="DT48" s="259"/>
      <c r="DU48" s="259"/>
    </row>
    <row r="49" spans="120:125" ht="13.2" x14ac:dyDescent="0.2">
      <c r="DU49" s="259"/>
    </row>
    <row r="50" spans="120:125" ht="13.2" x14ac:dyDescent="0.2">
      <c r="DU50" s="259"/>
    </row>
    <row r="51" spans="120:125" ht="13.2" x14ac:dyDescent="0.2">
      <c r="DP51" s="259"/>
      <c r="DQ51" s="259"/>
      <c r="DR51" s="259"/>
      <c r="DS51" s="259"/>
      <c r="DT51" s="259"/>
      <c r="DU51" s="259"/>
    </row>
    <row r="52" spans="120:125" ht="13.2" x14ac:dyDescent="0.2"/>
    <row r="53" spans="120:125" ht="13.2" x14ac:dyDescent="0.2"/>
    <row r="54" spans="120:125" ht="13.2" x14ac:dyDescent="0.2">
      <c r="DU54" s="259"/>
    </row>
    <row r="55" spans="120:125" ht="13.2" x14ac:dyDescent="0.2"/>
    <row r="56" spans="120:125" ht="13.2" x14ac:dyDescent="0.2"/>
    <row r="57" spans="120:125" ht="13.2" x14ac:dyDescent="0.2"/>
    <row r="58" spans="120:125" ht="13.2" x14ac:dyDescent="0.2">
      <c r="DU58" s="259"/>
    </row>
    <row r="59" spans="120:125" ht="13.2" x14ac:dyDescent="0.2"/>
    <row r="60" spans="120:125" ht="13.2" x14ac:dyDescent="0.2"/>
    <row r="61" spans="120:125" ht="13.2" x14ac:dyDescent="0.2"/>
    <row r="62" spans="120:125" ht="13.2" x14ac:dyDescent="0.2"/>
    <row r="63" spans="120:125" ht="13.2" x14ac:dyDescent="0.2">
      <c r="DU63" s="259"/>
    </row>
    <row r="64" spans="120:125" ht="13.2" x14ac:dyDescent="0.2">
      <c r="DT64" s="259"/>
      <c r="DU64" s="259"/>
    </row>
    <row r="65" spans="123:125" ht="13.2" x14ac:dyDescent="0.2"/>
    <row r="66" spans="123:125" ht="13.2" x14ac:dyDescent="0.2"/>
    <row r="67" spans="123:125" ht="13.2" x14ac:dyDescent="0.2"/>
    <row r="68" spans="123:125" ht="13.2" x14ac:dyDescent="0.2"/>
    <row r="69" spans="123:125" ht="13.2" x14ac:dyDescent="0.2">
      <c r="DS69" s="259"/>
      <c r="DT69" s="259"/>
      <c r="DU69" s="259"/>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9"/>
    </row>
    <row r="83" spans="116:125" ht="13.2" x14ac:dyDescent="0.2">
      <c r="DM83" s="259"/>
      <c r="DN83" s="259"/>
      <c r="DO83" s="259"/>
      <c r="DP83" s="259"/>
      <c r="DQ83" s="259"/>
      <c r="DR83" s="259"/>
      <c r="DS83" s="259"/>
      <c r="DT83" s="259"/>
      <c r="DU83" s="259"/>
    </row>
    <row r="84" spans="116:125" ht="13.2" x14ac:dyDescent="0.2"/>
    <row r="85" spans="116:125" ht="13.2" x14ac:dyDescent="0.2"/>
    <row r="86" spans="116:125" ht="13.2" x14ac:dyDescent="0.2"/>
    <row r="87" spans="116:125" ht="13.2" x14ac:dyDescent="0.2"/>
    <row r="88" spans="116:125" ht="13.2" x14ac:dyDescent="0.2">
      <c r="DU88" s="259"/>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9"/>
      <c r="DT94" s="259"/>
      <c r="DU94" s="259"/>
    </row>
    <row r="95" spans="116:125" ht="13.5" customHeight="1" x14ac:dyDescent="0.2">
      <c r="DU95" s="259"/>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9"/>
    </row>
    <row r="102" spans="124:125" ht="13.5" customHeight="1" x14ac:dyDescent="0.2"/>
    <row r="103" spans="124:125" ht="13.5" customHeight="1" x14ac:dyDescent="0.2"/>
    <row r="104" spans="124:125" ht="13.5" customHeight="1" x14ac:dyDescent="0.2">
      <c r="DT104" s="259"/>
      <c r="DU104" s="259"/>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9" t="s">
        <v>475</v>
      </c>
    </row>
    <row r="121" spans="125:125" ht="13.5" hidden="1" customHeight="1" x14ac:dyDescent="0.2">
      <c r="DU121" s="259"/>
    </row>
  </sheetData>
  <sheetProtection algorithmName="SHA-512" hashValue="muZYSk7s9P14BJXZDTlUm42OIK70obL/ccxYZ92sL34bkn2Hc0BYbLELZZYIe1ZNkgZqrRasVA7ve5SF9juL8g==" saltValue="KefOnTEyEIfmix5eWNZLi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60" customWidth="1"/>
    <col min="126" max="142" width="0" style="259" hidden="1" customWidth="1"/>
    <col min="143" max="16384" width="9" style="259" hidden="1"/>
  </cols>
  <sheetData>
    <row r="1" spans="1:125" ht="13.5" customHeight="1" x14ac:dyDescent="0.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x14ac:dyDescent="0.2">
      <c r="B2" s="259"/>
      <c r="T2" s="259"/>
    </row>
    <row r="3" spans="1:125" ht="13.2" x14ac:dyDescent="0.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9"/>
      <c r="G33" s="259"/>
      <c r="I33" s="259"/>
    </row>
    <row r="34" spans="2:125" ht="13.2" x14ac:dyDescent="0.2">
      <c r="C34" s="259"/>
      <c r="P34" s="259"/>
      <c r="R34" s="259"/>
      <c r="U34" s="259"/>
    </row>
    <row r="35" spans="2:125" ht="13.2" x14ac:dyDescent="0.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x14ac:dyDescent="0.2">
      <c r="F36" s="259"/>
      <c r="H36" s="259"/>
      <c r="J36" s="259"/>
      <c r="K36" s="259"/>
      <c r="L36" s="259"/>
      <c r="M36" s="259"/>
      <c r="N36" s="259"/>
      <c r="O36" s="259"/>
      <c r="Q36" s="259"/>
      <c r="S36" s="259"/>
      <c r="V36" s="259"/>
    </row>
    <row r="37" spans="2:125" ht="13.2" x14ac:dyDescent="0.2"/>
    <row r="38" spans="2:125" ht="13.2" x14ac:dyDescent="0.2"/>
    <row r="39" spans="2:125" ht="13.2" x14ac:dyDescent="0.2"/>
    <row r="40" spans="2:125" ht="13.2" x14ac:dyDescent="0.2">
      <c r="U40" s="259"/>
    </row>
    <row r="41" spans="2:125" ht="13.2" x14ac:dyDescent="0.2">
      <c r="R41" s="259"/>
    </row>
    <row r="42" spans="2:125" ht="13.2" x14ac:dyDescent="0.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x14ac:dyDescent="0.2">
      <c r="Q43" s="259"/>
      <c r="S43" s="259"/>
      <c r="V43" s="259"/>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60" t="s">
        <v>475</v>
      </c>
    </row>
  </sheetData>
  <sheetProtection algorithmName="SHA-512" hashValue="frbnfF+7PbDPkjAIEL3W11vjiFhbSCuA9/NStC3I0mRCfMve8f23IfOXtASzpz8pIQywkpcLFMgAoIB6oWRywA==" saltValue="vc8r389IGtmwJ7AXgZru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2">
      <c r="B47" s="10"/>
      <c r="C47" s="1139" t="s">
        <v>3</v>
      </c>
      <c r="D47" s="1139"/>
      <c r="E47" s="1140"/>
      <c r="F47" s="11">
        <v>15.69</v>
      </c>
      <c r="G47" s="12">
        <v>15.75</v>
      </c>
      <c r="H47" s="12">
        <v>16.11</v>
      </c>
      <c r="I47" s="12">
        <v>20.78</v>
      </c>
      <c r="J47" s="13">
        <v>23.37</v>
      </c>
    </row>
    <row r="48" spans="2:10" ht="57.75" customHeight="1" x14ac:dyDescent="0.2">
      <c r="B48" s="14"/>
      <c r="C48" s="1141" t="s">
        <v>4</v>
      </c>
      <c r="D48" s="1141"/>
      <c r="E48" s="1142"/>
      <c r="F48" s="15">
        <v>0.59</v>
      </c>
      <c r="G48" s="16">
        <v>2.29</v>
      </c>
      <c r="H48" s="16">
        <v>8.26</v>
      </c>
      <c r="I48" s="16">
        <v>5.91</v>
      </c>
      <c r="J48" s="17">
        <v>1.35</v>
      </c>
    </row>
    <row r="49" spans="2:10" ht="57.75" customHeight="1" thickBot="1" x14ac:dyDescent="0.25">
      <c r="B49" s="18"/>
      <c r="C49" s="1143" t="s">
        <v>5</v>
      </c>
      <c r="D49" s="1143"/>
      <c r="E49" s="1144"/>
      <c r="F49" s="19" t="s">
        <v>530</v>
      </c>
      <c r="G49" s="20">
        <v>2.0299999999999998</v>
      </c>
      <c r="H49" s="20">
        <v>7.21</v>
      </c>
      <c r="I49" s="20">
        <v>1.71</v>
      </c>
      <c r="J49" s="21" t="s">
        <v>531</v>
      </c>
    </row>
    <row r="50" spans="2:10" ht="13.2" x14ac:dyDescent="0.2"/>
  </sheetData>
  <sheetProtection algorithmName="SHA-512" hashValue="gcY0IrV0AoR0M4wgySQbLXoYCKWLDiDrXkZZp6GMD84Sjqk5bpvYg3vz/dOIbKUmzUWUjlIQ7M5Kt19mKk2lig==" saltValue="DPeRPPjwP5hZOb9ntWiuV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佐藤　愛美薫</cp:lastModifiedBy>
  <cp:lastPrinted>2025-03-17T04:11:44Z</cp:lastPrinted>
  <dcterms:created xsi:type="dcterms:W3CDTF">2025-02-19T03:30:24Z</dcterms:created>
  <dcterms:modified xsi:type="dcterms:W3CDTF">2025-09-22T09:20:09Z</dcterms:modified>
  <cp:category/>
</cp:coreProperties>
</file>