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A18409D4-3E0B-49BE-AF60-F638175F3BE6}" xr6:coauthVersionLast="47" xr6:coauthVersionMax="47" xr10:uidLastSave="{00000000-0000-0000-0000-000000000000}"/>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CO34" i="10"/>
  <c r="BW34" i="10"/>
  <c r="BE34" i="10"/>
  <c r="C34" i="10"/>
  <c r="C35" i="10" s="1"/>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<sst xmlns="http://schemas.openxmlformats.org/spreadsheetml/2006/main" count="1130" uniqueCount="574">
  <si>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</si>
  <si>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</si>
  <si>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</si>
  <si>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</si>
  <si>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</si>
  <si>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</si>
  <si>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</si>
  <si>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</si>
  <si>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</si>
  <si>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</si>
  <si>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</si>
  <si>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</si>
  <si>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</si>
  <si>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</si>
  <si>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</si>
  <si>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</si>
  <si>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</si>
  <si>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</si>
  <si>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</si>
  <si>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</si>
  <si>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</si>
  <si>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</si>
  <si>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</si>
  <si>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</si>
  <si>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</si>
  <si>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</si>
  <si>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</si>
  <si>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</si>
  <si>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</si>
  <si>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</si>
  <si>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</si>
  <si>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</si>
  <si>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</si>
  <si>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</si>
  <si>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</si>
  <si>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</si>
  <si>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</si>
  <si>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</si>
  <si>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</si>
  <si>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</si>
  <si>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</si>
  <si>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</si>
  <si>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</si>
  <si>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</si>
  <si>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</si>
  <si>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</si>
  <si>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</si>
  <si>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</si>
  <si>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</si>
  <si>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</si>
  <si>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</si>
  <si>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</si>
  <si>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</si>
  <si>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</si>
  <si>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</si>
  <si>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</si>
  <si>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</si>
  <si>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</si>
  <si>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</si>
  <si>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</si>
  <si>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</si>
  <si>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</si>
  <si>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</si>
  <si>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</si>
  <si>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</si>
  <si>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</si>
  <si>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</si>
  <si>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</si>
  <si>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</si>
  <si>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</si>
  <si>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</si>
  <si>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</si>
  <si>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</si>
  <si>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</si>
  <si>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</si>
  <si>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</si>
  <si>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</si>
  <si>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</si>
  <si>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</si>
  <si>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</si>
  <si>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</si>
  <si>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</si>
  <si>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</si>
  <si>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</si>
  <si>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</si>
  <si>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</si>
  <si>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</si>
  <si>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</si>
  <si>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</si>
  <si>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</si>
  <si>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</si>
  <si>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</si>
  <si>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</si>
  <si>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</si>
  <si>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摂津市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</si>
  <si>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</si>
  <si>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</si>
  <si>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</si>
  <si>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</si>
  <si>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</si>
  <si>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</si>
  <si>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</si>
  <si>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</si>
  <si>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</si>
  <si>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</si>
  <si>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</si>
  <si>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</si>
  <si>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</si>
  <si>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</si>
  <si>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</si>
  <si>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</si>
  <si>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</si>
  <si>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</si>
  <si>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</si>
  <si>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</si>
  <si>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</si>
  <si>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</si>
  <si>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</si>
  <si>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</si>
  <si>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</si>
  <si>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</si>
  <si>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</si>
  <si>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</si>
  <si>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</si>
  <si>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</si>
  <si>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</si>
  <si>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</si>
  <si>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</si>
  <si>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</si>
  <si>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</si>
  <si>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</si>
  <si>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</si>
  <si>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</si>
  <si>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</si>
  <si>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</si>
  <si>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</si>
  <si>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</si>
  <si>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</si>
  <si>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</si>
  <si>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</si>
  <si>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</si>
  <si>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</si>
  <si>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</si>
  <si>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</si>
  <si>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</si>
  <si>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</si>
  <si>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</si>
  <si>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</si>
  <si>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</si>
  <si>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</si>
  <si>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</si>
  <si>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</si>
  <si>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</si>
  <si>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</si>
  <si>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</si>
  <si>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</si>
  <si>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</si>
  <si>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</si>
  <si>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</si>
  <si>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</si>
  <si>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</si>
  <si>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</si>
  <si>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</si>
  <si>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</si>
  <si>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</si>
  <si>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</si>
  <si>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</si>
  <si>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</si>
  <si>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</si>
  <si>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</si>
  <si>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</si>
  <si>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</si>
  <si>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</si>
  <si>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</si>
  <si>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</si>
  <si>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</si>
  <si>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</si>
  <si>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</si>
  <si>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</si>
  <si>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</si>
  <si>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</si>
  <si>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</si>
  <si>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</si>
  <si>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</si>
  <si>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</si>
  <si>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</si>
  <si>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</si>
  <si>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</si>
  <si>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</si>
  <si>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</si>
  <si>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</si>
  <si>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</si>
  <si>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</si>
  <si>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</si>
  <si>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</si>
  <si>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</si>
  <si>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</si>
  <si>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</si>
  <si>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</si>
  <si>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</si>
  <si>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</si>
  <si>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</si>
  <si>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</si>
  <si>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</si>
  <si>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大阪府摂津市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</si>
  <si>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</si>
  <si>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</si>
  <si>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</si>
  <si>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</si>
  <si>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</si>
  <si>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</si>
  <si>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</si>
  <si>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</si>
  <si>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</si>
  <si>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</si>
  <si>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</si>
  <si>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</si>
  <si>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</si>
  <si>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</si>
  <si>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</si>
  <si>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</si>
  <si>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</si>
  <si>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</si>
  <si>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</si>
  <si>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</si>
  <si>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</si>
  <si>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</si>
  <si>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</si>
  <si>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</si>
  <si>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</si>
  <si>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</si>
  <si>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</si>
  <si>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</si>
  <si>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</si>
  <si>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</si>
  <si>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</si>
  <si>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</si>
  <si>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</si>
  <si>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</si>
  <si>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</si>
  <si>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</si>
  <si>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</si>
  <si>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</si>
  <si>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</si>
  <si>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</si>
  <si>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</si>
  <si>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</si>
  <si>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</si>
  <si>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</si>
  <si>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</si>
  <si>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</si>
  <si>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</si>
  <si>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</si>
  <si>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</si>
  <si>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</si>
  <si>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</si>
  <si>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</si>
  <si>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</si>
  <si>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</si>
  <si>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</si>
  <si>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</si>
  <si>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</si>
  <si>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</si>
  <si>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</si>
  <si>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</si>
  <si>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</si>
  <si>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</si>
  <si>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</si>
  <si>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</si>
  <si>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</si>
  <si>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</si>
  <si>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</si>
  <si>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</si>
  <si>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</si>
  <si>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</si>
  <si>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</si>
  <si>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</si>
  <si>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</si>
  <si>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</si>
  <si>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</si>
  <si>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</si>
  <si>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</si>
  <si>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</si>
  <si>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</si>
  <si>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</si>
  <si>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</si>
  <si>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</si>
  <si>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</si>
  <si>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</si>
  <si>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</si>
  <si>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</si>
  <si>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</si>
  <si>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</si>
  <si>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</si>
  <si>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</si>
  <si>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</si>
  <si>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</si>
  <si>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</si>
  <si>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</si>
  <si>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</si>
  <si>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</si>
  <si>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</si>
  <si>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</si>
  <si>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</si>
  <si>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</si>
  <si>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</si>
  <si>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</si>
  <si>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</si>
  <si>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</si>
  <si>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</si>
  <si>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</si>
  <si>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</si>
  <si>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</si>
  <si>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</si>
  <si>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</si>
  <si>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</si>
  <si>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</si>
  <si>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</si>
  <si>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</si>
  <si>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</si>
  <si>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</si>
  <si>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</si>
  <si>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</si>
  <si>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</si>
  <si>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</si>
  <si>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</si>
  <si>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</si>
  <si>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</si>
  <si>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</si>
  <si>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</si>
  <si>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</si>
  <si>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</si>
  <si>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</si>
  <si>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</si>
  <si>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</si>
  <si>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</si>
  <si>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</si>
  <si>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</si>
  <si>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</si>
  <si>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</si>
  <si>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</si>
  <si>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</si>
  <si>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</si>
  <si>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</si>
  <si>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</si>
  <si>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</si>
  <si>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</si>
  <si>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</si>
  <si>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</si>
  <si>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</si>
  <si>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</si>
  <si>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</si>
  <si>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</si>
  <si>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</si>
  <si>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</si>
  <si>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大阪府摂津市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</si>
  <si>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</si>
  <si>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</si>
  <si>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</si>
  <si>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</si>
  <si>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</si>
  <si>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</si>
  <si>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</si>
  <si>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</si>
  <si>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</si>
  <si>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</si>
  <si>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</si>
  <si>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</si>
  <si>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</si>
  <si>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</si>
  <si>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</si>
  <si>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</si>
  <si>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</si>
  <si>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</si>
  <si>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</si>
  <si>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</si>
  <si>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パートタイマー等退職金共済特別会計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</si>
  <si>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</si>
  <si>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</si>
  <si>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</si>
  <si>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</si>
  <si>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</si>
  <si>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</si>
  <si>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</si>
  <si>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</si>
  <si>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</si>
  <si>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</si>
  <si>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</si>
  <si>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</si>
  <si>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</si>
  <si>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</si>
  <si>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</si>
  <si>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</si>
  <si>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摂津市水道事業会計</t>
    <phoneticPr fontId="5"/>
  </si>
  <si>
    <t>法適用企業</t>
    <phoneticPr fontId="5"/>
  </si>
  <si>
    <t>摂津市下水道事業会計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</si>
  <si>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</si>
  <si>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</si>
  <si>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</si>
  <si>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</si>
  <si>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</si>
  <si>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</si>
  <si>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</si>
  <si>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</si>
  <si>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</si>
  <si>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</si>
  <si>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</si>
  <si>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</si>
  <si>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</si>
  <si>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</si>
  <si>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</si>
  <si>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</si>
  <si>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</si>
  <si>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</si>
  <si>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</si>
  <si>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</si>
  <si>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</si>
  <si>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</si>
  <si>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</si>
  <si>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</si>
  <si>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</si>
  <si>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</si>
  <si>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</si>
  <si>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</si>
  <si>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</si>
  <si>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</si>
  <si>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</si>
  <si>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</si>
  <si>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</si>
  <si>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</si>
  <si>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</si>
  <si>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</si>
  <si>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</si>
  <si>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</si>
  <si>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</si>
  <si>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</si>
  <si>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</si>
  <si>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</si>
  <si>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</si>
  <si>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</si>
  <si>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</si>
  <si>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</si>
  <si>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</si>
  <si>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</si>
  <si>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</si>
  <si>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</si>
  <si>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</si>
  <si>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</si>
  <si>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</si>
  <si>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</si>
  <si>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</si>
  <si>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</si>
  <si>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</si>
  <si>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</si>
  <si>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</si>
  <si>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</si>
  <si>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</si>
  <si>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</si>
  <si>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</si>
  <si>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</si>
  <si>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</si>
  <si>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</si>
  <si>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</si>
  <si>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</si>
  <si>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</si>
  <si>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</si>
  <si>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</si>
  <si>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</si>
  <si>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</si>
  <si>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</si>
  <si>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</si>
  <si>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</si>
  <si>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</si>
  <si>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</si>
  <si>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</si>
  <si>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</si>
  <si>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</si>
  <si>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</si>
  <si>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</si>
  <si>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</si>
  <si>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</si>
  <si>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</si>
  <si>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</si>
  <si>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</si>
  <si>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</si>
  <si>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</si>
  <si>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</si>
  <si>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</si>
  <si>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</si>
  <si>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</si>
  <si>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</si>
  <si>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</si>
  <si>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</si>
  <si>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</si>
  <si>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</si>
  <si>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</si>
  <si>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</si>
  <si>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</si>
  <si>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</si>
  <si>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</si>
  <si>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</si>
  <si>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</si>
  <si>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</si>
  <si>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</si>
  <si>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</si>
  <si>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</si>
  <si>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</si>
  <si>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</si>
  <si>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</si>
  <si>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</si>
  <si>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</si>
  <si>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</si>
  <si>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</si>
  <si>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</si>
  <si>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</si>
  <si>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</si>
  <si>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</si>
  <si>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</si>
  <si>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</si>
  <si>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</si>
  <si>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</si>
  <si>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</si>
  <si>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</si>
  <si>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</si>
  <si>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</si>
  <si>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</si>
  <si>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</si>
  <si>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</si>
  <si>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</si>
  <si>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</si>
  <si>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</si>
  <si>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0.15</t>
  </si>
  <si>
    <t>▲ 3.40</t>
  </si>
  <si>
    <t>摂津市水道事業会計</t>
  </si>
  <si>
    <t>摂津市下水道事業会計</t>
  </si>
  <si>
    <t>一般会計</t>
  </si>
  <si>
    <t>▲ 0.14</t>
  </si>
  <si>
    <t>介護保険特別会計</t>
  </si>
  <si>
    <t>国民健康保険特別会計</t>
  </si>
  <si>
    <t>後期高齢者医療特別会計</t>
  </si>
  <si>
    <t>パートタイマー等退職金共済特別会計</t>
  </si>
  <si>
    <t>その他会計（赤字）</t>
  </si>
  <si>
    <t>その他会計（黒字）</t>
  </si>
  <si>
    <t>R01</t>
    <phoneticPr fontId="5"/>
  </si>
  <si>
    <t>R02</t>
    <phoneticPr fontId="5"/>
  </si>
  <si>
    <t>R03</t>
    <phoneticPr fontId="5"/>
  </si>
  <si>
    <t>R04</t>
    <phoneticPr fontId="5"/>
  </si>
  <si>
    <t>R05</t>
    <phoneticPr fontId="5"/>
  </si>
  <si>
    <t>-</t>
    <phoneticPr fontId="2"/>
  </si>
  <si>
    <t>淀川右岸水防事務組合</t>
    <rPh sb="0" eb="4">
      <t>ヨドガワウガン</t>
    </rPh>
    <rPh sb="4" eb="8">
      <t>スイボウジム</t>
    </rPh>
    <rPh sb="8" eb="10">
      <t>クミアイ</t>
    </rPh>
    <phoneticPr fontId="2"/>
  </si>
  <si>
    <t>大阪府後期高齢者医療広域連合（一般会計）</t>
    <rPh sb="0" eb="3">
      <t>オオサカフ</t>
    </rPh>
    <rPh sb="3" eb="8">
      <t>コウキコウレイシャ</t>
    </rPh>
    <rPh sb="8" eb="10">
      <t>イリョウ</t>
    </rPh>
    <rPh sb="10" eb="14">
      <t>コウイキレンゴウ</t>
    </rPh>
    <rPh sb="15" eb="17">
      <t>イッパン</t>
    </rPh>
    <rPh sb="17" eb="19">
      <t>カイケイ</t>
    </rPh>
    <phoneticPr fontId="2"/>
  </si>
  <si>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</si>
  <si>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9">
      <t>キギョウダン</t>
    </rPh>
    <rPh sb="9" eb="13">
      <t>スイドウジギョウ</t>
    </rPh>
    <rPh sb="13" eb="15">
      <t>カイケイ</t>
    </rPh>
    <rPh sb="16" eb="19">
      <t>スイドウヨウ</t>
    </rPh>
    <rPh sb="19" eb="20">
      <t>ミズ</t>
    </rPh>
    <rPh sb="20" eb="22">
      <t>キョウキュウ</t>
    </rPh>
    <rPh sb="22" eb="24">
      <t>ジギョウ</t>
    </rPh>
    <phoneticPr fontId="2"/>
  </si>
  <si>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2"/>
  </si>
  <si>
    <t>摂津市施設管理公社</t>
    <rPh sb="0" eb="3">
      <t>セッツシ</t>
    </rPh>
    <rPh sb="3" eb="5">
      <t>シセツ</t>
    </rPh>
    <rPh sb="5" eb="9">
      <t>カンリコウシャ</t>
    </rPh>
    <phoneticPr fontId="2"/>
  </si>
  <si>
    <t>摂津都市開発</t>
    <rPh sb="0" eb="2">
      <t>セッツ</t>
    </rPh>
    <rPh sb="2" eb="6">
      <t>トシカイハツ</t>
    </rPh>
    <phoneticPr fontId="2"/>
  </si>
  <si>
    <t>摂津市保健センター</t>
    <rPh sb="0" eb="3">
      <t>セッツシ</t>
    </rPh>
    <rPh sb="3" eb="5">
      <t>ホケン</t>
    </rPh>
    <phoneticPr fontId="2"/>
  </si>
  <si>
    <t>摂津市土地開発公社</t>
    <rPh sb="0" eb="3">
      <t>セッツシ</t>
    </rPh>
    <rPh sb="3" eb="5">
      <t>トチ</t>
    </rPh>
    <rPh sb="5" eb="7">
      <t>カイハツ</t>
    </rPh>
    <rPh sb="7" eb="9">
      <t>コウシャ</t>
    </rPh>
    <phoneticPr fontId="2"/>
  </si>
  <si>
    <t>公共施設整備基金</t>
    <rPh sb="0" eb="2">
      <t>コウキョウ</t>
    </rPh>
    <rPh sb="2" eb="4">
      <t>シセツ</t>
    </rPh>
    <rPh sb="4" eb="6">
      <t>セイビ</t>
    </rPh>
    <rPh sb="6" eb="8">
      <t>キキン</t>
    </rPh>
    <phoneticPr fontId="5"/>
  </si>
  <si>
    <t>環境基金</t>
    <rPh sb="0" eb="2">
      <t>カンキョウ</t>
    </rPh>
    <rPh sb="2" eb="4">
      <t>キキン</t>
    </rPh>
    <phoneticPr fontId="2"/>
  </si>
  <si>
    <t>国際交流基金</t>
    <rPh sb="0" eb="2">
      <t>コクサイ</t>
    </rPh>
    <rPh sb="2" eb="4">
      <t>コウリュウ</t>
    </rPh>
    <rPh sb="4" eb="6">
      <t>キキン</t>
    </rPh>
    <phoneticPr fontId="2"/>
  </si>
  <si>
    <t>緑化基金</t>
    <rPh sb="0" eb="2">
      <t>リョッカ</t>
    </rPh>
    <rPh sb="2" eb="4">
      <t>キキン</t>
    </rPh>
    <phoneticPr fontId="2"/>
  </si>
  <si>
    <t>災害対策基金</t>
    <rPh sb="0" eb="2">
      <t>サイガイ</t>
    </rPh>
    <rPh sb="2" eb="4">
      <t>タイサク</t>
    </rPh>
    <rPh sb="4" eb="6">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</si>
  <si>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</si>
  <si>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</si>
  <si>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地方債の新規発行を抑制してきた結果、将来負担比率の数値が「－（数値なし）」となっている。
　将来負担比率は類似団体内平均値を下回っているが、有形固定資産減価償却率は上回る結果となった。産業都市である本市の特徴から、景気の動向により法人市民税等の収入が大幅に増減する等、自助努力の及ばない要因で標準財政規模が増減することを勘案すると、中長期的な視点に立って、今後も適正な公債管理に努めていく必要がある。また、今後の施設の老朽化に備え、公共施設等総合管理計画に基づく取り組みを実施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</si>
  <si>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</si>
  <si>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</si>
  <si>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</si>
  <si>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</si>
  <si>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</si>
  <si>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</si>
  <si>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令和5年度の実質公債費比率は、単年度△0.5％、3か年平均△0.4％となった。元利償還金については、複数の建設事業に充当する財源として多額の市債を発行したことで増加傾向となっている。準元利償還金については、一般会計と同様に新規発行の抑制に努め、令和5年度は下水道会計の市債残高が減額となっている。なお、将来負担比率は前年度に引き続き「-（数値なし）」となっている。
　両指標ともに類似団体内平均値を下回っており、短期的には健全化基準を超えることは考えられないが、産業都市である本市の特徴から、景気の動向により法人市民税等の収入が大幅に増減する等、自助努力の及ばない要因で標準財政規模が増減することを勘案すると、中長期的な視点に立って、今後も適正な公債管理に努め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</si>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</sst>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82B5B78-CE3E-4C0A-BBEF-0B619AA6AC6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9991-4259-9ACE-FE226FF08D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25411</c:v>
                </c:pt>
                <c:pt idx="1">
                  <c:v>38935</c:v>
                </c:pt>
                <c:pt idx="2">
                  <c:v>71842</c:v>
                </c:pt>
                <c:pt idx="3">
                  <c:v>76838</c:v>
                </c:pt>
                <c:pt idx="4">
                  <c:v>74950</c:v>
                </c:pt>
              </c:numCache>
            </c:numRef>
          </c:val>
          <c:smooth val="0"/>
          <c:extLst>
            <c:ext xmlns:c16="http://schemas.microsoft.com/office/drawing/2014/chart" uri="{C3380CC4-5D6E-409C-BE32-E72D297353CC}">
              <c16:uniqueId val="{00000001-9991-4259-9ACE-FE226FF08DF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1.05</c:v>
                </c:pt>
                <c:pt idx="1">
                  <c:v>1.63</c:v>
                </c:pt>
                <c:pt idx="2">
                  <c:v>2.59</c:v>
                </c:pt>
                <c:pt idx="3">
                  <c:v>-0.15</c:v>
                </c:pt>
                <c:pt idx="4">
                  <c:v>2.89</c:v>
                </c:pt>
              </c:numCache>
            </c:numRef>
          </c:val>
          <c:extLst>
            <c:ext xmlns:c16="http://schemas.microsoft.com/office/drawing/2014/chart" uri="{C3380CC4-5D6E-409C-BE32-E72D297353CC}">
              <c16:uniqueId val="{00000000-06C2-478D-B7C3-992A8C782A2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27.3</c:v>
                </c:pt>
                <c:pt idx="1">
                  <c:v>30.98</c:v>
                </c:pt>
                <c:pt idx="2">
                  <c:v>36.47</c:v>
                </c:pt>
                <c:pt idx="3">
                  <c:v>36.54</c:v>
                </c:pt>
                <c:pt idx="4">
                  <c:v>37.43</c:v>
                </c:pt>
              </c:numCache>
            </c:numRef>
          </c:val>
          <c:extLst>
            <c:ext xmlns:c16="http://schemas.microsoft.com/office/drawing/2014/chart" uri="{C3380CC4-5D6E-409C-BE32-E72D297353CC}">
              <c16:uniqueId val="{00000001-06C2-478D-B7C3-992A8C782A2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1.46</c:v>
                </c:pt>
                <c:pt idx="1">
                  <c:v>5.31</c:v>
                </c:pt>
                <c:pt idx="2">
                  <c:v>8.09</c:v>
                </c:pt>
                <c:pt idx="3">
                  <c:v>-3.4</c:v>
                </c:pt>
                <c:pt idx="4">
                  <c:v>4.7</c:v>
                </c:pt>
              </c:numCache>
            </c:numRef>
          </c:val>
          <c:smooth val="0"/>
          <c:extLst>
            <c:ext xmlns:c16="http://schemas.microsoft.com/office/drawing/2014/chart" uri="{C3380CC4-5D6E-409C-BE32-E72D297353CC}">
              <c16:uniqueId val="{00000002-06C2-478D-B7C3-992A8C782A2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41F-4DAC-9376-54A2561E800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41F-4DAC-9376-54A2561E800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41F-4DAC-9376-54A2561E8004}"/>
            </c:ext>
          </c:extLst>
        </c:ser>
        <c:ser>
          <c:idx val="3"/>
          <c:order val="3"/>
          <c:tx>
            <c:strRef>
              <c:f>データシート!$A$30</c:f>
              <c:strCache>
                <c:ptCount val="1"/>
                <c:pt idx="0">
                  <c:v>パートタイマー等退職金共済特別会計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41F-4DAC-9376-54A2561E8004}"/>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0.24</c:v>
                </c:pt>
                <c:pt idx="2">
                  <c:v>#N/A</c:v>
                </c:pt>
                <c:pt idx="3">
                  <c:v>0.26</c:v>
                </c:pt>
                <c:pt idx="4">
                  <c:v>#N/A</c:v>
                </c:pt>
                <c:pt idx="5">
                  <c:v>0.27</c:v>
                </c:pt>
                <c:pt idx="6">
                  <c:v>#N/A</c:v>
                </c:pt>
                <c:pt idx="7">
                  <c:v>0.32</c:v>
                </c:pt>
                <c:pt idx="8">
                  <c:v>#N/A</c:v>
                </c:pt>
                <c:pt idx="9">
                  <c:v>0.34</c:v>
                </c:pt>
              </c:numCache>
            </c:numRef>
          </c:val>
          <c:extLst>
            <c:ext xmlns:c16="http://schemas.microsoft.com/office/drawing/2014/chart" uri="{C3380CC4-5D6E-409C-BE32-E72D297353CC}">
              <c16:uniqueId val="{00000004-841F-4DAC-9376-54A2561E8004}"/>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0.09</c:v>
                </c:pt>
                <c:pt idx="2">
                  <c:v>#N/A</c:v>
                </c:pt>
                <c:pt idx="3">
                  <c:v>0.32</c:v>
                </c:pt>
                <c:pt idx="4">
                  <c:v>#N/A</c:v>
                </c:pt>
                <c:pt idx="5">
                  <c:v>0.09</c:v>
                </c:pt>
                <c:pt idx="6">
                  <c:v>#N/A</c:v>
                </c:pt>
                <c:pt idx="7">
                  <c:v>0.02</c:v>
                </c:pt>
                <c:pt idx="8">
                  <c:v>#N/A</c:v>
                </c:pt>
                <c:pt idx="9">
                  <c:v>0.35</c:v>
                </c:pt>
              </c:numCache>
            </c:numRef>
          </c:val>
          <c:extLst>
            <c:ext xmlns:c16="http://schemas.microsoft.com/office/drawing/2014/chart" uri="{C3380CC4-5D6E-409C-BE32-E72D297353CC}">
              <c16:uniqueId val="{00000005-841F-4DAC-9376-54A2561E8004}"/>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0.37</c:v>
                </c:pt>
                <c:pt idx="2">
                  <c:v>#N/A</c:v>
                </c:pt>
                <c:pt idx="3">
                  <c:v>0.65</c:v>
                </c:pt>
                <c:pt idx="4">
                  <c:v>#N/A</c:v>
                </c:pt>
                <c:pt idx="5">
                  <c:v>0.67</c:v>
                </c:pt>
                <c:pt idx="6">
                  <c:v>#N/A</c:v>
                </c:pt>
                <c:pt idx="7">
                  <c:v>0.68</c:v>
                </c:pt>
                <c:pt idx="8">
                  <c:v>#N/A</c:v>
                </c:pt>
                <c:pt idx="9">
                  <c:v>0.7</c:v>
                </c:pt>
              </c:numCache>
            </c:numRef>
          </c:val>
          <c:extLst>
            <c:ext xmlns:c16="http://schemas.microsoft.com/office/drawing/2014/chart" uri="{C3380CC4-5D6E-409C-BE32-E72D297353CC}">
              <c16:uniqueId val="{00000006-841F-4DAC-9376-54A2561E800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1.04</c:v>
                </c:pt>
                <c:pt idx="2">
                  <c:v>#N/A</c:v>
                </c:pt>
                <c:pt idx="3">
                  <c:v>1.62</c:v>
                </c:pt>
                <c:pt idx="4">
                  <c:v>#N/A</c:v>
                </c:pt>
                <c:pt idx="5">
                  <c:v>2.59</c:v>
                </c:pt>
                <c:pt idx="6">
                  <c:v>0.14000000000000001</c:v>
                </c:pt>
                <c:pt idx="7">
                  <c:v>#N/A</c:v>
                </c:pt>
                <c:pt idx="8">
                  <c:v>#N/A</c:v>
                </c:pt>
                <c:pt idx="9">
                  <c:v>2.89</c:v>
                </c:pt>
              </c:numCache>
            </c:numRef>
          </c:val>
          <c:extLst>
            <c:ext xmlns:c16="http://schemas.microsoft.com/office/drawing/2014/chart" uri="{C3380CC4-5D6E-409C-BE32-E72D297353CC}">
              <c16:uniqueId val="{00000007-841F-4DAC-9376-54A2561E8004}"/>
            </c:ext>
          </c:extLst>
        </c:ser>
        <c:ser>
          <c:idx val="8"/>
          <c:order val="8"/>
          <c:tx>
            <c:strRef>
              <c:f>データシート!$A$35</c:f>
              <c:strCache>
                <c:ptCount val="1"/>
                <c:pt idx="0">
                  <c:v>摂津市下水道事業会計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2.74</c:v>
                </c:pt>
                <c:pt idx="2">
                  <c:v>#N/A</c:v>
                </c:pt>
                <c:pt idx="3">
                  <c:v>3.31</c:v>
                </c:pt>
                <c:pt idx="4">
                  <c:v>#N/A</c:v>
                </c:pt>
                <c:pt idx="5">
                  <c:v>3.29</c:v>
                </c:pt>
                <c:pt idx="6">
                  <c:v>#N/A</c:v>
                </c:pt>
                <c:pt idx="7">
                  <c:v>3.23</c:v>
                </c:pt>
                <c:pt idx="8">
                  <c:v>#N/A</c:v>
                </c:pt>
                <c:pt idx="9">
                  <c:v>2.91</c:v>
                </c:pt>
              </c:numCache>
            </c:numRef>
          </c:val>
          <c:extLst>
            <c:ext xmlns:c16="http://schemas.microsoft.com/office/drawing/2014/chart" uri="{C3380CC4-5D6E-409C-BE32-E72D297353CC}">
              <c16:uniqueId val="{00000008-841F-4DAC-9376-54A2561E8004}"/>
            </c:ext>
          </c:extLst>
        </c:ser>
        <c:ser>
          <c:idx val="9"/>
          <c:order val="9"/>
          <c:tx>
            <c:strRef>
              <c:f>データシート!$A$36</c:f>
              <c:strCache>
                <c:ptCount val="1"/>
                <c:pt idx="0">
                  <c:v>摂津市水道事業会計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19.329999999999998</c:v>
                </c:pt>
                <c:pt idx="2">
                  <c:v>#N/A</c:v>
                </c:pt>
                <c:pt idx="3">
                  <c:v>17.829999999999998</c:v>
                </c:pt>
                <c:pt idx="4">
                  <c:v>#N/A</c:v>
                </c:pt>
                <c:pt idx="5">
                  <c:v>15.66</c:v>
                </c:pt>
                <c:pt idx="6">
                  <c:v>#N/A</c:v>
                </c:pt>
                <c:pt idx="7">
                  <c:v>14.98</c:v>
                </c:pt>
                <c:pt idx="8">
                  <c:v>#N/A</c:v>
                </c:pt>
                <c:pt idx="9">
                  <c:v>14.22</c:v>
                </c:pt>
              </c:numCache>
            </c:numRef>
          </c:val>
          <c:extLst>
            <c:ext xmlns:c16="http://schemas.microsoft.com/office/drawing/2014/chart" uri="{C3380CC4-5D6E-409C-BE32-E72D297353CC}">
              <c16:uniqueId val="{00000009-841F-4DAC-9376-54A2561E800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4097</c:v>
                </c:pt>
                <c:pt idx="5">
                  <c:v>3979</c:v>
                </c:pt>
                <c:pt idx="8">
                  <c:v>3880</c:v>
                </c:pt>
                <c:pt idx="11">
                  <c:v>3700</c:v>
                </c:pt>
                <c:pt idx="14">
                  <c:v>3670</c:v>
                </c:pt>
              </c:numCache>
            </c:numRef>
          </c:val>
          <c:extLst>
            <c:ext xmlns:c16="http://schemas.microsoft.com/office/drawing/2014/chart" uri="{C3380CC4-5D6E-409C-BE32-E72D297353CC}">
              <c16:uniqueId val="{00000000-5B54-40DD-999A-F5A8D7824E4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B54-40DD-999A-F5A8D7824E4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60</c:v>
                </c:pt>
                <c:pt idx="3">
                  <c:v>60</c:v>
                </c:pt>
                <c:pt idx="6">
                  <c:v>60</c:v>
                </c:pt>
                <c:pt idx="9">
                  <c:v>59</c:v>
                </c:pt>
                <c:pt idx="12">
                  <c:v>59</c:v>
                </c:pt>
              </c:numCache>
            </c:numRef>
          </c:val>
          <c:extLst>
            <c:ext xmlns:c16="http://schemas.microsoft.com/office/drawing/2014/chart" uri="{C3380CC4-5D6E-409C-BE32-E72D297353CC}">
              <c16:uniqueId val="{00000002-5B54-40DD-999A-F5A8D7824E4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B54-40DD-999A-F5A8D7824E4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1628</c:v>
                </c:pt>
                <c:pt idx="3">
                  <c:v>1711</c:v>
                </c:pt>
                <c:pt idx="6">
                  <c:v>1668</c:v>
                </c:pt>
                <c:pt idx="9">
                  <c:v>1651</c:v>
                </c:pt>
                <c:pt idx="12">
                  <c:v>1620</c:v>
                </c:pt>
              </c:numCache>
            </c:numRef>
          </c:val>
          <c:extLst>
            <c:ext xmlns:c16="http://schemas.microsoft.com/office/drawing/2014/chart" uri="{C3380CC4-5D6E-409C-BE32-E72D297353CC}">
              <c16:uniqueId val="{00000004-5B54-40DD-999A-F5A8D7824E4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B54-40DD-999A-F5A8D7824E4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B54-40DD-999A-F5A8D7824E4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2098</c:v>
                </c:pt>
                <c:pt idx="3">
                  <c:v>1964</c:v>
                </c:pt>
                <c:pt idx="6">
                  <c:v>2005</c:v>
                </c:pt>
                <c:pt idx="9">
                  <c:v>1975</c:v>
                </c:pt>
                <c:pt idx="12">
                  <c:v>1891</c:v>
                </c:pt>
              </c:numCache>
            </c:numRef>
          </c:val>
          <c:extLst>
            <c:ext xmlns:c16="http://schemas.microsoft.com/office/drawing/2014/chart" uri="{C3380CC4-5D6E-409C-BE32-E72D297353CC}">
              <c16:uniqueId val="{00000007-5B54-40DD-999A-F5A8D7824E4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-311</c:v>
                </c:pt>
                <c:pt idx="2">
                  <c:v>#N/A</c:v>
                </c:pt>
                <c:pt idx="3">
                  <c:v>#N/A</c:v>
                </c:pt>
                <c:pt idx="4">
                  <c:v>-244</c:v>
                </c:pt>
                <c:pt idx="5">
                  <c:v>#N/A</c:v>
                </c:pt>
                <c:pt idx="6">
                  <c:v>#N/A</c:v>
                </c:pt>
                <c:pt idx="7">
                  <c:v>-147</c:v>
                </c:pt>
                <c:pt idx="8">
                  <c:v>#N/A</c:v>
                </c:pt>
                <c:pt idx="9">
                  <c:v>#N/A</c:v>
                </c:pt>
                <c:pt idx="10">
                  <c:v>-15</c:v>
                </c:pt>
                <c:pt idx="11">
                  <c:v>#N/A</c:v>
                </c:pt>
                <c:pt idx="12">
                  <c:v>#N/A</c:v>
                </c:pt>
                <c:pt idx="13">
                  <c:v>-100</c:v>
                </c:pt>
                <c:pt idx="14">
                  <c:v>#N/A</c:v>
                </c:pt>
              </c:numCache>
            </c:numRef>
          </c:val>
          <c:smooth val="0"/>
          <c:extLst>
            <c:ext xmlns:c16="http://schemas.microsoft.com/office/drawing/2014/chart" uri="{C3380CC4-5D6E-409C-BE32-E72D297353CC}">
              <c16:uniqueId val="{00000008-5B54-40DD-999A-F5A8D7824E4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26769</c:v>
                </c:pt>
                <c:pt idx="5">
                  <c:v>25575</c:v>
                </c:pt>
                <c:pt idx="8">
                  <c:v>25383</c:v>
                </c:pt>
                <c:pt idx="11">
                  <c:v>24213</c:v>
                </c:pt>
                <c:pt idx="14">
                  <c:v>22760</c:v>
                </c:pt>
              </c:numCache>
            </c:numRef>
          </c:val>
          <c:extLst>
            <c:ext xmlns:c16="http://schemas.microsoft.com/office/drawing/2014/chart" uri="{C3380CC4-5D6E-409C-BE32-E72D297353CC}">
              <c16:uniqueId val="{00000000-9549-44E3-A5A9-64C171A37B6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14801</c:v>
                </c:pt>
                <c:pt idx="5">
                  <c:v>13804</c:v>
                </c:pt>
                <c:pt idx="8">
                  <c:v>12028</c:v>
                </c:pt>
                <c:pt idx="11">
                  <c:v>8910</c:v>
                </c:pt>
                <c:pt idx="14">
                  <c:v>7647</c:v>
                </c:pt>
              </c:numCache>
            </c:numRef>
          </c:val>
          <c:extLst>
            <c:ext xmlns:c16="http://schemas.microsoft.com/office/drawing/2014/chart" uri="{C3380CC4-5D6E-409C-BE32-E72D297353CC}">
              <c16:uniqueId val="{00000001-9549-44E3-A5A9-64C171A37B6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15289</c:v>
                </c:pt>
                <c:pt idx="5">
                  <c:v>16445</c:v>
                </c:pt>
                <c:pt idx="8">
                  <c:v>18000</c:v>
                </c:pt>
                <c:pt idx="11">
                  <c:v>16499</c:v>
                </c:pt>
                <c:pt idx="14">
                  <c:v>14850</c:v>
                </c:pt>
              </c:numCache>
            </c:numRef>
          </c:val>
          <c:extLst>
            <c:ext xmlns:c16="http://schemas.microsoft.com/office/drawing/2014/chart" uri="{C3380CC4-5D6E-409C-BE32-E72D297353CC}">
              <c16:uniqueId val="{00000002-9549-44E3-A5A9-64C171A37B6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549-44E3-A5A9-64C171A37B6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549-44E3-A5A9-64C171A37B6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14</c:v>
                </c:pt>
                <c:pt idx="3">
                  <c:v>20</c:v>
                </c:pt>
                <c:pt idx="6">
                  <c:v>0</c:v>
                </c:pt>
                <c:pt idx="9">
                  <c:v>0</c:v>
                </c:pt>
                <c:pt idx="12">
                  <c:v>0</c:v>
                </c:pt>
              </c:numCache>
            </c:numRef>
          </c:val>
          <c:extLst>
            <c:ext xmlns:c16="http://schemas.microsoft.com/office/drawing/2014/chart" uri="{C3380CC4-5D6E-409C-BE32-E72D297353CC}">
              <c16:uniqueId val="{00000005-9549-44E3-A5A9-64C171A37B6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4411</c:v>
                </c:pt>
                <c:pt idx="3">
                  <c:v>4445</c:v>
                </c:pt>
                <c:pt idx="6">
                  <c:v>4300</c:v>
                </c:pt>
                <c:pt idx="9">
                  <c:v>4296</c:v>
                </c:pt>
                <c:pt idx="12">
                  <c:v>4488</c:v>
                </c:pt>
              </c:numCache>
            </c:numRef>
          </c:val>
          <c:extLst>
            <c:ext xmlns:c16="http://schemas.microsoft.com/office/drawing/2014/chart" uri="{C3380CC4-5D6E-409C-BE32-E72D297353CC}">
              <c16:uniqueId val="{00000006-9549-44E3-A5A9-64C171A37B6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549-44E3-A5A9-64C171A37B6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16398</c:v>
                </c:pt>
                <c:pt idx="3">
                  <c:v>15625</c:v>
                </c:pt>
                <c:pt idx="6">
                  <c:v>14644</c:v>
                </c:pt>
                <c:pt idx="9">
                  <c:v>13118</c:v>
                </c:pt>
                <c:pt idx="12">
                  <c:v>12188</c:v>
                </c:pt>
              </c:numCache>
            </c:numRef>
          </c:val>
          <c:extLst>
            <c:ext xmlns:c16="http://schemas.microsoft.com/office/drawing/2014/chart" uri="{C3380CC4-5D6E-409C-BE32-E72D297353CC}">
              <c16:uniqueId val="{00000008-9549-44E3-A5A9-64C171A37B6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467</c:v>
                </c:pt>
                <c:pt idx="3">
                  <c:v>407</c:v>
                </c:pt>
                <c:pt idx="6">
                  <c:v>346</c:v>
                </c:pt>
                <c:pt idx="9">
                  <c:v>286</c:v>
                </c:pt>
                <c:pt idx="12">
                  <c:v>227</c:v>
                </c:pt>
              </c:numCache>
            </c:numRef>
          </c:val>
          <c:extLst>
            <c:ext xmlns:c16="http://schemas.microsoft.com/office/drawing/2014/chart" uri="{C3380CC4-5D6E-409C-BE32-E72D297353CC}">
              <c16:uniqueId val="{00000009-9549-44E3-A5A9-64C171A37B6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17888</c:v>
                </c:pt>
                <c:pt idx="3">
                  <c:v>17715</c:v>
                </c:pt>
                <c:pt idx="6">
                  <c:v>19791</c:v>
                </c:pt>
                <c:pt idx="9">
                  <c:v>20420</c:v>
                </c:pt>
                <c:pt idx="12">
                  <c:v>20922</c:v>
                </c:pt>
              </c:numCache>
            </c:numRef>
          </c:val>
          <c:extLst>
            <c:ext xmlns:c16="http://schemas.microsoft.com/office/drawing/2014/chart" uri="{C3380CC4-5D6E-409C-BE32-E72D297353CC}">
              <c16:uniqueId val="{0000000A-9549-44E3-A5A9-64C171A37B6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549-44E3-A5A9-64C171A37B6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7522</c:v>
                </c:pt>
                <c:pt idx="1">
                  <c:v>7397</c:v>
                </c:pt>
                <c:pt idx="2">
                  <c:v>7742</c:v>
                </c:pt>
              </c:numCache>
            </c:numRef>
          </c:val>
          <c:extLst>
            <c:ext xmlns:c16="http://schemas.microsoft.com/office/drawing/2014/chart" uri="{C3380CC4-5D6E-409C-BE32-E72D297353CC}">
              <c16:uniqueId val="{00000000-F7FB-4DE4-9157-4937091DF65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1637</c:v>
                </c:pt>
                <c:pt idx="1">
                  <c:v>1637</c:v>
                </c:pt>
                <c:pt idx="2">
                  <c:v>0</c:v>
                </c:pt>
              </c:numCache>
            </c:numRef>
          </c:val>
          <c:extLst>
            <c:ext xmlns:c16="http://schemas.microsoft.com/office/drawing/2014/chart" uri="{C3380CC4-5D6E-409C-BE32-E72D297353CC}">
              <c16:uniqueId val="{00000001-F7FB-4DE4-9157-4937091DF65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5276</c:v>
                </c:pt>
                <c:pt idx="1">
                  <c:v>5292</c:v>
                </c:pt>
                <c:pt idx="2">
                  <c:v>5154</c:v>
                </c:pt>
              </c:numCache>
            </c:numRef>
          </c:val>
          <c:extLst>
            <c:ext xmlns:c16="http://schemas.microsoft.com/office/drawing/2014/chart" uri="{C3380CC4-5D6E-409C-BE32-E72D297353CC}">
              <c16:uniqueId val="{00000002-F7FB-4DE4-9157-4937091DF65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{663E3BBC-FF76-41A8-927C-0ED240126B5B}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6B1F-44F2-B04F-44C0E6653AC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{A3A96CE9-1176-4BC1-8CEE-2D8967BBC54B}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B1F-44F2-B04F-44C0E6653AC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{2527AAD1-95E1-41D3-95BE-BAF3D27B7FA2}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B1F-44F2-B04F-44C0E6653AC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{EFE13891-3393-457C-A402-8A484083A664}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B1F-44F2-B04F-44C0E6653AC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{24E84DAC-6BA4-486E-B7D3-AC617525A614}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B1F-44F2-B04F-44C0E6653AC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{1CD3ECB5-7A2C-4E2D-BC9E-41D0F18954FB}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6B1F-44F2-B04F-44C0E6653AC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{03974C11-8270-4E86-93D9-3F843407E0DE}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6B1F-44F2-B04F-44C0E6653AC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{5C6CFF8D-6B95-4884-880B-59C38F289E42}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6B1F-44F2-B04F-44C0E6653AC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{ABD3CD2A-6A09-4235-A3FB-352428D25BFE}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6B1F-44F2-B04F-44C0E6653AC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46.3</c:v>
                </c:pt>
                <c:pt idx="8">
                  <c:v>76.099999999999994</c:v>
                </c:pt>
                <c:pt idx="16">
                  <c:v>75.8</c:v>
                </c:pt>
                <c:pt idx="24">
                  <c:v>76.599999999999994</c:v>
                </c:pt>
                <c:pt idx="32">
                  <c:v>76.900000000000006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B1F-44F2-B04F-44C0E6653AC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{6E6C87D7-E1BF-4126-A4EF-60A330E014CB}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6B1F-44F2-B04F-44C0E6653AC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{81BDE47B-9AE1-497C-AA65-D4AEAF4D2120}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B1F-44F2-B04F-44C0E6653AC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{81F2EDAC-89F6-48FD-99D9-6A1471DC98A7}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B1F-44F2-B04F-44C0E6653AC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{4DF02EEB-1A87-49BA-A429-9E872405C1E7}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B1F-44F2-B04F-44C0E6653AC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{9D09452A-9EBD-43D7-AC20-553DA755B560}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B1F-44F2-B04F-44C0E6653AC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{69AFFF15-7A08-45AA-B0F2-BB39EE1C9232}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6B1F-44F2-B04F-44C0E6653AC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{70C772A4-E1D1-4A3E-8075-21EBB9A9CA37}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6B1F-44F2-B04F-44C0E6653AC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{9FC0143D-F675-40F7-AD21-97EF09EECE57}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6B1F-44F2-B04F-44C0E6653AC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{97DBCD6B-5FD3-406A-86CD-6895A8F04BF4}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6B1F-44F2-B04F-44C0E6653AC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6B1F-44F2-B04F-44C0E6653AC4}"/>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{CDF07C50-73DE-4585-A056-AB1B945D1D79}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0A04-4A62-8582-E9B3764B954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{C537DD30-A786-4CF4-8D12-A5B5B229512B}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A04-4A62-8582-E9B3764B954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{194E4514-B20C-4CED-8B52-99BF58591D9F}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A04-4A62-8582-E9B3764B954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{97646947-06DD-43F1-B921-B364489E3ACB}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A04-4A62-8582-E9B3764B954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{4B313A90-6A1A-4BBA-BB3F-0C0FE5A45A02}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A04-4A62-8582-E9B3764B954E}"/>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{CF048A5C-9CF4-4873-8674-2CFD4B490201}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0A04-4A62-8582-E9B3764B954E}"/>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{71EE4F37-6642-458E-A9E7-28AFDF057C2F}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0A04-4A62-8582-E9B3764B954E}"/>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{F82D1464-AA4F-44E7-AD3C-827277985369}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0A04-4A62-8582-E9B3764B954E}"/>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{5A6171A6-20C5-40DB-9FC8-056CF88FCE09}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0A04-4A62-8582-E9B3764B954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-0.7</c:v>
                </c:pt>
                <c:pt idx="16">
                  <c:v>-1.3</c:v>
                </c:pt>
                <c:pt idx="24">
                  <c:v>-0.7</c:v>
                </c:pt>
                <c:pt idx="32">
                  <c:v>-0.4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A04-4A62-8582-E9B3764B954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{E0022E31-AB42-4F14-9B76-BAAAD38E09C6}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0A04-4A62-8582-E9B3764B954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{7B69008F-D58B-40EC-BE4D-B6BF38A053E0}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A04-4A62-8582-E9B3764B954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{BE17B6E6-8600-445B-B561-B26CD60B75BD}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A04-4A62-8582-E9B3764B954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{94A62180-821D-4ED0-9056-407FB2B922CB}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A04-4A62-8582-E9B3764B954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{5A01E924-809C-4485-AFFA-CE43BF0F9735}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A04-4A62-8582-E9B3764B954E}"/>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{CEAE1EA1-FFDD-43E9-8E68-F708CFEC4578}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0A04-4A62-8582-E9B3764B954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{B041D5EC-6286-41F8-8FF0-9FD310AFB1B5}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0A04-4A62-8582-E9B3764B954E}"/>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{CBF4E89C-8B09-4E85-B727-ECF92B12292F}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0A04-4A62-8582-E9B3764B954E}"/>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{FFE0C8A5-348B-493A-AFDD-5D37026AD96E}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0A04-4A62-8582-E9B3764B954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0A04-4A62-8582-E9B3764B954E}"/>
            </c:ext>
          </c:extLst>
        </c:ser>
        <c:dLbls>
          <c:showLegendKey val="0"/>
          <c:showVal val="1"/>
          <c:showCatName val="0"/>
          <c:showSerName val="0"/>
          <c:showPercent val="0"/>
          <c:showBubbleSize val="0"/>
        </c:dLbls>
        <c:axId val="84219776"/>
        <c:axId val="84234240"/>
      </c:scatterChart>
      <c:valAx>
        <c:axId val="84219776"/>
        <c:scaling>
          <c:orientation val="maxMin"/>
          <c:max val="6.399999999999999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年度の実質公債費比率は、単年度△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％、三か年平均△</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％となった。千里丘駅西地区再開発事業等の都市計画事業の拡大により、特定財源が減少したことで</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R4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R5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年度にかけて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ポイント悪化した。</a:t>
          </a:r>
          <a:b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短期的には早期健全化基準の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％を超えることは考えられないが、産業都市である本市の特徴から、景気の動向により法人</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市民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税等の収入が大幅に増減する等、自助努力の及ばない要因で標準財政規模が増減することを勘案すると、中長期的な視点に立って、今後も適正な公債管理に努めていく必要がある。</a:t>
          </a:r>
          <a:endParaRPr kumimoji="1" lang="ja-JP" altLang="en-US"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年度の将来負担比率は一般会計等に係る地方債の現在高が増加する一方、充当可能基金等の充当可能財源が減少していることで</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24.3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40.6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PFI</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事業に係る債務負担行為が生じたことから、債務負担行為に基づく支出予定額が大幅に増加している。　</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早期健全化基準の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350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％を大きく下回っており、今後も基準値を超える見込みはないものの、企業債を含め新規市債の発行には留意していく必要がある。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大阪府摂津市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物価高騰対策割引券発行事業等の実施により、財政調整基金を</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億円取り崩した</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減債基金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廃止や決算余剰金の一部等を財政調整基金に</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4,500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万円を積立てたこと等により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、財政調整基金残高は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4,500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万円の増加となった</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a:t>
          </a:r>
          <a:endParaRPr kumimoji="0"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a:t>
          </a:r>
          <a:r>
            <a:rPr kumimoji="0"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基金全体としては前年度と比較して</a:t>
          </a:r>
          <a:r>
            <a:rPr kumimoji="0"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14</a:t>
          </a:r>
          <a:r>
            <a:rPr kumimoji="0"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0"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3,000</a:t>
          </a:r>
          <a:r>
            <a:rPr kumimoji="0"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万円の減少となった。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今後も、扶助費が増加する見込みであり、また</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大規模建設事業費や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施設の維持補修費も増加していくことから、計画的な財政運営を図り、基金の減少を抑制するよう努める。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公共施設整備基金：公共施設の整備に要する財源を確保するため設置。</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環境基金：環境に関する施策の推進に資するため設置。</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国際交流基金：国際交流の推進と国際理解を深めることを目的とする諸事業の財源のため設置。</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緑化基金：緑豊かな潤いのある街づくりを推進するため設置。</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災害対策基金：災害予防及び災害応急対策並びに被災地への支援活動に関する事業を実施するため設置。</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公共施設整備基金：銀行預金利息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129,500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円を積み立てた</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大規模建設事業費や公共施設等の維持補修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等の実施により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4000</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万円を取り崩したことにより減少した。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環境基金：温暖化対策事業や環境教育学習事業の実施に伴い、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730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万円取り崩した一方、資源ごみの売却収入等を</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1,010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万円積み立てたことにより、残高は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280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万円増加した。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公共施設整備基金：今後、大規模建設事業費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公共施設等の維持補修が増加する見込みであり、それに伴い取り崩しも増加する見込みである。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環境基金：</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CO2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削減あるいは自然エネルギーの利用促進に関する補助制度等を検討しており、実施となった場合は基金を活用する見込みである。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endParaRPr lang="en-US" altLang="ja-JP">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は物価高騰対策割引券</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発行事業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の実施により、財政調整基金を</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億円取り崩した。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減債基金の廃止や決算余剰金の一部等を</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財政調整基金に</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4,500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積立てたこと等により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4,500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事業内容の精査を行い、基金の取り崩しを抑制するとともに、今後も継続して繰越金の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を積み立てる。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減債基金を廃止し、財政調整基金に</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積み替えたことにより減少した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該当なし</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B2583A2-2BD4-4258-94E5-1346FEDA0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C33B14D-9C14-48D2-8F04-534A16D2B4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822378F-6B82-4B9A-9D78-C6775DF43B80}"/>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4A1B3FA-6B0A-454D-BBC2-FDBFF93F4A8F}"/>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7E49202-943B-4E06-AA1B-63EFEAF3519B}"/>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56A3581-C7C8-49C2-8A4C-A0A11B06B207}"/>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80A5D70-9586-4F95-B99C-0E86BBABA7E3}"/>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42B7470F-6041-4405-9A4F-CD71B004AD8A}"/>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94A2D4C0-98CE-4CE4-BBA6-682BE9E75B41}"/>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360691E3-F163-4ACF-8E1B-11D2DE7E6C47}"/>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8CF30F4-53FC-42BA-9F2F-B8C6D63B24BC}"/>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EA53D9E-F461-4E39-9417-6B415D530726}"/>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37776DE-8C57-4985-B52B-5E75196849F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6A5A2315-9544-48DC-9174-ADC21EBE8A98}"/>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631120AB-4C7F-43BA-8BAB-24787962924D}"/>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EA241964-68D9-4CF1-8926-3ECE2BFFDA67}"/>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C7F9F27-02DF-4FC9-8D87-AA68A6FFEAD2}"/>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0A6E372-A687-4AE1-9AF0-C27BB36CE0B9}"/>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95F511A-9E99-4CC0-B843-F5AD334D14BF}"/>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F003184D-3219-44F8-83AB-5D08F2DB5256}"/>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AE6C14E-DDFC-4425-B409-7F888AC1FCF7}"/>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3F725591-E678-4D2D-88E9-AB0242CBFF6B}"/>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6DA2F9A-6D9F-47EE-9DCC-4AAC902B09F8}"/>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E1EE4F9-61B4-4FD9-A0DD-21053F8671AE}"/>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D7508F2-28D7-4411-9E6C-2FF68A9B6ADF}"/>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8B2D967D-AD5D-4C9E-9F25-6CB4F35C76C8}"/>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82C91D2A-AA85-4F61-A26B-86C51D0DACDE}"/>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880B2BD2-DA26-442C-9F59-6B72CEDC401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944769A-DC48-41B4-94BC-0B6BBF24565E}"/>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ABEB72D9-E3D0-499D-A3EF-9B28CD0A4A43}"/>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E6630EC-2880-48AD-A519-ABC042F5A303}"/>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ADA73FD-D8CE-4D68-AB1E-50905EDFB758}"/>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87A644C-08D2-46C0-AA2F-11DE8C0CD089}"/>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63BD4A2E-BF9F-493B-ACE3-F92D6B7CEDEC}"/>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5883799C-176A-4A5F-B2CA-0106FC66BFEA}"/>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03F0225-45AF-4935-9CE3-859241489FC3}"/>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2E5C7CF-40BD-4638-8FCD-40F29EDC1ECC}"/>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2C1E5A9-8632-430D-95E3-5FDAC2A9DD22}"/>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BDF2BD5E-3AD8-4C5B-A2A5-8F0CD265786A}"/>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815BD1B-D708-4B1B-9ACA-DF93B799E2C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2C650B4-A2AC-4A03-B8F5-DDA3E0C2B11B}"/>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FD23BDE-9E4E-4679-BAB6-168E49FED363}"/>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322C468F-AFB8-4B52-97E1-5940965217A4}"/>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F9E079D-F202-4B39-A878-37A8C877A1C3}"/>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6F0636E-0278-45CE-94F4-99FFA02370C6}"/>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F4FD0019-82C4-422A-8BE3-D88D5B1FBAD4}"/>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0481D6A-0894-494F-90EF-97C0DB31DBB4}"/>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803F09F-E6DA-4651-8D9D-50450CB81347}"/>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91EE6C10-6869-49F3-9A00-85A6FBEA7CE7}"/>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50615A7E-EF30-48AE-A996-93B629099AF2}"/>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7A347D7-E52E-4EC3-93A9-B3B70E47E906}"/>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825D5988-9748-45EF-89E8-FE1FB5918EA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5903A6AC-8D11-4035-ABB3-BCE3B2D2F8A5}"/>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8F4E510-5149-47FF-BBA0-EE028D7CBD05}"/>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FC00648-C78D-4949-9193-487FCAB492F9}"/>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E95DA6B-1B89-43E6-9107-F81ED0F502AF}"/>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E5F33B3-8D19-45F1-B584-1541895EE56B}"/>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改訂した公共施設等総合管理計画において、施設総量及びライフサイクルコストの最適化や機能の集約化などを図り、財政的な負担を軽減しつつ、適正な規模と必要な機能を兼ね備えた公共サービスの提供を掲げ、各施設の老朽化状況の調査を行っている。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76.9</a:t>
          </a:r>
          <a:r>
            <a:rPr kumimoji="1" lang="ja-JP" altLang="en-US" sz="1100">
              <a:latin typeface="ＭＳ Ｐゴシック" panose="020B0600070205080204" pitchFamily="50" charset="-128"/>
              <a:ea typeface="ＭＳ Ｐゴシック" panose="020B0600070205080204" pitchFamily="50" charset="-128"/>
            </a:rPr>
            <a:t>％となり、類似団体内平均値を大きく上回る結果となった。類似団体内平均値を下回ることができるよう、公共施設等総合管理計画における目標達成に向け、老朽化対策に関する取り組みを実施していく。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27EEEF7C-95FE-44E9-B91E-3C1970A43B45}"/>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C59E6F2-3190-48B7-B66E-6D1DF574CE04}"/>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CAC52F8C-4360-484C-8C61-8F7D18ABF2E8}"/>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3A48C709-2092-40D3-8BD4-B2093448DFE7}"/>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46CAA6D9-CDDE-471F-8709-24F1EF9D77BE}"/>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AA95750E-6DB6-4A1B-8949-F5F008671B0D}"/>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C769265B-B4D5-480E-BC5B-3821227DCAA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8822EE8C-5CBA-40DA-AA8E-B484388B75D5}"/>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31793292-0535-40DE-A735-1778E940A964}"/>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722BCA70-0107-4164-8DCF-058735322777}"/>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B099A498-4E29-474E-8810-8CB6D4E0D705}"/>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C23E1406-AC5F-4E20-A7F1-78F40C010EFC}"/>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9E237F4F-F79C-4AB2-9AFE-C31D08012F38}"/>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FA763E0-BAB4-452D-81A8-FF39FA56A51C}"/>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AAA8A2DD-DB68-4ABF-B9AE-CAED4CD51A18}"/>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5670FE4B-B602-4510-AA15-1896722A8C38}"/>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64D03A8C-9D24-4DE3-8C4C-C280CADBDA25}"/>
            </a:ext>
          </a:extLst>
        </xdr:cNvPr>
        <xdr:cNvCxnSpPr/>
      </xdr:nvCxnSpPr>
      <xdr:spPr>
        <a:xfrm flipV="1">
          <a:off x="4300220" y="5075555"/>
          <a:ext cx="1270" cy="1457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391C651F-6BB1-426A-9F2D-8F1B21F431DD}"/>
            </a:ext>
          </a:extLst>
        </xdr:cNvPr>
        <xdr:cNvSpPr txBox="1"/>
      </xdr:nvSpPr>
      <xdr:spPr>
        <a:xfrm>
          <a:off x="4352925" y="653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EFE2F648-AB63-45B7-AD43-5749429EB7E9}"/>
            </a:ext>
          </a:extLst>
        </xdr:cNvPr>
        <xdr:cNvCxnSpPr/>
      </xdr:nvCxnSpPr>
      <xdr:spPr>
        <a:xfrm>
          <a:off x="4213225" y="653330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21E0A3DB-6B11-4AD5-B3DF-7ECF9071BB21}"/>
            </a:ext>
          </a:extLst>
        </xdr:cNvPr>
        <xdr:cNvSpPr txBox="1"/>
      </xdr:nvSpPr>
      <xdr:spPr>
        <a:xfrm>
          <a:off x="4352925" y="485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07582AB0-EDFD-435F-B849-F5571A15A305}"/>
            </a:ext>
          </a:extLst>
        </xdr:cNvPr>
        <xdr:cNvCxnSpPr/>
      </xdr:nvCxnSpPr>
      <xdr:spPr>
        <a:xfrm>
          <a:off x="4213225" y="507555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80" name="有形固定資産減価償却率平均値テキスト">
          <a:extLst>
            <a:ext uri="{FF2B5EF4-FFF2-40B4-BE49-F238E27FC236}">
              <a16:creationId xmlns:a16="http://schemas.microsoft.com/office/drawing/2014/main" id="{823F8FF1-22F2-438E-AA75-E083CC85AAC8}"/>
            </a:ext>
          </a:extLst>
        </xdr:cNvPr>
        <xdr:cNvSpPr txBox="1"/>
      </xdr:nvSpPr>
      <xdr:spPr>
        <a:xfrm>
          <a:off x="4352925" y="58303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80F757BE-5555-4FC5-88FD-AD446501E9F3}"/>
            </a:ext>
          </a:extLst>
        </xdr:cNvPr>
        <xdr:cNvSpPr/>
      </xdr:nvSpPr>
      <xdr:spPr>
        <a:xfrm>
          <a:off x="4251325" y="59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BE411EBA-6803-4A84-AB33-AAC80326BD3A}"/>
            </a:ext>
          </a:extLst>
        </xdr:cNvPr>
        <xdr:cNvSpPr/>
      </xdr:nvSpPr>
      <xdr:spPr>
        <a:xfrm>
          <a:off x="3616325" y="59546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F38E046F-773C-473D-9946-0213A565CDAF}"/>
            </a:ext>
          </a:extLst>
        </xdr:cNvPr>
        <xdr:cNvSpPr/>
      </xdr:nvSpPr>
      <xdr:spPr>
        <a:xfrm>
          <a:off x="2930525" y="59402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84" name="フローチャート: 判断 83">
          <a:extLst>
            <a:ext uri="{FF2B5EF4-FFF2-40B4-BE49-F238E27FC236}">
              <a16:creationId xmlns:a16="http://schemas.microsoft.com/office/drawing/2014/main" id="{5493A873-9A1E-4739-8C43-E733D0A08743}"/>
            </a:ext>
          </a:extLst>
        </xdr:cNvPr>
        <xdr:cNvSpPr/>
      </xdr:nvSpPr>
      <xdr:spPr>
        <a:xfrm>
          <a:off x="2244725" y="59150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5" name="フローチャート: 判断 84">
          <a:extLst>
            <a:ext uri="{FF2B5EF4-FFF2-40B4-BE49-F238E27FC236}">
              <a16:creationId xmlns:a16="http://schemas.microsoft.com/office/drawing/2014/main" id="{0A5ECD7C-12B7-4D06-8DE3-E82A73A862D6}"/>
            </a:ext>
          </a:extLst>
        </xdr:cNvPr>
        <xdr:cNvSpPr/>
      </xdr:nvSpPr>
      <xdr:spPr>
        <a:xfrm>
          <a:off x="1558925" y="5867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82D01AB-706D-43B8-B4BD-C956132C2E06}"/>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E0564E05-9A6D-4035-99DA-74873BAE0FA8}"/>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4177331-32D3-4EC6-9B90-4C784BAD264D}"/>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78624488-69B2-4B55-ACA8-16736B1CF97D}"/>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3EA50DC-A089-460F-9EA2-1DB3D375EDDE}"/>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160444</xdr:rowOff>
    </xdr:from>
    <xdr:to>
      <xdr:col>23</xdr:col>
      <xdr:colOff>136525</xdr:colOff>
      <xdr:row>34</xdr:row>
      <xdr:rowOff>90594</xdr:rowOff>
    </xdr:to>
    <xdr:sp macro="" textlink="">
      <xdr:nvSpPr>
        <xdr:cNvPr id="91" name="楕円 90">
          <a:extLst>
            <a:ext uri="{FF2B5EF4-FFF2-40B4-BE49-F238E27FC236}">
              <a16:creationId xmlns:a16="http://schemas.microsoft.com/office/drawing/2014/main" id="{89B32C1C-852F-40C6-B8FB-98E4E16FE599}"/>
            </a:ext>
          </a:extLst>
        </xdr:cNvPr>
        <xdr:cNvSpPr/>
      </xdr:nvSpPr>
      <xdr:spPr>
        <a:xfrm>
          <a:off x="4251325" y="64024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75371</xdr:rowOff>
    </xdr:from>
    <xdr:ext cx="405111" cy="259045"/>
    <xdr:sp macro="" textlink="">
      <xdr:nvSpPr>
        <xdr:cNvPr id="92" name="有形固定資産減価償却率該当値テキスト">
          <a:extLst>
            <a:ext uri="{FF2B5EF4-FFF2-40B4-BE49-F238E27FC236}">
              <a16:creationId xmlns:a16="http://schemas.microsoft.com/office/drawing/2014/main" id="{FE39271B-20BF-4BFC-BFD8-756FBD636214}"/>
            </a:ext>
          </a:extLst>
        </xdr:cNvPr>
        <xdr:cNvSpPr txBox="1"/>
      </xdr:nvSpPr>
      <xdr:spPr>
        <a:xfrm>
          <a:off x="4352925" y="6317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149648</xdr:rowOff>
    </xdr:from>
    <xdr:to>
      <xdr:col>19</xdr:col>
      <xdr:colOff>187325</xdr:colOff>
      <xdr:row>34</xdr:row>
      <xdr:rowOff>79798</xdr:rowOff>
    </xdr:to>
    <xdr:sp macro="" textlink="">
      <xdr:nvSpPr>
        <xdr:cNvPr id="93" name="楕円 92">
          <a:extLst>
            <a:ext uri="{FF2B5EF4-FFF2-40B4-BE49-F238E27FC236}">
              <a16:creationId xmlns:a16="http://schemas.microsoft.com/office/drawing/2014/main" id="{B1AA7D8B-214F-499D-B562-3A0D5DA50A41}"/>
            </a:ext>
          </a:extLst>
        </xdr:cNvPr>
        <xdr:cNvSpPr/>
      </xdr:nvSpPr>
      <xdr:spPr>
        <a:xfrm>
          <a:off x="3616325" y="63916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28998</xdr:rowOff>
    </xdr:from>
    <xdr:to>
      <xdr:col>23</xdr:col>
      <xdr:colOff>85725</xdr:colOff>
      <xdr:row>34</xdr:row>
      <xdr:rowOff>39794</xdr:rowOff>
    </xdr:to>
    <xdr:cxnSp macro="">
      <xdr:nvCxnSpPr>
        <xdr:cNvPr id="94" name="直線コネクタ 93">
          <a:extLst>
            <a:ext uri="{FF2B5EF4-FFF2-40B4-BE49-F238E27FC236}">
              <a16:creationId xmlns:a16="http://schemas.microsoft.com/office/drawing/2014/main" id="{C1A6BA6A-8927-4CB6-9747-DEB52CB3ECB1}"/>
            </a:ext>
          </a:extLst>
        </xdr:cNvPr>
        <xdr:cNvCxnSpPr/>
      </xdr:nvCxnSpPr>
      <xdr:spPr>
        <a:xfrm>
          <a:off x="3667125" y="6436148"/>
          <a:ext cx="635000" cy="1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120862</xdr:rowOff>
    </xdr:from>
    <xdr:to>
      <xdr:col>15</xdr:col>
      <xdr:colOff>187325</xdr:colOff>
      <xdr:row>34</xdr:row>
      <xdr:rowOff>51012</xdr:rowOff>
    </xdr:to>
    <xdr:sp macro="" textlink="">
      <xdr:nvSpPr>
        <xdr:cNvPr id="95" name="楕円 94">
          <a:extLst>
            <a:ext uri="{FF2B5EF4-FFF2-40B4-BE49-F238E27FC236}">
              <a16:creationId xmlns:a16="http://schemas.microsoft.com/office/drawing/2014/main" id="{3B806E95-C427-4170-88B5-91D3DBC16A3B}"/>
            </a:ext>
          </a:extLst>
        </xdr:cNvPr>
        <xdr:cNvSpPr/>
      </xdr:nvSpPr>
      <xdr:spPr>
        <a:xfrm>
          <a:off x="2930525" y="636291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212</xdr:rowOff>
    </xdr:from>
    <xdr:to>
      <xdr:col>19</xdr:col>
      <xdr:colOff>136525</xdr:colOff>
      <xdr:row>34</xdr:row>
      <xdr:rowOff>28998</xdr:rowOff>
    </xdr:to>
    <xdr:cxnSp macro="">
      <xdr:nvCxnSpPr>
        <xdr:cNvPr id="96" name="直線コネクタ 95">
          <a:extLst>
            <a:ext uri="{FF2B5EF4-FFF2-40B4-BE49-F238E27FC236}">
              <a16:creationId xmlns:a16="http://schemas.microsoft.com/office/drawing/2014/main" id="{415183D0-0384-4132-8784-904379F8732D}"/>
            </a:ext>
          </a:extLst>
        </xdr:cNvPr>
        <xdr:cNvCxnSpPr/>
      </xdr:nvCxnSpPr>
      <xdr:spPr>
        <a:xfrm>
          <a:off x="2981325" y="6407362"/>
          <a:ext cx="6858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131656</xdr:rowOff>
    </xdr:from>
    <xdr:to>
      <xdr:col>11</xdr:col>
      <xdr:colOff>187325</xdr:colOff>
      <xdr:row>34</xdr:row>
      <xdr:rowOff>61806</xdr:rowOff>
    </xdr:to>
    <xdr:sp macro="" textlink="">
      <xdr:nvSpPr>
        <xdr:cNvPr id="97" name="楕円 96">
          <a:extLst>
            <a:ext uri="{FF2B5EF4-FFF2-40B4-BE49-F238E27FC236}">
              <a16:creationId xmlns:a16="http://schemas.microsoft.com/office/drawing/2014/main" id="{958361FB-2961-415C-8CB3-B99441266855}"/>
            </a:ext>
          </a:extLst>
        </xdr:cNvPr>
        <xdr:cNvSpPr/>
      </xdr:nvSpPr>
      <xdr:spPr>
        <a:xfrm>
          <a:off x="2244725" y="637370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34</xdr:row>
      <xdr:rowOff>212</xdr:rowOff>
    </xdr:from>
    <xdr:to>
      <xdr:col>15</xdr:col>
      <xdr:colOff>136525</xdr:colOff>
      <xdr:row>34</xdr:row>
      <xdr:rowOff>11006</xdr:rowOff>
    </xdr:to>
    <xdr:cxnSp macro="">
      <xdr:nvCxnSpPr>
        <xdr:cNvPr id="98" name="直線コネクタ 97">
          <a:extLst>
            <a:ext uri="{FF2B5EF4-FFF2-40B4-BE49-F238E27FC236}">
              <a16:creationId xmlns:a16="http://schemas.microsoft.com/office/drawing/2014/main" id="{A50728C0-F344-4EF4-B813-AA4466E29224}"/>
            </a:ext>
          </a:extLst>
        </xdr:cNvPr>
        <xdr:cNvCxnSpPr/>
      </xdr:nvCxnSpPr>
      <xdr:spPr>
        <a:xfrm flipV="1">
          <a:off x="2295525" y="6407362"/>
          <a:ext cx="6858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88053</xdr:rowOff>
    </xdr:from>
    <xdr:to>
      <xdr:col>7</xdr:col>
      <xdr:colOff>187325</xdr:colOff>
      <xdr:row>28</xdr:row>
      <xdr:rowOff>18203</xdr:rowOff>
    </xdr:to>
    <xdr:sp macro="" textlink="">
      <xdr:nvSpPr>
        <xdr:cNvPr id="99" name="楕円 98">
          <a:extLst>
            <a:ext uri="{FF2B5EF4-FFF2-40B4-BE49-F238E27FC236}">
              <a16:creationId xmlns:a16="http://schemas.microsoft.com/office/drawing/2014/main" id="{BBE8976D-2F01-4ABB-B087-13DB93A72608}"/>
            </a:ext>
          </a:extLst>
        </xdr:cNvPr>
        <xdr:cNvSpPr/>
      </xdr:nvSpPr>
      <xdr:spPr>
        <a:xfrm>
          <a:off x="1558925" y="53395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138853</xdr:rowOff>
    </xdr:from>
    <xdr:to>
      <xdr:col>11</xdr:col>
      <xdr:colOff>136525</xdr:colOff>
      <xdr:row>34</xdr:row>
      <xdr:rowOff>11006</xdr:rowOff>
    </xdr:to>
    <xdr:cxnSp macro="">
      <xdr:nvCxnSpPr>
        <xdr:cNvPr id="100" name="直線コネクタ 99">
          <a:extLst>
            <a:ext uri="{FF2B5EF4-FFF2-40B4-BE49-F238E27FC236}">
              <a16:creationId xmlns:a16="http://schemas.microsoft.com/office/drawing/2014/main" id="{85867222-DAB3-4F88-9A1C-8444C91BD9FB}"/>
            </a:ext>
          </a:extLst>
        </xdr:cNvPr>
        <xdr:cNvCxnSpPr/>
      </xdr:nvCxnSpPr>
      <xdr:spPr>
        <a:xfrm>
          <a:off x="1609725" y="5390303"/>
          <a:ext cx="685800" cy="102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101" name="n_1aveValue有形固定資産減価償却率">
          <a:extLst>
            <a:ext uri="{FF2B5EF4-FFF2-40B4-BE49-F238E27FC236}">
              <a16:creationId xmlns:a16="http://schemas.microsoft.com/office/drawing/2014/main" id="{09287CE0-AA79-4812-A35F-00C82EE2EA5B}"/>
            </a:ext>
          </a:extLst>
        </xdr:cNvPr>
        <xdr:cNvSpPr txBox="1"/>
      </xdr:nvSpPr>
      <xdr:spPr>
        <a:xfrm>
          <a:off x="3470919" y="574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102" name="n_2aveValue有形固定資産減価償却率">
          <a:extLst>
            <a:ext uri="{FF2B5EF4-FFF2-40B4-BE49-F238E27FC236}">
              <a16:creationId xmlns:a16="http://schemas.microsoft.com/office/drawing/2014/main" id="{49A67F3A-11C8-4701-AA91-1593A8B4ED91}"/>
            </a:ext>
          </a:extLst>
        </xdr:cNvPr>
        <xdr:cNvSpPr txBox="1"/>
      </xdr:nvSpPr>
      <xdr:spPr>
        <a:xfrm>
          <a:off x="2797819" y="572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103" name="n_3aveValue有形固定資産減価償却率">
          <a:extLst>
            <a:ext uri="{FF2B5EF4-FFF2-40B4-BE49-F238E27FC236}">
              <a16:creationId xmlns:a16="http://schemas.microsoft.com/office/drawing/2014/main" id="{ADBE0353-94AE-45A6-8335-59A077875808}"/>
            </a:ext>
          </a:extLst>
        </xdr:cNvPr>
        <xdr:cNvSpPr txBox="1"/>
      </xdr:nvSpPr>
      <xdr:spPr>
        <a:xfrm>
          <a:off x="2112019" y="5702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104" name="n_4aveValue有形固定資産減価償却率">
          <a:extLst>
            <a:ext uri="{FF2B5EF4-FFF2-40B4-BE49-F238E27FC236}">
              <a16:creationId xmlns:a16="http://schemas.microsoft.com/office/drawing/2014/main" id="{FE9AFEB8-069B-4966-A598-D86341116AFB}"/>
            </a:ext>
          </a:extLst>
        </xdr:cNvPr>
        <xdr:cNvSpPr txBox="1"/>
      </xdr:nvSpPr>
      <xdr:spPr>
        <a:xfrm>
          <a:off x="1426219"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70925</xdr:rowOff>
    </xdr:from>
    <xdr:ext cx="405111" cy="259045"/>
    <xdr:sp macro="" textlink="">
      <xdr:nvSpPr>
        <xdr:cNvPr id="105" name="n_1mainValue有形固定資産減価償却率">
          <a:extLst>
            <a:ext uri="{FF2B5EF4-FFF2-40B4-BE49-F238E27FC236}">
              <a16:creationId xmlns:a16="http://schemas.microsoft.com/office/drawing/2014/main" id="{DB60FA5D-E540-4AD1-A685-A308A9E3075A}"/>
            </a:ext>
          </a:extLst>
        </xdr:cNvPr>
        <xdr:cNvSpPr txBox="1"/>
      </xdr:nvSpPr>
      <xdr:spPr>
        <a:xfrm>
          <a:off x="3470919" y="6478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42139</xdr:rowOff>
    </xdr:from>
    <xdr:ext cx="405111" cy="259045"/>
    <xdr:sp macro="" textlink="">
      <xdr:nvSpPr>
        <xdr:cNvPr id="106" name="n_2mainValue有形固定資産減価償却率">
          <a:extLst>
            <a:ext uri="{FF2B5EF4-FFF2-40B4-BE49-F238E27FC236}">
              <a16:creationId xmlns:a16="http://schemas.microsoft.com/office/drawing/2014/main" id="{029085C4-DA7A-439A-8B4E-E897256D3360}"/>
            </a:ext>
          </a:extLst>
        </xdr:cNvPr>
        <xdr:cNvSpPr txBox="1"/>
      </xdr:nvSpPr>
      <xdr:spPr>
        <a:xfrm>
          <a:off x="2797819" y="6449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52933</xdr:rowOff>
    </xdr:from>
    <xdr:ext cx="405111" cy="259045"/>
    <xdr:sp macro="" textlink="">
      <xdr:nvSpPr>
        <xdr:cNvPr id="107" name="n_3mainValue有形固定資産減価償却率">
          <a:extLst>
            <a:ext uri="{FF2B5EF4-FFF2-40B4-BE49-F238E27FC236}">
              <a16:creationId xmlns:a16="http://schemas.microsoft.com/office/drawing/2014/main" id="{7EF06435-A1A4-4C7A-A736-ADE56E8B7610}"/>
            </a:ext>
          </a:extLst>
        </xdr:cNvPr>
        <xdr:cNvSpPr txBox="1"/>
      </xdr:nvSpPr>
      <xdr:spPr>
        <a:xfrm>
          <a:off x="2112019" y="6460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34730</xdr:rowOff>
    </xdr:from>
    <xdr:ext cx="405111" cy="259045"/>
    <xdr:sp macro="" textlink="">
      <xdr:nvSpPr>
        <xdr:cNvPr id="108" name="n_4mainValue有形固定資産減価償却率">
          <a:extLst>
            <a:ext uri="{FF2B5EF4-FFF2-40B4-BE49-F238E27FC236}">
              <a16:creationId xmlns:a16="http://schemas.microsoft.com/office/drawing/2014/main" id="{46C82009-EFB1-471E-9950-D2BCF120B3B0}"/>
            </a:ext>
          </a:extLst>
        </xdr:cNvPr>
        <xdr:cNvSpPr txBox="1"/>
      </xdr:nvSpPr>
      <xdr:spPr>
        <a:xfrm>
          <a:off x="1426219" y="5121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8039F074-42FE-4FDE-B77D-681C3A94C0E9}"/>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B752E7F1-BFBB-4920-B334-9EBA09A71BC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34C11C5F-8B3B-44AB-8A34-82F3525E576C}"/>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E3CCA920-35E9-4CCD-9020-1542DC56E68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D0E4CDA1-1073-463B-975C-11C240DC203E}"/>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8D575661-6EC5-4559-BC57-A9D17B901DC3}"/>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F760CCAC-AC04-4F95-8FF5-6B37AB174CDA}"/>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98C052A0-1517-42CB-8194-0D84A4AD2CA6}"/>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C5ED92F3-4BBC-4D80-8E58-549507B3C15D}"/>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2ECA7DCB-5BA5-42F5-9FF1-8CD754519A85}"/>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2586675F-3C43-408A-B404-9D88A3FD5A45}"/>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1976EF9-A2CC-489E-A44F-BEC930904D62}"/>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EE992357-56DE-4F3A-A09E-3EA3F7C79A54}"/>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複数の建設事業に充当する財源として多額の市債を発行したため市債残高が増加に転じたが、これまで、地方債の新規発行額を元金償還金以内に抑制していることで地方債残高を減少させてきたことから、類似団体内平均値を下回っている。</a:t>
          </a:r>
        </a:p>
        <a:p>
          <a:r>
            <a:rPr kumimoji="1" lang="ja-JP" altLang="en-US" sz="1100">
              <a:latin typeface="ＭＳ Ｐゴシック" panose="020B0600070205080204" pitchFamily="50" charset="-128"/>
              <a:ea typeface="ＭＳ Ｐゴシック" panose="020B0600070205080204" pitchFamily="50" charset="-128"/>
            </a:rPr>
            <a:t>　今後も、計画的な地方債の発行を行い、将来世代に良好な資産と将来の負担、それぞれを適切なバランスで管理した財政運営を行っていく。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A76A6F2C-1797-4869-B618-252AF855CCED}"/>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11965D8E-B4A5-4B6F-A9E1-0EFD9BE5BFB4}"/>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3ED71950-F62A-4BA6-9F58-0720D00BFD97}"/>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A22C3C58-B74E-4B70-962B-9090ECA80C9D}"/>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7383A050-2D3F-4AF3-9E61-1FEAB0672975}"/>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33F07D5-5BD6-4FB2-8AD9-A28BAE9AA6A3}"/>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A960C875-C220-4E34-A63C-1E899261C394}"/>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842A8D0E-51F3-4631-B712-C928540B4492}"/>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9AB080DC-48C1-4B72-A799-88DBBBF49050}"/>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63243865-4616-40EC-A536-CB33C36A12F1}"/>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E2AA0102-A979-46EF-864B-6DE0EBC55A25}"/>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662DC61A-8F82-40BB-AF21-EE3C0103B952}"/>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326E9A39-A167-4890-B486-86A60C3B9C3C}"/>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611C3FBB-51B0-4FBF-AF3D-878F40645221}"/>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3BBBA236-00C1-4A27-BC24-9F915ADB0CF3}"/>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9FDBE386-37B4-4435-82E3-161DF6B97788}"/>
            </a:ext>
          </a:extLst>
        </xdr:cNvPr>
        <xdr:cNvCxnSpPr/>
      </xdr:nvCxnSpPr>
      <xdr:spPr>
        <a:xfrm flipV="1">
          <a:off x="13323570" y="5169958"/>
          <a:ext cx="1269" cy="120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776665EA-0FEF-44B6-A4C8-0AB9EAA9A9A0}"/>
            </a:ext>
          </a:extLst>
        </xdr:cNvPr>
        <xdr:cNvSpPr txBox="1"/>
      </xdr:nvSpPr>
      <xdr:spPr>
        <a:xfrm>
          <a:off x="13376275" y="63760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6A7F9F5D-3D6E-496F-85C8-00C52DE02261}"/>
            </a:ext>
          </a:extLst>
        </xdr:cNvPr>
        <xdr:cNvCxnSpPr/>
      </xdr:nvCxnSpPr>
      <xdr:spPr>
        <a:xfrm>
          <a:off x="13255625" y="6372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6BA2DF95-C78D-4CA7-AD15-7EAD585E6805}"/>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970976B8-7A3F-47D4-9274-5F0A9FE1CCB5}"/>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70F2A5E3-627E-4321-BF11-DA7A5093735F}"/>
            </a:ext>
          </a:extLst>
        </xdr:cNvPr>
        <xdr:cNvSpPr txBox="1"/>
      </xdr:nvSpPr>
      <xdr:spPr>
        <a:xfrm>
          <a:off x="13376275" y="56986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3B42BA13-36BE-48B9-B8EA-93684AB6E509}"/>
            </a:ext>
          </a:extLst>
        </xdr:cNvPr>
        <xdr:cNvSpPr/>
      </xdr:nvSpPr>
      <xdr:spPr>
        <a:xfrm>
          <a:off x="13293725" y="57202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E94C690B-77DE-4F1B-BB73-52E90DADF451}"/>
            </a:ext>
          </a:extLst>
        </xdr:cNvPr>
        <xdr:cNvSpPr/>
      </xdr:nvSpPr>
      <xdr:spPr>
        <a:xfrm>
          <a:off x="12639675" y="56988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DC5DFADE-D438-4B63-82BF-747BA2CA4348}"/>
            </a:ext>
          </a:extLst>
        </xdr:cNvPr>
        <xdr:cNvSpPr/>
      </xdr:nvSpPr>
      <xdr:spPr>
        <a:xfrm>
          <a:off x="11953875" y="564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46" name="フローチャート: 判断 145">
          <a:extLst>
            <a:ext uri="{FF2B5EF4-FFF2-40B4-BE49-F238E27FC236}">
              <a16:creationId xmlns:a16="http://schemas.microsoft.com/office/drawing/2014/main" id="{97FC97FB-379D-4FB3-9D86-54FC3C8FA339}"/>
            </a:ext>
          </a:extLst>
        </xdr:cNvPr>
        <xdr:cNvSpPr/>
      </xdr:nvSpPr>
      <xdr:spPr>
        <a:xfrm>
          <a:off x="11268075" y="58416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47" name="フローチャート: 判断 146">
          <a:extLst>
            <a:ext uri="{FF2B5EF4-FFF2-40B4-BE49-F238E27FC236}">
              <a16:creationId xmlns:a16="http://schemas.microsoft.com/office/drawing/2014/main" id="{3409CE62-4495-4E53-AA6B-CCDCD74F978C}"/>
            </a:ext>
          </a:extLst>
        </xdr:cNvPr>
        <xdr:cNvSpPr/>
      </xdr:nvSpPr>
      <xdr:spPr>
        <a:xfrm>
          <a:off x="10582275" y="58582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256E182-7874-4FB8-ADB9-C8723B2C4C49}"/>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551FFEFB-435F-45A0-9ABA-2966B0087985}"/>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A240B067-8351-4243-BF88-1B0ABC74BB39}"/>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CDE7519E-BDB2-4523-8F02-A213C9B56C4A}"/>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9CC0FE3D-A9B5-4BB2-A257-B9098F081951}"/>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10111</xdr:rowOff>
    </xdr:from>
    <xdr:to>
      <xdr:col>76</xdr:col>
      <xdr:colOff>73025</xdr:colOff>
      <xdr:row>29</xdr:row>
      <xdr:rowOff>111711</xdr:rowOff>
    </xdr:to>
    <xdr:sp macro="" textlink="">
      <xdr:nvSpPr>
        <xdr:cNvPr id="153" name="楕円 152">
          <a:extLst>
            <a:ext uri="{FF2B5EF4-FFF2-40B4-BE49-F238E27FC236}">
              <a16:creationId xmlns:a16="http://schemas.microsoft.com/office/drawing/2014/main" id="{4161AEE4-D5C8-4490-8912-E34B22F4CCCE}"/>
            </a:ext>
          </a:extLst>
        </xdr:cNvPr>
        <xdr:cNvSpPr/>
      </xdr:nvSpPr>
      <xdr:spPr>
        <a:xfrm>
          <a:off x="13293725" y="55917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32988</xdr:rowOff>
    </xdr:from>
    <xdr:ext cx="469744" cy="259045"/>
    <xdr:sp macro="" textlink="">
      <xdr:nvSpPr>
        <xdr:cNvPr id="154" name="債務償還比率該当値テキスト">
          <a:extLst>
            <a:ext uri="{FF2B5EF4-FFF2-40B4-BE49-F238E27FC236}">
              <a16:creationId xmlns:a16="http://schemas.microsoft.com/office/drawing/2014/main" id="{3BB4BE09-B9C4-4489-B82F-69B0B1F77136}"/>
            </a:ext>
          </a:extLst>
        </xdr:cNvPr>
        <xdr:cNvSpPr txBox="1"/>
      </xdr:nvSpPr>
      <xdr:spPr>
        <a:xfrm>
          <a:off x="13376275" y="54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205</xdr:rowOff>
    </xdr:from>
    <xdr:to>
      <xdr:col>72</xdr:col>
      <xdr:colOff>123825</xdr:colOff>
      <xdr:row>28</xdr:row>
      <xdr:rowOff>101805</xdr:rowOff>
    </xdr:to>
    <xdr:sp macro="" textlink="">
      <xdr:nvSpPr>
        <xdr:cNvPr id="155" name="楕円 154">
          <a:extLst>
            <a:ext uri="{FF2B5EF4-FFF2-40B4-BE49-F238E27FC236}">
              <a16:creationId xmlns:a16="http://schemas.microsoft.com/office/drawing/2014/main" id="{8F8F3802-2312-4F73-A04D-9920FBBA864E}"/>
            </a:ext>
          </a:extLst>
        </xdr:cNvPr>
        <xdr:cNvSpPr/>
      </xdr:nvSpPr>
      <xdr:spPr>
        <a:xfrm>
          <a:off x="12639675" y="541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51005</xdr:rowOff>
    </xdr:from>
    <xdr:to>
      <xdr:col>76</xdr:col>
      <xdr:colOff>22225</xdr:colOff>
      <xdr:row>29</xdr:row>
      <xdr:rowOff>60911</xdr:rowOff>
    </xdr:to>
    <xdr:cxnSp macro="">
      <xdr:nvCxnSpPr>
        <xdr:cNvPr id="156" name="直線コネクタ 155">
          <a:extLst>
            <a:ext uri="{FF2B5EF4-FFF2-40B4-BE49-F238E27FC236}">
              <a16:creationId xmlns:a16="http://schemas.microsoft.com/office/drawing/2014/main" id="{A70B5A7D-7EA6-4D12-94E2-88D9D17E3C9E}"/>
            </a:ext>
          </a:extLst>
        </xdr:cNvPr>
        <xdr:cNvCxnSpPr/>
      </xdr:nvCxnSpPr>
      <xdr:spPr>
        <a:xfrm>
          <a:off x="12690475" y="5467555"/>
          <a:ext cx="635000" cy="17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53869</xdr:rowOff>
    </xdr:from>
    <xdr:to>
      <xdr:col>68</xdr:col>
      <xdr:colOff>123825</xdr:colOff>
      <xdr:row>27</xdr:row>
      <xdr:rowOff>155469</xdr:rowOff>
    </xdr:to>
    <xdr:sp macro="" textlink="">
      <xdr:nvSpPr>
        <xdr:cNvPr id="157" name="楕円 156">
          <a:extLst>
            <a:ext uri="{FF2B5EF4-FFF2-40B4-BE49-F238E27FC236}">
              <a16:creationId xmlns:a16="http://schemas.microsoft.com/office/drawing/2014/main" id="{9E51C48E-9C6F-41D8-A182-43D7811BDC91}"/>
            </a:ext>
          </a:extLst>
        </xdr:cNvPr>
        <xdr:cNvSpPr/>
      </xdr:nvSpPr>
      <xdr:spPr>
        <a:xfrm>
          <a:off x="11953875" y="530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104669</xdr:rowOff>
    </xdr:from>
    <xdr:to>
      <xdr:col>72</xdr:col>
      <xdr:colOff>73025</xdr:colOff>
      <xdr:row>28</xdr:row>
      <xdr:rowOff>51005</xdr:rowOff>
    </xdr:to>
    <xdr:cxnSp macro="">
      <xdr:nvCxnSpPr>
        <xdr:cNvPr id="158" name="直線コネクタ 157">
          <a:extLst>
            <a:ext uri="{FF2B5EF4-FFF2-40B4-BE49-F238E27FC236}">
              <a16:creationId xmlns:a16="http://schemas.microsoft.com/office/drawing/2014/main" id="{56B6F772-A18C-46C8-ABE9-987D53DF838D}"/>
            </a:ext>
          </a:extLst>
        </xdr:cNvPr>
        <xdr:cNvCxnSpPr/>
      </xdr:nvCxnSpPr>
      <xdr:spPr>
        <a:xfrm>
          <a:off x="12004675" y="5356119"/>
          <a:ext cx="685800" cy="11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78458</xdr:rowOff>
    </xdr:from>
    <xdr:to>
      <xdr:col>64</xdr:col>
      <xdr:colOff>123825</xdr:colOff>
      <xdr:row>28</xdr:row>
      <xdr:rowOff>8608</xdr:rowOff>
    </xdr:to>
    <xdr:sp macro="" textlink="">
      <xdr:nvSpPr>
        <xdr:cNvPr id="159" name="楕円 158">
          <a:extLst>
            <a:ext uri="{FF2B5EF4-FFF2-40B4-BE49-F238E27FC236}">
              <a16:creationId xmlns:a16="http://schemas.microsoft.com/office/drawing/2014/main" id="{4DAD7010-B498-4FA6-855F-B31E020D7AA7}"/>
            </a:ext>
          </a:extLst>
        </xdr:cNvPr>
        <xdr:cNvSpPr/>
      </xdr:nvSpPr>
      <xdr:spPr>
        <a:xfrm>
          <a:off x="11268075" y="53299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104669</xdr:rowOff>
    </xdr:from>
    <xdr:to>
      <xdr:col>68</xdr:col>
      <xdr:colOff>73025</xdr:colOff>
      <xdr:row>27</xdr:row>
      <xdr:rowOff>129258</xdr:rowOff>
    </xdr:to>
    <xdr:cxnSp macro="">
      <xdr:nvCxnSpPr>
        <xdr:cNvPr id="160" name="直線コネクタ 159">
          <a:extLst>
            <a:ext uri="{FF2B5EF4-FFF2-40B4-BE49-F238E27FC236}">
              <a16:creationId xmlns:a16="http://schemas.microsoft.com/office/drawing/2014/main" id="{A86746CE-6166-45B7-922B-1AD854B25869}"/>
            </a:ext>
          </a:extLst>
        </xdr:cNvPr>
        <xdr:cNvCxnSpPr/>
      </xdr:nvCxnSpPr>
      <xdr:spPr>
        <a:xfrm flipV="1">
          <a:off x="11318875" y="5356119"/>
          <a:ext cx="685800" cy="2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128594</xdr:rowOff>
    </xdr:from>
    <xdr:to>
      <xdr:col>60</xdr:col>
      <xdr:colOff>123825</xdr:colOff>
      <xdr:row>28</xdr:row>
      <xdr:rowOff>58744</xdr:rowOff>
    </xdr:to>
    <xdr:sp macro="" textlink="">
      <xdr:nvSpPr>
        <xdr:cNvPr id="161" name="楕円 160">
          <a:extLst>
            <a:ext uri="{FF2B5EF4-FFF2-40B4-BE49-F238E27FC236}">
              <a16:creationId xmlns:a16="http://schemas.microsoft.com/office/drawing/2014/main" id="{037D8BB0-4FCA-4263-B5B1-9132C4C9BDF9}"/>
            </a:ext>
          </a:extLst>
        </xdr:cNvPr>
        <xdr:cNvSpPr/>
      </xdr:nvSpPr>
      <xdr:spPr>
        <a:xfrm>
          <a:off x="10582275" y="53800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129258</xdr:rowOff>
    </xdr:from>
    <xdr:to>
      <xdr:col>64</xdr:col>
      <xdr:colOff>73025</xdr:colOff>
      <xdr:row>28</xdr:row>
      <xdr:rowOff>7944</xdr:rowOff>
    </xdr:to>
    <xdr:cxnSp macro="">
      <xdr:nvCxnSpPr>
        <xdr:cNvPr id="162" name="直線コネクタ 161">
          <a:extLst>
            <a:ext uri="{FF2B5EF4-FFF2-40B4-BE49-F238E27FC236}">
              <a16:creationId xmlns:a16="http://schemas.microsoft.com/office/drawing/2014/main" id="{3639FC08-9FE6-4184-A6A4-5036259529ED}"/>
            </a:ext>
          </a:extLst>
        </xdr:cNvPr>
        <xdr:cNvCxnSpPr/>
      </xdr:nvCxnSpPr>
      <xdr:spPr>
        <a:xfrm flipV="1">
          <a:off x="10633075" y="5380708"/>
          <a:ext cx="685800" cy="4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C91AC677-421B-4B17-9C2A-135B68C046A3}"/>
            </a:ext>
          </a:extLst>
        </xdr:cNvPr>
        <xdr:cNvSpPr txBox="1"/>
      </xdr:nvSpPr>
      <xdr:spPr>
        <a:xfrm>
          <a:off x="12461952" y="5785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64" name="n_2aveValue債務償還比率">
          <a:extLst>
            <a:ext uri="{FF2B5EF4-FFF2-40B4-BE49-F238E27FC236}">
              <a16:creationId xmlns:a16="http://schemas.microsoft.com/office/drawing/2014/main" id="{F325E35E-C417-4E34-A4D1-0B0FC7320BEA}"/>
            </a:ext>
          </a:extLst>
        </xdr:cNvPr>
        <xdr:cNvSpPr txBox="1"/>
      </xdr:nvSpPr>
      <xdr:spPr>
        <a:xfrm>
          <a:off x="11788852" y="573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65" name="n_3aveValue債務償還比率">
          <a:extLst>
            <a:ext uri="{FF2B5EF4-FFF2-40B4-BE49-F238E27FC236}">
              <a16:creationId xmlns:a16="http://schemas.microsoft.com/office/drawing/2014/main" id="{A4A6B188-B908-4732-AB70-6454E668BBA8}"/>
            </a:ext>
          </a:extLst>
        </xdr:cNvPr>
        <xdr:cNvSpPr txBox="1"/>
      </xdr:nvSpPr>
      <xdr:spPr>
        <a:xfrm>
          <a:off x="11103052" y="592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32811</xdr:rowOff>
    </xdr:from>
    <xdr:ext cx="469744" cy="259045"/>
    <xdr:sp macro="" textlink="">
      <xdr:nvSpPr>
        <xdr:cNvPr id="166" name="n_4aveValue債務償還比率">
          <a:extLst>
            <a:ext uri="{FF2B5EF4-FFF2-40B4-BE49-F238E27FC236}">
              <a16:creationId xmlns:a16="http://schemas.microsoft.com/office/drawing/2014/main" id="{D157BA56-9205-4CE1-87F2-C04F41D397BB}"/>
            </a:ext>
          </a:extLst>
        </xdr:cNvPr>
        <xdr:cNvSpPr txBox="1"/>
      </xdr:nvSpPr>
      <xdr:spPr>
        <a:xfrm>
          <a:off x="10417252" y="594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118332</xdr:rowOff>
    </xdr:from>
    <xdr:ext cx="469744" cy="259045"/>
    <xdr:sp macro="" textlink="">
      <xdr:nvSpPr>
        <xdr:cNvPr id="167" name="n_1mainValue債務償還比率">
          <a:extLst>
            <a:ext uri="{FF2B5EF4-FFF2-40B4-BE49-F238E27FC236}">
              <a16:creationId xmlns:a16="http://schemas.microsoft.com/office/drawing/2014/main" id="{2A5F9A35-E7DE-422C-81D0-8011D17C8F66}"/>
            </a:ext>
          </a:extLst>
        </xdr:cNvPr>
        <xdr:cNvSpPr txBox="1"/>
      </xdr:nvSpPr>
      <xdr:spPr>
        <a:xfrm>
          <a:off x="12461952" y="520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546</xdr:rowOff>
    </xdr:from>
    <xdr:ext cx="469744" cy="259045"/>
    <xdr:sp macro="" textlink="">
      <xdr:nvSpPr>
        <xdr:cNvPr id="168" name="n_2mainValue債務償還比率">
          <a:extLst>
            <a:ext uri="{FF2B5EF4-FFF2-40B4-BE49-F238E27FC236}">
              <a16:creationId xmlns:a16="http://schemas.microsoft.com/office/drawing/2014/main" id="{D09B2CED-09ED-474E-B2AE-7AE617085A0B}"/>
            </a:ext>
          </a:extLst>
        </xdr:cNvPr>
        <xdr:cNvSpPr txBox="1"/>
      </xdr:nvSpPr>
      <xdr:spPr>
        <a:xfrm>
          <a:off x="11788852" y="508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25135</xdr:rowOff>
    </xdr:from>
    <xdr:ext cx="469744" cy="259045"/>
    <xdr:sp macro="" textlink="">
      <xdr:nvSpPr>
        <xdr:cNvPr id="169" name="n_3mainValue債務償還比率">
          <a:extLst>
            <a:ext uri="{FF2B5EF4-FFF2-40B4-BE49-F238E27FC236}">
              <a16:creationId xmlns:a16="http://schemas.microsoft.com/office/drawing/2014/main" id="{1247192B-A299-4027-B578-916802156EB2}"/>
            </a:ext>
          </a:extLst>
        </xdr:cNvPr>
        <xdr:cNvSpPr txBox="1"/>
      </xdr:nvSpPr>
      <xdr:spPr>
        <a:xfrm>
          <a:off x="11103052" y="5111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75271</xdr:rowOff>
    </xdr:from>
    <xdr:ext cx="469744" cy="259045"/>
    <xdr:sp macro="" textlink="">
      <xdr:nvSpPr>
        <xdr:cNvPr id="170" name="n_4mainValue債務償還比率">
          <a:extLst>
            <a:ext uri="{FF2B5EF4-FFF2-40B4-BE49-F238E27FC236}">
              <a16:creationId xmlns:a16="http://schemas.microsoft.com/office/drawing/2014/main" id="{77D87FB0-8326-4709-806D-514C06C55AB4}"/>
            </a:ext>
          </a:extLst>
        </xdr:cNvPr>
        <xdr:cNvSpPr txBox="1"/>
      </xdr:nvSpPr>
      <xdr:spPr>
        <a:xfrm>
          <a:off x="10417252" y="5161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7A67621A-332A-422C-8C1D-8986307B63FE}"/>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8D493F34-0840-4A2B-9962-0FBE5B5B53FF}"/>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43665B6B-AE74-422E-B8EF-45EE1863EA2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1BD3A353-C80C-407E-B95C-CEB9A21A52BE}"/>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BBEBE619-FA74-4DE4-A964-3B7E83F3A8E3}"/>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95BB6B05-D4BA-4882-B874-AFFBB543D7A4}"/>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D7F8078-34CD-4A67-8300-F528E440F6D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5382507-39C5-4F14-BFFF-5717BA070D3D}"/>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8BEE3A3-92F2-45B2-840B-720C57AD7D61}"/>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392CDD3-73AF-46BB-A33F-F64D4D1AA79E}"/>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3046086-7994-48DE-9DA6-F2769DB3C74C}"/>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A2847C1-7FBA-4680-B320-969B1E389E94}"/>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C620061-631C-482B-8328-A6E8980567A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0869C5D-C175-4DBD-AF16-7D8130CE22F9}"/>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E801B29-BBFC-4FB5-A178-C17AA6932AF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A719C59-6464-4971-A113-A8E5EAED9CF2}"/>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F6045DC-7B43-4BE0-B03A-687780079F4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800057A-0E89-4DD0-B0C1-34438BEC5A77}"/>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A5C49D9-9458-4839-9C93-5090EBEDD64A}"/>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4A0D3AC-A701-43B8-808A-363F62E4F2C9}"/>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74590FD-4054-4999-AAEA-00FC72382559}"/>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CE3409E-DC28-4C3E-A0F2-66943D44DE29}"/>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D60A6D8-C852-425E-B8CD-26F889E7FE61}"/>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C3C1EC5-11AE-4F9E-853D-790575C3BAD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DE14F1D-6098-4E59-831D-380972D4103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34A65DA-252C-4323-BA97-8BAC5F41B7B4}"/>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62CD2A1-4206-4722-8871-FF9FE6CA2D7B}"/>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12788C7-8B98-4151-A258-3BCCE1795D61}"/>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9ED11D-474E-4FF6-8560-CE0A9E94330D}"/>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6DA3AAC-C0A8-4CC1-98CE-AE70D8639FC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8484450-7B25-4268-9593-D65031BEDA61}"/>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FC7C9F1-04F6-4E26-8B31-2CFCD9DB3D39}"/>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F98AD61-7CDE-4095-9095-91EB5767481B}"/>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20CF989-AEE1-4CDA-9074-6FAAA2A77F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D4A68C8-FF1F-424C-9725-ED617B583354}"/>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857620F-C2EC-4CE1-9DED-8C4B7198C0DB}"/>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BCD2694-2475-49FA-B5FA-D0085BE7D278}"/>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62AA9A0-447E-45BE-A0B7-6FEE7BF232FD}"/>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5D7F006-0BD5-4BE6-B1F2-09A63E8B62D8}"/>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C599BFB-D483-48A7-BFC3-3593844B6F06}"/>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37FA4B4-84B7-46E1-B182-95FB3AAE6E0B}"/>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2A09A20-7634-490C-97C9-6A9616DC4645}"/>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AFAEDF3-F741-4E5C-B94C-27276F584ED3}"/>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B6F3B9A-94F6-4422-8571-0F05346893F6}"/>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DE8483C-5DAD-4677-9FAC-FB7C1663D7FC}"/>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F62512D-056C-499A-8071-165B47B47928}"/>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6396365-3515-4B73-9372-640369C1C656}"/>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4945537-00A7-4018-8E06-9AC20395F4A4}"/>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40D0971-8A52-491C-B107-BDB2F952BC4E}"/>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7A4FCA9-CC23-4DEF-9BF7-0A4A0828923F}"/>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032B701-A19B-4524-AF50-6C55429B7FBA}"/>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C61BAFC-A3E3-47A4-9163-51863CFB3C15}"/>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102E3A1-42DF-44B6-AEEB-4090B5D09232}"/>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FFA8B24-D3CD-4096-9A02-D35C5716030F}"/>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E9E12A1-ECC6-42E2-AED7-EA44432CAC83}"/>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A7622A0-6CC5-4925-9445-FCCE112A732D}"/>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2EFA90F-90DA-47A4-BF5A-42BBAB5AD916}"/>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09704A9-E8F5-4112-BB23-ADFE37B427DC}"/>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52AD00B-2451-4802-9F84-7A2529735BA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C77F0B4-41D2-4624-9E9A-7B072B9BF2D8}"/>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3BD6E3D-649B-45AB-8C36-B1F6A20592A9}"/>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F9611905-DAAF-406E-AF27-89D1F79542BD}"/>
            </a:ext>
          </a:extLst>
        </xdr:cNvPr>
        <xdr:cNvCxnSpPr/>
      </xdr:nvCxnSpPr>
      <xdr:spPr>
        <a:xfrm flipV="1">
          <a:off x="4177665" y="557657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F1E2872C-A39A-4336-83FE-A238BAC0D2BA}"/>
            </a:ext>
          </a:extLst>
        </xdr:cNvPr>
        <xdr:cNvSpPr txBox="1"/>
      </xdr:nvSpPr>
      <xdr:spPr>
        <a:xfrm>
          <a:off x="4216400" y="6951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A586E82E-2031-42B2-8E84-99BEADE75B7C}"/>
            </a:ext>
          </a:extLst>
        </xdr:cNvPr>
        <xdr:cNvCxnSpPr/>
      </xdr:nvCxnSpPr>
      <xdr:spPr>
        <a:xfrm>
          <a:off x="4108450" y="69481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3E0F063D-71BB-4A91-A043-4813E114199C}"/>
            </a:ext>
          </a:extLst>
        </xdr:cNvPr>
        <xdr:cNvSpPr txBox="1"/>
      </xdr:nvSpPr>
      <xdr:spPr>
        <a:xfrm>
          <a:off x="4216400" y="535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95F1EBC1-2657-4EAD-B1EA-CE10794BFB2E}"/>
            </a:ext>
          </a:extLst>
        </xdr:cNvPr>
        <xdr:cNvCxnSpPr/>
      </xdr:nvCxnSpPr>
      <xdr:spPr>
        <a:xfrm>
          <a:off x="4108450" y="5576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0D36D5A2-6FBB-4A9A-8952-78F4A611B3BA}"/>
            </a:ext>
          </a:extLst>
        </xdr:cNvPr>
        <xdr:cNvSpPr txBox="1"/>
      </xdr:nvSpPr>
      <xdr:spPr>
        <a:xfrm>
          <a:off x="4216400" y="6327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BB495375-FF45-491F-B0B7-3293D2FF8E3A}"/>
            </a:ext>
          </a:extLst>
        </xdr:cNvPr>
        <xdr:cNvSpPr/>
      </xdr:nvSpPr>
      <xdr:spPr>
        <a:xfrm>
          <a:off x="4127500" y="6349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D0C1FC9B-44F8-4661-957B-2175F40A5D50}"/>
            </a:ext>
          </a:extLst>
        </xdr:cNvPr>
        <xdr:cNvSpPr/>
      </xdr:nvSpPr>
      <xdr:spPr>
        <a:xfrm>
          <a:off x="3384550" y="6328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F02F8640-3632-4105-9ABD-880EB9A6DD2D}"/>
            </a:ext>
          </a:extLst>
        </xdr:cNvPr>
        <xdr:cNvSpPr/>
      </xdr:nvSpPr>
      <xdr:spPr>
        <a:xfrm>
          <a:off x="257175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E1E20E9C-8D07-4443-8893-69D62AE99F4A}"/>
            </a:ext>
          </a:extLst>
        </xdr:cNvPr>
        <xdr:cNvSpPr/>
      </xdr:nvSpPr>
      <xdr:spPr>
        <a:xfrm>
          <a:off x="1778000" y="6281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4A895856-1647-4C1D-8913-AD7221E6E526}"/>
            </a:ext>
          </a:extLst>
        </xdr:cNvPr>
        <xdr:cNvSpPr/>
      </xdr:nvSpPr>
      <xdr:spPr>
        <a:xfrm>
          <a:off x="984250" y="62490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841DA03-8C43-4ACA-99EA-630954B32046}"/>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AF9B821-0341-405A-9EF5-DE5661E3DBAD}"/>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89260A2-4844-4EB4-B337-CD0857442CA3}"/>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A3C4FE4-1CC1-4A15-A861-4B4B3B875904}"/>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1B28519-AB1B-49AF-8408-C8D939786046}"/>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122555</xdr:rowOff>
    </xdr:from>
    <xdr:to>
      <xdr:col>24</xdr:col>
      <xdr:colOff>114300</xdr:colOff>
      <xdr:row>36</xdr:row>
      <xdr:rowOff>52705</xdr:rowOff>
    </xdr:to>
    <xdr:sp macro="" textlink="">
      <xdr:nvSpPr>
        <xdr:cNvPr id="73" name="楕円 72">
          <a:extLst>
            <a:ext uri="{FF2B5EF4-FFF2-40B4-BE49-F238E27FC236}">
              <a16:creationId xmlns:a16="http://schemas.microsoft.com/office/drawing/2014/main" id="{225E7885-3D76-4752-8411-FFB84C1BE775}"/>
            </a:ext>
          </a:extLst>
        </xdr:cNvPr>
        <xdr:cNvSpPr/>
      </xdr:nvSpPr>
      <xdr:spPr>
        <a:xfrm>
          <a:off x="4127500" y="59074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145432</xdr:rowOff>
    </xdr:from>
    <xdr:ext cx="405111" cy="259045"/>
    <xdr:sp macro="" textlink="">
      <xdr:nvSpPr>
        <xdr:cNvPr id="74" name="【道路】&#10;有形固定資産減価償却率該当値テキスト">
          <a:extLst>
            <a:ext uri="{FF2B5EF4-FFF2-40B4-BE49-F238E27FC236}">
              <a16:creationId xmlns:a16="http://schemas.microsoft.com/office/drawing/2014/main" id="{312565A8-9F87-4D1E-B08B-BE4097755EC2}"/>
            </a:ext>
          </a:extLst>
        </xdr:cNvPr>
        <xdr:cNvSpPr txBox="1"/>
      </xdr:nvSpPr>
      <xdr:spPr>
        <a:xfrm>
          <a:off x="4216400" y="576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86360</xdr:rowOff>
    </xdr:from>
    <xdr:to>
      <xdr:col>20</xdr:col>
      <xdr:colOff>38100</xdr:colOff>
      <xdr:row>36</xdr:row>
      <xdr:rowOff>16510</xdr:rowOff>
    </xdr:to>
    <xdr:sp macro="" textlink="">
      <xdr:nvSpPr>
        <xdr:cNvPr id="75" name="楕円 74">
          <a:extLst>
            <a:ext uri="{FF2B5EF4-FFF2-40B4-BE49-F238E27FC236}">
              <a16:creationId xmlns:a16="http://schemas.microsoft.com/office/drawing/2014/main" id="{A3A209B7-C76C-4328-A568-90130D7C0A03}"/>
            </a:ext>
          </a:extLst>
        </xdr:cNvPr>
        <xdr:cNvSpPr/>
      </xdr:nvSpPr>
      <xdr:spPr>
        <a:xfrm>
          <a:off x="3384550" y="58712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137160</xdr:rowOff>
    </xdr:from>
    <xdr:to>
      <xdr:col>24</xdr:col>
      <xdr:colOff>63500</xdr:colOff>
      <xdr:row>36</xdr:row>
      <xdr:rowOff>1905</xdr:rowOff>
    </xdr:to>
    <xdr:cxnSp macro="">
      <xdr:nvCxnSpPr>
        <xdr:cNvPr id="76" name="直線コネクタ 75">
          <a:extLst>
            <a:ext uri="{FF2B5EF4-FFF2-40B4-BE49-F238E27FC236}">
              <a16:creationId xmlns:a16="http://schemas.microsoft.com/office/drawing/2014/main" id="{015C80C1-1463-4F6F-9EDD-6AC39F4481C2}"/>
            </a:ext>
          </a:extLst>
        </xdr:cNvPr>
        <xdr:cNvCxnSpPr/>
      </xdr:nvCxnSpPr>
      <xdr:spPr>
        <a:xfrm>
          <a:off x="3429000" y="5922010"/>
          <a:ext cx="7493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38735</xdr:rowOff>
    </xdr:from>
    <xdr:to>
      <xdr:col>15</xdr:col>
      <xdr:colOff>101600</xdr:colOff>
      <xdr:row>35</xdr:row>
      <xdr:rowOff>140335</xdr:rowOff>
    </xdr:to>
    <xdr:sp macro="" textlink="">
      <xdr:nvSpPr>
        <xdr:cNvPr id="77" name="楕円 76">
          <a:extLst>
            <a:ext uri="{FF2B5EF4-FFF2-40B4-BE49-F238E27FC236}">
              <a16:creationId xmlns:a16="http://schemas.microsoft.com/office/drawing/2014/main" id="{4747A821-B26C-4CD8-A65B-3C34DA2B4E12}"/>
            </a:ext>
          </a:extLst>
        </xdr:cNvPr>
        <xdr:cNvSpPr/>
      </xdr:nvSpPr>
      <xdr:spPr>
        <a:xfrm>
          <a:off x="2571750" y="582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89535</xdr:rowOff>
    </xdr:from>
    <xdr:to>
      <xdr:col>19</xdr:col>
      <xdr:colOff>177800</xdr:colOff>
      <xdr:row>35</xdr:row>
      <xdr:rowOff>137160</xdr:rowOff>
    </xdr:to>
    <xdr:cxnSp macro="">
      <xdr:nvCxnSpPr>
        <xdr:cNvPr id="78" name="直線コネクタ 77">
          <a:extLst>
            <a:ext uri="{FF2B5EF4-FFF2-40B4-BE49-F238E27FC236}">
              <a16:creationId xmlns:a16="http://schemas.microsoft.com/office/drawing/2014/main" id="{58319316-2356-471C-AACF-E1340DF3329E}"/>
            </a:ext>
          </a:extLst>
        </xdr:cNvPr>
        <xdr:cNvCxnSpPr/>
      </xdr:nvCxnSpPr>
      <xdr:spPr>
        <a:xfrm>
          <a:off x="2622550" y="5874385"/>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164465</xdr:rowOff>
    </xdr:from>
    <xdr:to>
      <xdr:col>10</xdr:col>
      <xdr:colOff>165100</xdr:colOff>
      <xdr:row>35</xdr:row>
      <xdr:rowOff>94615</xdr:rowOff>
    </xdr:to>
    <xdr:sp macro="" textlink="">
      <xdr:nvSpPr>
        <xdr:cNvPr id="79" name="楕円 78">
          <a:extLst>
            <a:ext uri="{FF2B5EF4-FFF2-40B4-BE49-F238E27FC236}">
              <a16:creationId xmlns:a16="http://schemas.microsoft.com/office/drawing/2014/main" id="{D3A0251E-4FCA-456A-918C-A5BF613FE147}"/>
            </a:ext>
          </a:extLst>
        </xdr:cNvPr>
        <xdr:cNvSpPr/>
      </xdr:nvSpPr>
      <xdr:spPr>
        <a:xfrm>
          <a:off x="1778000" y="57842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43815</xdr:rowOff>
    </xdr:from>
    <xdr:to>
      <xdr:col>15</xdr:col>
      <xdr:colOff>50800</xdr:colOff>
      <xdr:row>35</xdr:row>
      <xdr:rowOff>89535</xdr:rowOff>
    </xdr:to>
    <xdr:cxnSp macro="">
      <xdr:nvCxnSpPr>
        <xdr:cNvPr id="80" name="直線コネクタ 79">
          <a:extLst>
            <a:ext uri="{FF2B5EF4-FFF2-40B4-BE49-F238E27FC236}">
              <a16:creationId xmlns:a16="http://schemas.microsoft.com/office/drawing/2014/main" id="{EC2E2465-48E3-414A-9EDD-79276CC4B45D}"/>
            </a:ext>
          </a:extLst>
        </xdr:cNvPr>
        <xdr:cNvCxnSpPr/>
      </xdr:nvCxnSpPr>
      <xdr:spPr>
        <a:xfrm>
          <a:off x="1828800" y="5828665"/>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120650</xdr:rowOff>
    </xdr:from>
    <xdr:to>
      <xdr:col>6</xdr:col>
      <xdr:colOff>38100</xdr:colOff>
      <xdr:row>35</xdr:row>
      <xdr:rowOff>50800</xdr:rowOff>
    </xdr:to>
    <xdr:sp macro="" textlink="">
      <xdr:nvSpPr>
        <xdr:cNvPr id="81" name="楕円 80">
          <a:extLst>
            <a:ext uri="{FF2B5EF4-FFF2-40B4-BE49-F238E27FC236}">
              <a16:creationId xmlns:a16="http://schemas.microsoft.com/office/drawing/2014/main" id="{937BB075-313C-4013-8E01-222E23B553FC}"/>
            </a:ext>
          </a:extLst>
        </xdr:cNvPr>
        <xdr:cNvSpPr/>
      </xdr:nvSpPr>
      <xdr:spPr>
        <a:xfrm>
          <a:off x="984250" y="5740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0</xdr:rowOff>
    </xdr:from>
    <xdr:to>
      <xdr:col>10</xdr:col>
      <xdr:colOff>114300</xdr:colOff>
      <xdr:row>35</xdr:row>
      <xdr:rowOff>43815</xdr:rowOff>
    </xdr:to>
    <xdr:cxnSp macro="">
      <xdr:nvCxnSpPr>
        <xdr:cNvPr id="82" name="直線コネクタ 81">
          <a:extLst>
            <a:ext uri="{FF2B5EF4-FFF2-40B4-BE49-F238E27FC236}">
              <a16:creationId xmlns:a16="http://schemas.microsoft.com/office/drawing/2014/main" id="{BDEE01C8-6CC4-4560-83C6-512FB6124179}"/>
            </a:ext>
          </a:extLst>
        </xdr:cNvPr>
        <xdr:cNvCxnSpPr/>
      </xdr:nvCxnSpPr>
      <xdr:spPr>
        <a:xfrm>
          <a:off x="1028700" y="5784850"/>
          <a:ext cx="8001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4AC12018-304F-410F-A079-36A87ED9863A}"/>
            </a:ext>
          </a:extLst>
        </xdr:cNvPr>
        <xdr:cNvSpPr txBox="1"/>
      </xdr:nvSpPr>
      <xdr:spPr>
        <a:xfrm>
          <a:off x="3239144" y="6421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8945DE31-65A3-41DD-A3EE-6FC761CA5DAA}"/>
            </a:ext>
          </a:extLst>
        </xdr:cNvPr>
        <xdr:cNvSpPr txBox="1"/>
      </xdr:nvSpPr>
      <xdr:spPr>
        <a:xfrm>
          <a:off x="2439044" y="640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7E09D5FE-4195-478B-9742-F2E26FD4B0F7}"/>
            </a:ext>
          </a:extLst>
        </xdr:cNvPr>
        <xdr:cNvSpPr txBox="1"/>
      </xdr:nvSpPr>
      <xdr:spPr>
        <a:xfrm>
          <a:off x="1645294" y="6367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EB37C2FB-F870-405C-8C8E-08B5817C876B}"/>
            </a:ext>
          </a:extLst>
        </xdr:cNvPr>
        <xdr:cNvSpPr txBox="1"/>
      </xdr:nvSpPr>
      <xdr:spPr>
        <a:xfrm>
          <a:off x="851544" y="6335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33037</xdr:rowOff>
    </xdr:from>
    <xdr:ext cx="405111" cy="259045"/>
    <xdr:sp macro="" textlink="">
      <xdr:nvSpPr>
        <xdr:cNvPr id="87" name="n_1mainValue【道路】&#10;有形固定資産減価償却率">
          <a:extLst>
            <a:ext uri="{FF2B5EF4-FFF2-40B4-BE49-F238E27FC236}">
              <a16:creationId xmlns:a16="http://schemas.microsoft.com/office/drawing/2014/main" id="{0B4F586B-A51B-4756-A486-14D62F452EEE}"/>
            </a:ext>
          </a:extLst>
        </xdr:cNvPr>
        <xdr:cNvSpPr txBox="1"/>
      </xdr:nvSpPr>
      <xdr:spPr>
        <a:xfrm>
          <a:off x="32391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156862</xdr:rowOff>
    </xdr:from>
    <xdr:ext cx="405111" cy="259045"/>
    <xdr:sp macro="" textlink="">
      <xdr:nvSpPr>
        <xdr:cNvPr id="88" name="n_2mainValue【道路】&#10;有形固定資産減価償却率">
          <a:extLst>
            <a:ext uri="{FF2B5EF4-FFF2-40B4-BE49-F238E27FC236}">
              <a16:creationId xmlns:a16="http://schemas.microsoft.com/office/drawing/2014/main" id="{5DE99529-1789-4523-857C-698BFD96F195}"/>
            </a:ext>
          </a:extLst>
        </xdr:cNvPr>
        <xdr:cNvSpPr txBox="1"/>
      </xdr:nvSpPr>
      <xdr:spPr>
        <a:xfrm>
          <a:off x="2439044" y="5611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111142</xdr:rowOff>
    </xdr:from>
    <xdr:ext cx="405111" cy="259045"/>
    <xdr:sp macro="" textlink="">
      <xdr:nvSpPr>
        <xdr:cNvPr id="89" name="n_3mainValue【道路】&#10;有形固定資産減価償却率">
          <a:extLst>
            <a:ext uri="{FF2B5EF4-FFF2-40B4-BE49-F238E27FC236}">
              <a16:creationId xmlns:a16="http://schemas.microsoft.com/office/drawing/2014/main" id="{A5432675-5F93-40F3-9739-6D2BEF4BE9A8}"/>
            </a:ext>
          </a:extLst>
        </xdr:cNvPr>
        <xdr:cNvSpPr txBox="1"/>
      </xdr:nvSpPr>
      <xdr:spPr>
        <a:xfrm>
          <a:off x="1645294" y="5565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67327</xdr:rowOff>
    </xdr:from>
    <xdr:ext cx="405111" cy="259045"/>
    <xdr:sp macro="" textlink="">
      <xdr:nvSpPr>
        <xdr:cNvPr id="90" name="n_4mainValue【道路】&#10;有形固定資産減価償却率">
          <a:extLst>
            <a:ext uri="{FF2B5EF4-FFF2-40B4-BE49-F238E27FC236}">
              <a16:creationId xmlns:a16="http://schemas.microsoft.com/office/drawing/2014/main" id="{12138290-9A5E-4CE6-B1F4-DA7E5DB0264C}"/>
            </a:ext>
          </a:extLst>
        </xdr:cNvPr>
        <xdr:cNvSpPr txBox="1"/>
      </xdr:nvSpPr>
      <xdr:spPr>
        <a:xfrm>
          <a:off x="851544" y="552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FE1AAE3-108B-4C77-8F24-1C45C21F5D64}"/>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B3A6B27-5A1A-456E-B972-8FC84452A85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2D965A7-1341-4376-8102-44F7A34FFFB9}"/>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34830BC-2A68-4E6F-87E9-964244404711}"/>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3EB8F36-E8CE-4A40-A5E0-CBB02918EDBC}"/>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E64EFD5-D550-4090-AB4D-56F7491A3614}"/>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9A47052-0737-41D2-B056-C4A160C5D22B}"/>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9524EF0-BF2F-47FA-827F-E9F17803E94A}"/>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6EE23C4-B6BF-4D67-AEB5-456F8885B98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74AF21C-FF81-403B-84FC-4D227A3D4E0F}"/>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D95CF446-0F12-4CC7-9DFB-1D3051EBF619}"/>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DF6AC4BD-E99C-4258-8351-7959822ACFAA}"/>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A7970A9E-35E7-4587-83FD-D668B07A2332}"/>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B22B576F-1C89-4EE4-B1FE-57DBF25B55E7}"/>
            </a:ext>
          </a:extLst>
        </xdr:cNvPr>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DB7F302D-CFCA-404F-8CD2-64C4A3C3F924}"/>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4CE5A92-049A-4242-A05E-7C0CE43160F8}"/>
            </a:ext>
          </a:extLst>
        </xdr:cNvPr>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B5353A98-94ED-419F-B324-E38AB1502DD6}"/>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56FCEE95-3E33-4840-A69D-B96302A79772}"/>
            </a:ext>
          </a:extLst>
        </xdr:cNvPr>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8EAE8DB-CDA6-47B3-9B92-6877CAA6D5F8}"/>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A63B154E-3DC4-480E-AC07-03A7DCFE493F}"/>
            </a:ext>
          </a:extLst>
        </xdr:cNvPr>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4F4FC96-F550-4E16-80F4-5C6E7A1DD156}"/>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B262B1D4-0E36-4DD6-A57F-2E65ACF5D035}"/>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2F837F6-F940-4E4F-A251-FDB6DF37AAFA}"/>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F6B61222-06A0-43BE-887F-25D4EA5F0805}"/>
            </a:ext>
          </a:extLst>
        </xdr:cNvPr>
        <xdr:cNvCxnSpPr/>
      </xdr:nvCxnSpPr>
      <xdr:spPr>
        <a:xfrm flipV="1">
          <a:off x="9429115" y="5670842"/>
          <a:ext cx="0" cy="1259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CECEE8E5-AB3B-4343-A580-18D97EBB06F3}"/>
            </a:ext>
          </a:extLst>
        </xdr:cNvPr>
        <xdr:cNvSpPr txBox="1"/>
      </xdr:nvSpPr>
      <xdr:spPr>
        <a:xfrm>
          <a:off x="9467850" y="6934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F86B295D-55E4-450B-BEF1-961292CBE1C9}"/>
            </a:ext>
          </a:extLst>
        </xdr:cNvPr>
        <xdr:cNvCxnSpPr/>
      </xdr:nvCxnSpPr>
      <xdr:spPr>
        <a:xfrm>
          <a:off x="9359900" y="69301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4D5C5417-36FE-4279-A0C2-8E84791A1998}"/>
            </a:ext>
          </a:extLst>
        </xdr:cNvPr>
        <xdr:cNvSpPr txBox="1"/>
      </xdr:nvSpPr>
      <xdr:spPr>
        <a:xfrm>
          <a:off x="9467850" y="545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11D359CC-E08E-4AE3-ABDD-0251DDA94D63}"/>
            </a:ext>
          </a:extLst>
        </xdr:cNvPr>
        <xdr:cNvCxnSpPr/>
      </xdr:nvCxnSpPr>
      <xdr:spPr>
        <a:xfrm>
          <a:off x="9359900" y="56708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804E07B9-618A-400D-AA98-6F6F46A64FA1}"/>
            </a:ext>
          </a:extLst>
        </xdr:cNvPr>
        <xdr:cNvSpPr txBox="1"/>
      </xdr:nvSpPr>
      <xdr:spPr>
        <a:xfrm>
          <a:off x="9467850" y="65120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66816610-8771-4103-8307-896B3E6022F1}"/>
            </a:ext>
          </a:extLst>
        </xdr:cNvPr>
        <xdr:cNvSpPr/>
      </xdr:nvSpPr>
      <xdr:spPr>
        <a:xfrm>
          <a:off x="9398000" y="66542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967C436D-8A09-4A3F-8190-75088B30CDA6}"/>
            </a:ext>
          </a:extLst>
        </xdr:cNvPr>
        <xdr:cNvSpPr/>
      </xdr:nvSpPr>
      <xdr:spPr>
        <a:xfrm>
          <a:off x="8636000" y="665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E8AACABD-D8BE-4169-A115-21BF9CB5741D}"/>
            </a:ext>
          </a:extLst>
        </xdr:cNvPr>
        <xdr:cNvSpPr/>
      </xdr:nvSpPr>
      <xdr:spPr>
        <a:xfrm>
          <a:off x="7842250" y="66607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D691101-D80C-4886-80DE-3D350DA3E76E}"/>
            </a:ext>
          </a:extLst>
        </xdr:cNvPr>
        <xdr:cNvSpPr/>
      </xdr:nvSpPr>
      <xdr:spPr>
        <a:xfrm>
          <a:off x="7029450" y="66776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50E40C23-AFF3-4B26-9A2F-08162B99986A}"/>
            </a:ext>
          </a:extLst>
        </xdr:cNvPr>
        <xdr:cNvSpPr/>
      </xdr:nvSpPr>
      <xdr:spPr>
        <a:xfrm>
          <a:off x="6235700" y="667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BC1F3D9-CEBB-4E4E-9F57-4B20C3FD90B3}"/>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1FDEC2C-50EF-4908-B43E-4C6D4E54DB6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5E1297F-2483-4EC4-8589-5CB948FF8CC3}"/>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70DC343-9E2C-45B6-BA6F-EF5D3C79B71C}"/>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CF7DFA4-37E0-4B39-AABF-2C5DE3A2A79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68682</xdr:rowOff>
    </xdr:from>
    <xdr:to>
      <xdr:col>55</xdr:col>
      <xdr:colOff>50800</xdr:colOff>
      <xdr:row>41</xdr:row>
      <xdr:rowOff>170282</xdr:rowOff>
    </xdr:to>
    <xdr:sp macro="" textlink="">
      <xdr:nvSpPr>
        <xdr:cNvPr id="130" name="楕円 129">
          <a:extLst>
            <a:ext uri="{FF2B5EF4-FFF2-40B4-BE49-F238E27FC236}">
              <a16:creationId xmlns:a16="http://schemas.microsoft.com/office/drawing/2014/main" id="{D44A96F1-6A98-499E-A066-7A53ADD9A342}"/>
            </a:ext>
          </a:extLst>
        </xdr:cNvPr>
        <xdr:cNvSpPr/>
      </xdr:nvSpPr>
      <xdr:spPr>
        <a:xfrm>
          <a:off x="9398000" y="68441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155059</xdr:rowOff>
    </xdr:from>
    <xdr:ext cx="469744" cy="259045"/>
    <xdr:sp macro="" textlink="">
      <xdr:nvSpPr>
        <xdr:cNvPr id="131" name="【道路】&#10;一人当たり延長該当値テキスト">
          <a:extLst>
            <a:ext uri="{FF2B5EF4-FFF2-40B4-BE49-F238E27FC236}">
              <a16:creationId xmlns:a16="http://schemas.microsoft.com/office/drawing/2014/main" id="{237628E2-CC97-4F00-8602-CA56289AC4CC}"/>
            </a:ext>
          </a:extLst>
        </xdr:cNvPr>
        <xdr:cNvSpPr txBox="1"/>
      </xdr:nvSpPr>
      <xdr:spPr>
        <a:xfrm>
          <a:off x="9467850" y="676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68911</xdr:rowOff>
    </xdr:from>
    <xdr:to>
      <xdr:col>50</xdr:col>
      <xdr:colOff>165100</xdr:colOff>
      <xdr:row>41</xdr:row>
      <xdr:rowOff>170511</xdr:rowOff>
    </xdr:to>
    <xdr:sp macro="" textlink="">
      <xdr:nvSpPr>
        <xdr:cNvPr id="132" name="楕円 131">
          <a:extLst>
            <a:ext uri="{FF2B5EF4-FFF2-40B4-BE49-F238E27FC236}">
              <a16:creationId xmlns:a16="http://schemas.microsoft.com/office/drawing/2014/main" id="{DE4C015A-654B-458E-9683-E70A8022734F}"/>
            </a:ext>
          </a:extLst>
        </xdr:cNvPr>
        <xdr:cNvSpPr/>
      </xdr:nvSpPr>
      <xdr:spPr>
        <a:xfrm>
          <a:off x="8636000" y="68443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119482</xdr:rowOff>
    </xdr:from>
    <xdr:to>
      <xdr:col>55</xdr:col>
      <xdr:colOff>0</xdr:colOff>
      <xdr:row>41</xdr:row>
      <xdr:rowOff>119711</xdr:rowOff>
    </xdr:to>
    <xdr:cxnSp macro="">
      <xdr:nvCxnSpPr>
        <xdr:cNvPr id="133" name="直線コネクタ 132">
          <a:extLst>
            <a:ext uri="{FF2B5EF4-FFF2-40B4-BE49-F238E27FC236}">
              <a16:creationId xmlns:a16="http://schemas.microsoft.com/office/drawing/2014/main" id="{17B614DA-69AF-43B2-A601-676753602C11}"/>
            </a:ext>
          </a:extLst>
        </xdr:cNvPr>
        <xdr:cNvCxnSpPr/>
      </xdr:nvCxnSpPr>
      <xdr:spPr>
        <a:xfrm flipV="1">
          <a:off x="8686800" y="6894932"/>
          <a:ext cx="74295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69177</xdr:rowOff>
    </xdr:from>
    <xdr:to>
      <xdr:col>46</xdr:col>
      <xdr:colOff>38100</xdr:colOff>
      <xdr:row>41</xdr:row>
      <xdr:rowOff>170777</xdr:rowOff>
    </xdr:to>
    <xdr:sp macro="" textlink="">
      <xdr:nvSpPr>
        <xdr:cNvPr id="134" name="楕円 133">
          <a:extLst>
            <a:ext uri="{FF2B5EF4-FFF2-40B4-BE49-F238E27FC236}">
              <a16:creationId xmlns:a16="http://schemas.microsoft.com/office/drawing/2014/main" id="{356C6EF5-301B-4DA5-BD42-33A0B89277A5}"/>
            </a:ext>
          </a:extLst>
        </xdr:cNvPr>
        <xdr:cNvSpPr/>
      </xdr:nvSpPr>
      <xdr:spPr>
        <a:xfrm>
          <a:off x="7842250" y="68446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119711</xdr:rowOff>
    </xdr:from>
    <xdr:to>
      <xdr:col>50</xdr:col>
      <xdr:colOff>114300</xdr:colOff>
      <xdr:row>41</xdr:row>
      <xdr:rowOff>119977</xdr:rowOff>
    </xdr:to>
    <xdr:cxnSp macro="">
      <xdr:nvCxnSpPr>
        <xdr:cNvPr id="135" name="直線コネクタ 134">
          <a:extLst>
            <a:ext uri="{FF2B5EF4-FFF2-40B4-BE49-F238E27FC236}">
              <a16:creationId xmlns:a16="http://schemas.microsoft.com/office/drawing/2014/main" id="{B0818340-E783-4AF3-8C64-775942918703}"/>
            </a:ext>
          </a:extLst>
        </xdr:cNvPr>
        <xdr:cNvCxnSpPr/>
      </xdr:nvCxnSpPr>
      <xdr:spPr>
        <a:xfrm flipV="1">
          <a:off x="7886700" y="6895161"/>
          <a:ext cx="8001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70777</xdr:rowOff>
    </xdr:from>
    <xdr:to>
      <xdr:col>41</xdr:col>
      <xdr:colOff>101600</xdr:colOff>
      <xdr:row>42</xdr:row>
      <xdr:rowOff>927</xdr:rowOff>
    </xdr:to>
    <xdr:sp macro="" textlink="">
      <xdr:nvSpPr>
        <xdr:cNvPr id="136" name="楕円 135">
          <a:extLst>
            <a:ext uri="{FF2B5EF4-FFF2-40B4-BE49-F238E27FC236}">
              <a16:creationId xmlns:a16="http://schemas.microsoft.com/office/drawing/2014/main" id="{ABEC37E5-07D4-410E-B142-FEAA34CAD6ED}"/>
            </a:ext>
          </a:extLst>
        </xdr:cNvPr>
        <xdr:cNvSpPr/>
      </xdr:nvSpPr>
      <xdr:spPr>
        <a:xfrm>
          <a:off x="7029450" y="68462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119977</xdr:rowOff>
    </xdr:from>
    <xdr:to>
      <xdr:col>45</xdr:col>
      <xdr:colOff>177800</xdr:colOff>
      <xdr:row>41</xdr:row>
      <xdr:rowOff>121577</xdr:rowOff>
    </xdr:to>
    <xdr:cxnSp macro="">
      <xdr:nvCxnSpPr>
        <xdr:cNvPr id="137" name="直線コネクタ 136">
          <a:extLst>
            <a:ext uri="{FF2B5EF4-FFF2-40B4-BE49-F238E27FC236}">
              <a16:creationId xmlns:a16="http://schemas.microsoft.com/office/drawing/2014/main" id="{D483874D-0D93-4CF9-9995-4DCEE733E924}"/>
            </a:ext>
          </a:extLst>
        </xdr:cNvPr>
        <xdr:cNvCxnSpPr/>
      </xdr:nvCxnSpPr>
      <xdr:spPr>
        <a:xfrm flipV="1">
          <a:off x="7080250" y="6895427"/>
          <a:ext cx="80645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71310</xdr:rowOff>
    </xdr:from>
    <xdr:to>
      <xdr:col>36</xdr:col>
      <xdr:colOff>165100</xdr:colOff>
      <xdr:row>42</xdr:row>
      <xdr:rowOff>1460</xdr:rowOff>
    </xdr:to>
    <xdr:sp macro="" textlink="">
      <xdr:nvSpPr>
        <xdr:cNvPr id="138" name="楕円 137">
          <a:extLst>
            <a:ext uri="{FF2B5EF4-FFF2-40B4-BE49-F238E27FC236}">
              <a16:creationId xmlns:a16="http://schemas.microsoft.com/office/drawing/2014/main" id="{A91F0870-8621-486A-856A-783A5049CC64}"/>
            </a:ext>
          </a:extLst>
        </xdr:cNvPr>
        <xdr:cNvSpPr/>
      </xdr:nvSpPr>
      <xdr:spPr>
        <a:xfrm>
          <a:off x="6235700" y="68467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121577</xdr:rowOff>
    </xdr:from>
    <xdr:to>
      <xdr:col>41</xdr:col>
      <xdr:colOff>50800</xdr:colOff>
      <xdr:row>41</xdr:row>
      <xdr:rowOff>122110</xdr:rowOff>
    </xdr:to>
    <xdr:cxnSp macro="">
      <xdr:nvCxnSpPr>
        <xdr:cNvPr id="139" name="直線コネクタ 138">
          <a:extLst>
            <a:ext uri="{FF2B5EF4-FFF2-40B4-BE49-F238E27FC236}">
              <a16:creationId xmlns:a16="http://schemas.microsoft.com/office/drawing/2014/main" id="{749537FC-2735-4AD4-8727-5EA1D8238CC7}"/>
            </a:ext>
          </a:extLst>
        </xdr:cNvPr>
        <xdr:cNvCxnSpPr/>
      </xdr:nvCxnSpPr>
      <xdr:spPr>
        <a:xfrm flipV="1">
          <a:off x="6286500" y="6897027"/>
          <a:ext cx="79375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73C53A07-33FC-45C0-A703-D1CF5B287241}"/>
            </a:ext>
          </a:extLst>
        </xdr:cNvPr>
        <xdr:cNvSpPr txBox="1"/>
      </xdr:nvSpPr>
      <xdr:spPr>
        <a:xfrm>
          <a:off x="8458277" y="64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7106E813-494B-41CA-A890-00F7935C923F}"/>
            </a:ext>
          </a:extLst>
        </xdr:cNvPr>
        <xdr:cNvSpPr txBox="1"/>
      </xdr:nvSpPr>
      <xdr:spPr>
        <a:xfrm>
          <a:off x="7677227" y="644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C8533539-9AC7-4E74-A939-D4C365BCF7D7}"/>
            </a:ext>
          </a:extLst>
        </xdr:cNvPr>
        <xdr:cNvSpPr txBox="1"/>
      </xdr:nvSpPr>
      <xdr:spPr>
        <a:xfrm>
          <a:off x="6864427" y="645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0E1DD344-D01A-42D5-84B1-A37DBD4C17B3}"/>
            </a:ext>
          </a:extLst>
        </xdr:cNvPr>
        <xdr:cNvSpPr txBox="1"/>
      </xdr:nvSpPr>
      <xdr:spPr>
        <a:xfrm>
          <a:off x="6070677" y="6456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161638</xdr:rowOff>
    </xdr:from>
    <xdr:ext cx="469744" cy="259045"/>
    <xdr:sp macro="" textlink="">
      <xdr:nvSpPr>
        <xdr:cNvPr id="144" name="n_1mainValue【道路】&#10;一人当たり延長">
          <a:extLst>
            <a:ext uri="{FF2B5EF4-FFF2-40B4-BE49-F238E27FC236}">
              <a16:creationId xmlns:a16="http://schemas.microsoft.com/office/drawing/2014/main" id="{5CE887E7-66E7-4447-9FD4-91E8355C926A}"/>
            </a:ext>
          </a:extLst>
        </xdr:cNvPr>
        <xdr:cNvSpPr txBox="1"/>
      </xdr:nvSpPr>
      <xdr:spPr>
        <a:xfrm>
          <a:off x="8458277" y="693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161904</xdr:rowOff>
    </xdr:from>
    <xdr:ext cx="469744" cy="259045"/>
    <xdr:sp macro="" textlink="">
      <xdr:nvSpPr>
        <xdr:cNvPr id="145" name="n_2mainValue【道路】&#10;一人当たり延長">
          <a:extLst>
            <a:ext uri="{FF2B5EF4-FFF2-40B4-BE49-F238E27FC236}">
              <a16:creationId xmlns:a16="http://schemas.microsoft.com/office/drawing/2014/main" id="{A963AF9D-EBCF-41D3-8B6C-F0351E23A29B}"/>
            </a:ext>
          </a:extLst>
        </xdr:cNvPr>
        <xdr:cNvSpPr txBox="1"/>
      </xdr:nvSpPr>
      <xdr:spPr>
        <a:xfrm>
          <a:off x="7677227" y="693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163504</xdr:rowOff>
    </xdr:from>
    <xdr:ext cx="469744" cy="259045"/>
    <xdr:sp macro="" textlink="">
      <xdr:nvSpPr>
        <xdr:cNvPr id="146" name="n_3mainValue【道路】&#10;一人当たり延長">
          <a:extLst>
            <a:ext uri="{FF2B5EF4-FFF2-40B4-BE49-F238E27FC236}">
              <a16:creationId xmlns:a16="http://schemas.microsoft.com/office/drawing/2014/main" id="{87231431-B289-4AE1-A4B5-046C93602462}"/>
            </a:ext>
          </a:extLst>
        </xdr:cNvPr>
        <xdr:cNvSpPr txBox="1"/>
      </xdr:nvSpPr>
      <xdr:spPr>
        <a:xfrm>
          <a:off x="6864427" y="693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164037</xdr:rowOff>
    </xdr:from>
    <xdr:ext cx="469744" cy="259045"/>
    <xdr:sp macro="" textlink="">
      <xdr:nvSpPr>
        <xdr:cNvPr id="147" name="n_4mainValue【道路】&#10;一人当たり延長">
          <a:extLst>
            <a:ext uri="{FF2B5EF4-FFF2-40B4-BE49-F238E27FC236}">
              <a16:creationId xmlns:a16="http://schemas.microsoft.com/office/drawing/2014/main" id="{051438C0-B4EA-4F45-8E70-18593F7E5059}"/>
            </a:ext>
          </a:extLst>
        </xdr:cNvPr>
        <xdr:cNvSpPr txBox="1"/>
      </xdr:nvSpPr>
      <xdr:spPr>
        <a:xfrm>
          <a:off x="6070677" y="693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B3C40F6-0FED-44B1-959D-D94F43A82625}"/>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31C678A7-D946-4BEF-B137-C2A086AC8A5B}"/>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19698695-FFE7-4525-A875-B57CB81E43F3}"/>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50FC3331-7237-46E9-9EFD-756DF4392DD7}"/>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DBDBE016-D150-41F5-B2F5-C2397D381078}"/>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15401C7-EB7C-484D-9228-A6044E7FE91D}"/>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CDA714AD-8752-48AF-993E-57B26D049ECC}"/>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D157370A-2FC4-41B3-B80B-1D9B7312DAA6}"/>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72FAE9E5-F2C9-4032-8F68-59DCA359D89A}"/>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2B61BAA4-444A-4F33-9578-8CEAE94C6276}"/>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370EBC65-F60E-45CB-92D5-B843903EA74C}"/>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3302DBF-B82A-43E9-A996-D91CA8C14D6A}"/>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86618956-47E5-4AD2-93C8-EC41B07D5E40}"/>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5FA4FFCB-DB67-4227-A11A-A90C73746510}"/>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63AC8D2C-A095-4967-870E-ACE6579E153D}"/>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C512CC76-AF62-4173-91B2-F2027D357CE7}"/>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487E7F10-9692-43A1-98FC-682888B0009A}"/>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30F517E6-1FC7-407B-A3C2-B56EB3A686E2}"/>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F0E825A6-6CAE-4D13-BBEE-45EAA32D7A66}"/>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5B8DEB5-B84A-4ECA-B76A-DFE447E95B1C}"/>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5A77A46D-C62D-4509-92C8-C808BB041CD8}"/>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D5916C98-4B85-4898-ABBF-16DF2E81BA6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A25EAE8-623D-4F96-8D72-38508CF64319}"/>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8EB08662-6C6E-4175-8E2A-992BF142C378}"/>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65B9B309-55BA-493A-9A3F-61A5DD8E69C5}"/>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62EC8A96-B02F-4F33-B19E-5A15B2AA713E}"/>
            </a:ext>
          </a:extLst>
        </xdr:cNvPr>
        <xdr:cNvCxnSpPr/>
      </xdr:nvCxnSpPr>
      <xdr:spPr>
        <a:xfrm flipV="1">
          <a:off x="4177665" y="9282974"/>
          <a:ext cx="0" cy="1293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902E7C81-DFAE-4920-9472-42B9A03A3206}"/>
            </a:ext>
          </a:extLst>
        </xdr:cNvPr>
        <xdr:cNvSpPr txBox="1"/>
      </xdr:nvSpPr>
      <xdr:spPr>
        <a:xfrm>
          <a:off x="4216400" y="1057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7F56808B-D345-4238-880E-C03BCAC0D0D8}"/>
            </a:ext>
          </a:extLst>
        </xdr:cNvPr>
        <xdr:cNvCxnSpPr/>
      </xdr:nvCxnSpPr>
      <xdr:spPr>
        <a:xfrm>
          <a:off x="4108450" y="105760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8E788FA0-3125-4A1C-A1EC-B4E53A52F4B0}"/>
            </a:ext>
          </a:extLst>
        </xdr:cNvPr>
        <xdr:cNvSpPr txBox="1"/>
      </xdr:nvSpPr>
      <xdr:spPr>
        <a:xfrm>
          <a:off x="4216400" y="90709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C5AB0D14-2B0D-43E8-A159-51B73CEA3908}"/>
            </a:ext>
          </a:extLst>
        </xdr:cNvPr>
        <xdr:cNvCxnSpPr/>
      </xdr:nvCxnSpPr>
      <xdr:spPr>
        <a:xfrm>
          <a:off x="4108450" y="92829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15C45A9-5787-4A65-B97A-A378F50F1B30}"/>
            </a:ext>
          </a:extLst>
        </xdr:cNvPr>
        <xdr:cNvSpPr txBox="1"/>
      </xdr:nvSpPr>
      <xdr:spPr>
        <a:xfrm>
          <a:off x="4216400" y="99203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0030809E-0361-4EE0-B09B-9EF9966F73EB}"/>
            </a:ext>
          </a:extLst>
        </xdr:cNvPr>
        <xdr:cNvSpPr/>
      </xdr:nvSpPr>
      <xdr:spPr>
        <a:xfrm>
          <a:off x="4127500" y="100689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E0C67739-BDEE-4645-B4B1-EB426C470394}"/>
            </a:ext>
          </a:extLst>
        </xdr:cNvPr>
        <xdr:cNvSpPr/>
      </xdr:nvSpPr>
      <xdr:spPr>
        <a:xfrm>
          <a:off x="3384550" y="100509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E9737651-D510-4DE4-A0D6-D10EF565D969}"/>
            </a:ext>
          </a:extLst>
        </xdr:cNvPr>
        <xdr:cNvSpPr/>
      </xdr:nvSpPr>
      <xdr:spPr>
        <a:xfrm>
          <a:off x="2571750" y="100395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3B0AF1DF-DC72-47F8-990B-55972906D760}"/>
            </a:ext>
          </a:extLst>
        </xdr:cNvPr>
        <xdr:cNvSpPr/>
      </xdr:nvSpPr>
      <xdr:spPr>
        <a:xfrm>
          <a:off x="1778000" y="100183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E9512CA2-48DA-4428-AFB1-9320E8F18E0C}"/>
            </a:ext>
          </a:extLst>
        </xdr:cNvPr>
        <xdr:cNvSpPr/>
      </xdr:nvSpPr>
      <xdr:spPr>
        <a:xfrm>
          <a:off x="984250" y="99954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073ED91-50E3-4093-889A-E4B7EA25B129}"/>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562A4A5-871D-41D5-8AAD-BA1D18F21F9A}"/>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1BEFBDE-F9D4-4BEE-9B1B-8A84B1F8FF1D}"/>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DDA817F-6D74-4D34-8DA5-55A64584040F}"/>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9B22F33-11CE-432D-AF43-9B2BB6F8A32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156573</xdr:rowOff>
    </xdr:from>
    <xdr:to>
      <xdr:col>24</xdr:col>
      <xdr:colOff>114300</xdr:colOff>
      <xdr:row>62</xdr:row>
      <xdr:rowOff>86723</xdr:rowOff>
    </xdr:to>
    <xdr:sp macro="" textlink="">
      <xdr:nvSpPr>
        <xdr:cNvPr id="189" name="楕円 188">
          <a:extLst>
            <a:ext uri="{FF2B5EF4-FFF2-40B4-BE49-F238E27FC236}">
              <a16:creationId xmlns:a16="http://schemas.microsoft.com/office/drawing/2014/main" id="{82777BC0-F2FA-4600-9FC4-624BA78A190A}"/>
            </a:ext>
          </a:extLst>
        </xdr:cNvPr>
        <xdr:cNvSpPr/>
      </xdr:nvSpPr>
      <xdr:spPr>
        <a:xfrm>
          <a:off x="4127500" y="102340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135000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46390C19-378F-4644-896B-0E8FB0EED5BA}"/>
            </a:ext>
          </a:extLst>
        </xdr:cNvPr>
        <xdr:cNvSpPr txBox="1"/>
      </xdr:nvSpPr>
      <xdr:spPr>
        <a:xfrm>
          <a:off x="4216400" y="10212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127181</xdr:rowOff>
    </xdr:from>
    <xdr:to>
      <xdr:col>20</xdr:col>
      <xdr:colOff>38100</xdr:colOff>
      <xdr:row>62</xdr:row>
      <xdr:rowOff>57331</xdr:rowOff>
    </xdr:to>
    <xdr:sp macro="" textlink="">
      <xdr:nvSpPr>
        <xdr:cNvPr id="191" name="楕円 190">
          <a:extLst>
            <a:ext uri="{FF2B5EF4-FFF2-40B4-BE49-F238E27FC236}">
              <a16:creationId xmlns:a16="http://schemas.microsoft.com/office/drawing/2014/main" id="{A10A30C5-A84F-4316-B032-4FEED723B733}"/>
            </a:ext>
          </a:extLst>
        </xdr:cNvPr>
        <xdr:cNvSpPr/>
      </xdr:nvSpPr>
      <xdr:spPr>
        <a:xfrm>
          <a:off x="3384550" y="1020463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6531</xdr:rowOff>
    </xdr:from>
    <xdr:to>
      <xdr:col>24</xdr:col>
      <xdr:colOff>63500</xdr:colOff>
      <xdr:row>62</xdr:row>
      <xdr:rowOff>35923</xdr:rowOff>
    </xdr:to>
    <xdr:cxnSp macro="">
      <xdr:nvCxnSpPr>
        <xdr:cNvPr id="192" name="直線コネクタ 191">
          <a:extLst>
            <a:ext uri="{FF2B5EF4-FFF2-40B4-BE49-F238E27FC236}">
              <a16:creationId xmlns:a16="http://schemas.microsoft.com/office/drawing/2014/main" id="{FF124592-971B-4BF6-B31B-7AF06D27BD31}"/>
            </a:ext>
          </a:extLst>
        </xdr:cNvPr>
        <xdr:cNvCxnSpPr/>
      </xdr:nvCxnSpPr>
      <xdr:spPr>
        <a:xfrm>
          <a:off x="3429000" y="10249081"/>
          <a:ext cx="7493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99423</xdr:rowOff>
    </xdr:from>
    <xdr:to>
      <xdr:col>15</xdr:col>
      <xdr:colOff>101600</xdr:colOff>
      <xdr:row>62</xdr:row>
      <xdr:rowOff>29573</xdr:rowOff>
    </xdr:to>
    <xdr:sp macro="" textlink="">
      <xdr:nvSpPr>
        <xdr:cNvPr id="193" name="楕円 192">
          <a:extLst>
            <a:ext uri="{FF2B5EF4-FFF2-40B4-BE49-F238E27FC236}">
              <a16:creationId xmlns:a16="http://schemas.microsoft.com/office/drawing/2014/main" id="{032DAF79-2D76-4C84-975C-FD17D7929858}"/>
            </a:ext>
          </a:extLst>
        </xdr:cNvPr>
        <xdr:cNvSpPr/>
      </xdr:nvSpPr>
      <xdr:spPr>
        <a:xfrm>
          <a:off x="2571750" y="101768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150223</xdr:rowOff>
    </xdr:from>
    <xdr:to>
      <xdr:col>19</xdr:col>
      <xdr:colOff>177800</xdr:colOff>
      <xdr:row>62</xdr:row>
      <xdr:rowOff>6531</xdr:rowOff>
    </xdr:to>
    <xdr:cxnSp macro="">
      <xdr:nvCxnSpPr>
        <xdr:cNvPr id="194" name="直線コネクタ 193">
          <a:extLst>
            <a:ext uri="{FF2B5EF4-FFF2-40B4-BE49-F238E27FC236}">
              <a16:creationId xmlns:a16="http://schemas.microsoft.com/office/drawing/2014/main" id="{71DBB7EE-3D4A-43C3-8F8B-C0541FAA71C1}"/>
            </a:ext>
          </a:extLst>
        </xdr:cNvPr>
        <xdr:cNvCxnSpPr/>
      </xdr:nvCxnSpPr>
      <xdr:spPr>
        <a:xfrm>
          <a:off x="2622550" y="10227673"/>
          <a:ext cx="806450"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70031</xdr:rowOff>
    </xdr:from>
    <xdr:to>
      <xdr:col>10</xdr:col>
      <xdr:colOff>165100</xdr:colOff>
      <xdr:row>62</xdr:row>
      <xdr:rowOff>181</xdr:rowOff>
    </xdr:to>
    <xdr:sp macro="" textlink="">
      <xdr:nvSpPr>
        <xdr:cNvPr id="195" name="楕円 194">
          <a:extLst>
            <a:ext uri="{FF2B5EF4-FFF2-40B4-BE49-F238E27FC236}">
              <a16:creationId xmlns:a16="http://schemas.microsoft.com/office/drawing/2014/main" id="{210739C8-78AA-4712-B045-07B1A0513EC0}"/>
            </a:ext>
          </a:extLst>
        </xdr:cNvPr>
        <xdr:cNvSpPr/>
      </xdr:nvSpPr>
      <xdr:spPr>
        <a:xfrm>
          <a:off x="1778000" y="101474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120831</xdr:rowOff>
    </xdr:from>
    <xdr:to>
      <xdr:col>15</xdr:col>
      <xdr:colOff>50800</xdr:colOff>
      <xdr:row>61</xdr:row>
      <xdr:rowOff>150223</xdr:rowOff>
    </xdr:to>
    <xdr:cxnSp macro="">
      <xdr:nvCxnSpPr>
        <xdr:cNvPr id="196" name="直線コネクタ 195">
          <a:extLst>
            <a:ext uri="{FF2B5EF4-FFF2-40B4-BE49-F238E27FC236}">
              <a16:creationId xmlns:a16="http://schemas.microsoft.com/office/drawing/2014/main" id="{9E29B66C-B0BD-4D67-921D-3A4698FABA05}"/>
            </a:ext>
          </a:extLst>
        </xdr:cNvPr>
        <xdr:cNvCxnSpPr/>
      </xdr:nvCxnSpPr>
      <xdr:spPr>
        <a:xfrm>
          <a:off x="1828800" y="10198281"/>
          <a:ext cx="79375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42273</xdr:rowOff>
    </xdr:from>
    <xdr:to>
      <xdr:col>6</xdr:col>
      <xdr:colOff>38100</xdr:colOff>
      <xdr:row>61</xdr:row>
      <xdr:rowOff>143873</xdr:rowOff>
    </xdr:to>
    <xdr:sp macro="" textlink="">
      <xdr:nvSpPr>
        <xdr:cNvPr id="197" name="楕円 196">
          <a:extLst>
            <a:ext uri="{FF2B5EF4-FFF2-40B4-BE49-F238E27FC236}">
              <a16:creationId xmlns:a16="http://schemas.microsoft.com/office/drawing/2014/main" id="{3B1440AE-0E85-4A16-8F9C-6D0105B28FF3}"/>
            </a:ext>
          </a:extLst>
        </xdr:cNvPr>
        <xdr:cNvSpPr/>
      </xdr:nvSpPr>
      <xdr:spPr>
        <a:xfrm>
          <a:off x="984250" y="1011972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93073</xdr:rowOff>
    </xdr:from>
    <xdr:to>
      <xdr:col>10</xdr:col>
      <xdr:colOff>114300</xdr:colOff>
      <xdr:row>61</xdr:row>
      <xdr:rowOff>120831</xdr:rowOff>
    </xdr:to>
    <xdr:cxnSp macro="">
      <xdr:nvCxnSpPr>
        <xdr:cNvPr id="198" name="直線コネクタ 197">
          <a:extLst>
            <a:ext uri="{FF2B5EF4-FFF2-40B4-BE49-F238E27FC236}">
              <a16:creationId xmlns:a16="http://schemas.microsoft.com/office/drawing/2014/main" id="{241B1A52-F49C-419A-83E3-448EFD40F326}"/>
            </a:ext>
          </a:extLst>
        </xdr:cNvPr>
        <xdr:cNvCxnSpPr/>
      </xdr:nvCxnSpPr>
      <xdr:spPr>
        <a:xfrm>
          <a:off x="1028700" y="10170523"/>
          <a:ext cx="8001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220B66CA-BE7C-45CF-BE73-5C123E1015C9}"/>
            </a:ext>
          </a:extLst>
        </xdr:cNvPr>
        <xdr:cNvSpPr txBox="1"/>
      </xdr:nvSpPr>
      <xdr:spPr>
        <a:xfrm>
          <a:off x="3239144" y="983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25294090-395D-4D84-BD4C-584348A85DAD}"/>
            </a:ext>
          </a:extLst>
        </xdr:cNvPr>
        <xdr:cNvSpPr txBox="1"/>
      </xdr:nvSpPr>
      <xdr:spPr>
        <a:xfrm>
          <a:off x="2439044" y="9821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6A0D4E77-FA9B-4F7B-945D-802984096560}"/>
            </a:ext>
          </a:extLst>
        </xdr:cNvPr>
        <xdr:cNvSpPr txBox="1"/>
      </xdr:nvSpPr>
      <xdr:spPr>
        <a:xfrm>
          <a:off x="1645294" y="9799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7ACFDCCD-2233-4848-ADCB-B06560CE9243}"/>
            </a:ext>
          </a:extLst>
        </xdr:cNvPr>
        <xdr:cNvSpPr txBox="1"/>
      </xdr:nvSpPr>
      <xdr:spPr>
        <a:xfrm>
          <a:off x="851544" y="977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48458</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86412EA3-B911-492F-AB37-EADF442C9B85}"/>
            </a:ext>
          </a:extLst>
        </xdr:cNvPr>
        <xdr:cNvSpPr txBox="1"/>
      </xdr:nvSpPr>
      <xdr:spPr>
        <a:xfrm>
          <a:off x="3239144" y="10291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20700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D6270476-0DAA-46EB-9EDB-E5E20466ECBE}"/>
            </a:ext>
          </a:extLst>
        </xdr:cNvPr>
        <xdr:cNvSpPr txBox="1"/>
      </xdr:nvSpPr>
      <xdr:spPr>
        <a:xfrm>
          <a:off x="2439044" y="10263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162758</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E6939B2A-88F2-4627-8BC1-22797C60AC8B}"/>
            </a:ext>
          </a:extLst>
        </xdr:cNvPr>
        <xdr:cNvSpPr txBox="1"/>
      </xdr:nvSpPr>
      <xdr:spPr>
        <a:xfrm>
          <a:off x="1645294" y="10240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135000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2177302-3256-4600-8616-C3E40F813F11}"/>
            </a:ext>
          </a:extLst>
        </xdr:cNvPr>
        <xdr:cNvSpPr txBox="1"/>
      </xdr:nvSpPr>
      <xdr:spPr>
        <a:xfrm>
          <a:off x="851544" y="10212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DFEB1C6-0430-48F2-BA89-2CA7E2F90279}"/>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DE7B0612-D00D-4855-B590-5DB786EB5158}"/>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5CFC6DBC-98BE-476B-84CE-ED38623059AE}"/>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DEFA2CFF-52E2-4A1D-A1B7-E75A7E205351}"/>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6DDBE519-5D2C-46A4-AC97-877F662A62F7}"/>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A27CC9F-112A-41F6-BEAF-0C3E45DD539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F7B2E93-48EE-47F8-B9D0-853E9985A68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999185ED-B297-4328-A680-86896EEC13AB}"/>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5DD470DB-4729-467E-BCA2-D62B31B4DE3E}"/>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2FA61824-7CEB-4F8D-BEAB-A08EB64E897E}"/>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F7EAFE3B-0972-4CED-98B6-E3644D33BDA3}"/>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93F73305-A384-4B29-97E3-4735DF1A7BD5}"/>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7CBCC608-E7A6-4BAE-8847-1DC2512E96DB}"/>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BA917B92-5DE1-4A2A-84F4-93AC163E2827}"/>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23083EF8-DC42-4B9B-9D29-0C07ADB12871}"/>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8AFF379D-D5CE-411A-9A19-0D4E5E508AB2}"/>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3CAD8A9-0BF4-40F8-B95A-3CF3EA231DC4}"/>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965891B0-23D0-45BA-83F9-0BF4E99769E5}"/>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29D5465-FC4E-41F6-8CC3-241AB779A0EB}"/>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A8CBE9C-2D1E-41EA-99D3-D10577DC638C}"/>
            </a:ext>
          </a:extLst>
        </xdr:cNvPr>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80A2C9F9-56BF-484B-BCC9-1763840D9397}"/>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852414E6-8414-403D-9CCD-58861B1648EE}"/>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D5CED53-D97A-4D60-B372-618A650230F8}"/>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61E87A7D-D088-4034-8F95-139A8FA7310B}"/>
            </a:ext>
          </a:extLst>
        </xdr:cNvPr>
        <xdr:cNvCxnSpPr/>
      </xdr:nvCxnSpPr>
      <xdr:spPr>
        <a:xfrm flipV="1">
          <a:off x="9429115" y="9250962"/>
          <a:ext cx="0" cy="139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FC40500D-9203-4FB9-8F15-4559B6018FF0}"/>
            </a:ext>
          </a:extLst>
        </xdr:cNvPr>
        <xdr:cNvSpPr txBox="1"/>
      </xdr:nvSpPr>
      <xdr:spPr>
        <a:xfrm>
          <a:off x="9467850" y="1064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E4E59C79-E13B-46F7-A0B6-84025ECF5CC3}"/>
            </a:ext>
          </a:extLst>
        </xdr:cNvPr>
        <xdr:cNvCxnSpPr/>
      </xdr:nvCxnSpPr>
      <xdr:spPr>
        <a:xfrm>
          <a:off x="9359900" y="106448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B87259A9-F7CE-40B6-94D1-8DD5A08F5588}"/>
            </a:ext>
          </a:extLst>
        </xdr:cNvPr>
        <xdr:cNvSpPr txBox="1"/>
      </xdr:nvSpPr>
      <xdr:spPr>
        <a:xfrm>
          <a:off x="9467850" y="9038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BFA34271-22FA-456A-AFF2-5A4B151E9DDC}"/>
            </a:ext>
          </a:extLst>
        </xdr:cNvPr>
        <xdr:cNvCxnSpPr/>
      </xdr:nvCxnSpPr>
      <xdr:spPr>
        <a:xfrm>
          <a:off x="9359900" y="92509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68A595C7-5888-499A-A40D-159A132C84C0}"/>
            </a:ext>
          </a:extLst>
        </xdr:cNvPr>
        <xdr:cNvSpPr txBox="1"/>
      </xdr:nvSpPr>
      <xdr:spPr>
        <a:xfrm>
          <a:off x="9467850" y="10323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826336DF-CF2E-4B07-AAED-DF8CA6121417}"/>
            </a:ext>
          </a:extLst>
        </xdr:cNvPr>
        <xdr:cNvSpPr/>
      </xdr:nvSpPr>
      <xdr:spPr>
        <a:xfrm>
          <a:off x="9398000" y="104659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2BD2D2CA-BC9C-4D54-8145-B1C2CBA685C4}"/>
            </a:ext>
          </a:extLst>
        </xdr:cNvPr>
        <xdr:cNvSpPr/>
      </xdr:nvSpPr>
      <xdr:spPr>
        <a:xfrm>
          <a:off x="8636000" y="1046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A9D6AF60-B6A6-4271-BCE2-D997062167D5}"/>
            </a:ext>
          </a:extLst>
        </xdr:cNvPr>
        <xdr:cNvSpPr/>
      </xdr:nvSpPr>
      <xdr:spPr>
        <a:xfrm>
          <a:off x="7842250" y="1046983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821CBBB3-112B-435B-9067-B5F0EC1DF631}"/>
            </a:ext>
          </a:extLst>
        </xdr:cNvPr>
        <xdr:cNvSpPr/>
      </xdr:nvSpPr>
      <xdr:spPr>
        <a:xfrm>
          <a:off x="7029450" y="104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1DE8F5C0-BB13-4913-A135-278075A43BD6}"/>
            </a:ext>
          </a:extLst>
        </xdr:cNvPr>
        <xdr:cNvSpPr/>
      </xdr:nvSpPr>
      <xdr:spPr>
        <a:xfrm>
          <a:off x="6235700" y="1046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E474FF8-9FE7-449C-8FDA-0815CBB666C5}"/>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0B6A23C-B286-4314-9E15-C45E06966601}"/>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0CEC69E-00EC-4CAC-813C-27AF1E836155}"/>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B3C998F-15B4-4CBB-BD37-9773D7CF4D55}"/>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94F8170-6957-4031-90A6-F6B03B24120F}"/>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129598</xdr:rowOff>
    </xdr:from>
    <xdr:to>
      <xdr:col>55</xdr:col>
      <xdr:colOff>50800</xdr:colOff>
      <xdr:row>64</xdr:row>
      <xdr:rowOff>59748</xdr:rowOff>
    </xdr:to>
    <xdr:sp macro="" textlink="">
      <xdr:nvSpPr>
        <xdr:cNvPr id="246" name="楕円 245">
          <a:extLst>
            <a:ext uri="{FF2B5EF4-FFF2-40B4-BE49-F238E27FC236}">
              <a16:creationId xmlns:a16="http://schemas.microsoft.com/office/drawing/2014/main" id="{FE2B595C-7377-4161-8F26-051D42EB18F7}"/>
            </a:ext>
          </a:extLst>
        </xdr:cNvPr>
        <xdr:cNvSpPr/>
      </xdr:nvSpPr>
      <xdr:spPr>
        <a:xfrm>
          <a:off x="9398000" y="1053724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44525</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55CB829C-CB16-4242-8868-775C7E497256}"/>
            </a:ext>
          </a:extLst>
        </xdr:cNvPr>
        <xdr:cNvSpPr txBox="1"/>
      </xdr:nvSpPr>
      <xdr:spPr>
        <a:xfrm>
          <a:off x="9467850" y="104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129681</xdr:rowOff>
    </xdr:from>
    <xdr:to>
      <xdr:col>50</xdr:col>
      <xdr:colOff>165100</xdr:colOff>
      <xdr:row>64</xdr:row>
      <xdr:rowOff>59831</xdr:rowOff>
    </xdr:to>
    <xdr:sp macro="" textlink="">
      <xdr:nvSpPr>
        <xdr:cNvPr id="248" name="楕円 247">
          <a:extLst>
            <a:ext uri="{FF2B5EF4-FFF2-40B4-BE49-F238E27FC236}">
              <a16:creationId xmlns:a16="http://schemas.microsoft.com/office/drawing/2014/main" id="{8245C052-A7EC-4116-AF48-43A99EE71889}"/>
            </a:ext>
          </a:extLst>
        </xdr:cNvPr>
        <xdr:cNvSpPr/>
      </xdr:nvSpPr>
      <xdr:spPr>
        <a:xfrm>
          <a:off x="8636000" y="105373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8948</xdr:rowOff>
    </xdr:from>
    <xdr:to>
      <xdr:col>55</xdr:col>
      <xdr:colOff>0</xdr:colOff>
      <xdr:row>64</xdr:row>
      <xdr:rowOff>9031</xdr:rowOff>
    </xdr:to>
    <xdr:cxnSp macro="">
      <xdr:nvCxnSpPr>
        <xdr:cNvPr id="249" name="直線コネクタ 248">
          <a:extLst>
            <a:ext uri="{FF2B5EF4-FFF2-40B4-BE49-F238E27FC236}">
              <a16:creationId xmlns:a16="http://schemas.microsoft.com/office/drawing/2014/main" id="{82CADCFD-D14B-4062-A698-F0CDF413B341}"/>
            </a:ext>
          </a:extLst>
        </xdr:cNvPr>
        <xdr:cNvCxnSpPr/>
      </xdr:nvCxnSpPr>
      <xdr:spPr>
        <a:xfrm flipV="1">
          <a:off x="8686800" y="10581698"/>
          <a:ext cx="74295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129860</xdr:rowOff>
    </xdr:from>
    <xdr:to>
      <xdr:col>46</xdr:col>
      <xdr:colOff>38100</xdr:colOff>
      <xdr:row>64</xdr:row>
      <xdr:rowOff>60010</xdr:rowOff>
    </xdr:to>
    <xdr:sp macro="" textlink="">
      <xdr:nvSpPr>
        <xdr:cNvPr id="250" name="楕円 249">
          <a:extLst>
            <a:ext uri="{FF2B5EF4-FFF2-40B4-BE49-F238E27FC236}">
              <a16:creationId xmlns:a16="http://schemas.microsoft.com/office/drawing/2014/main" id="{E2F34D10-176D-4F33-BCA0-41FE2887F666}"/>
            </a:ext>
          </a:extLst>
        </xdr:cNvPr>
        <xdr:cNvSpPr/>
      </xdr:nvSpPr>
      <xdr:spPr>
        <a:xfrm>
          <a:off x="7842250" y="105375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9031</xdr:rowOff>
    </xdr:from>
    <xdr:to>
      <xdr:col>50</xdr:col>
      <xdr:colOff>114300</xdr:colOff>
      <xdr:row>64</xdr:row>
      <xdr:rowOff>9210</xdr:rowOff>
    </xdr:to>
    <xdr:cxnSp macro="">
      <xdr:nvCxnSpPr>
        <xdr:cNvPr id="251" name="直線コネクタ 250">
          <a:extLst>
            <a:ext uri="{FF2B5EF4-FFF2-40B4-BE49-F238E27FC236}">
              <a16:creationId xmlns:a16="http://schemas.microsoft.com/office/drawing/2014/main" id="{D50C2957-E0B4-4EBC-91AC-92FCAA2CDE29}"/>
            </a:ext>
          </a:extLst>
        </xdr:cNvPr>
        <xdr:cNvCxnSpPr/>
      </xdr:nvCxnSpPr>
      <xdr:spPr>
        <a:xfrm flipV="1">
          <a:off x="7886700" y="10581781"/>
          <a:ext cx="800100" cy="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129899</xdr:rowOff>
    </xdr:from>
    <xdr:to>
      <xdr:col>41</xdr:col>
      <xdr:colOff>101600</xdr:colOff>
      <xdr:row>64</xdr:row>
      <xdr:rowOff>60049</xdr:rowOff>
    </xdr:to>
    <xdr:sp macro="" textlink="">
      <xdr:nvSpPr>
        <xdr:cNvPr id="252" name="楕円 251">
          <a:extLst>
            <a:ext uri="{FF2B5EF4-FFF2-40B4-BE49-F238E27FC236}">
              <a16:creationId xmlns:a16="http://schemas.microsoft.com/office/drawing/2014/main" id="{0000A475-9B52-43F2-9E26-98B2F4230132}"/>
            </a:ext>
          </a:extLst>
        </xdr:cNvPr>
        <xdr:cNvSpPr/>
      </xdr:nvSpPr>
      <xdr:spPr>
        <a:xfrm>
          <a:off x="7029450" y="105375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9210</xdr:rowOff>
    </xdr:from>
    <xdr:to>
      <xdr:col>45</xdr:col>
      <xdr:colOff>177800</xdr:colOff>
      <xdr:row>64</xdr:row>
      <xdr:rowOff>9249</xdr:rowOff>
    </xdr:to>
    <xdr:cxnSp macro="">
      <xdr:nvCxnSpPr>
        <xdr:cNvPr id="253" name="直線コネクタ 252">
          <a:extLst>
            <a:ext uri="{FF2B5EF4-FFF2-40B4-BE49-F238E27FC236}">
              <a16:creationId xmlns:a16="http://schemas.microsoft.com/office/drawing/2014/main" id="{28B1471A-E14B-4EB6-B25E-25EBC2763C79}"/>
            </a:ext>
          </a:extLst>
        </xdr:cNvPr>
        <xdr:cNvCxnSpPr/>
      </xdr:nvCxnSpPr>
      <xdr:spPr>
        <a:xfrm flipV="1">
          <a:off x="7080250" y="10581960"/>
          <a:ext cx="80645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129787</xdr:rowOff>
    </xdr:from>
    <xdr:to>
      <xdr:col>36</xdr:col>
      <xdr:colOff>165100</xdr:colOff>
      <xdr:row>64</xdr:row>
      <xdr:rowOff>59937</xdr:rowOff>
    </xdr:to>
    <xdr:sp macro="" textlink="">
      <xdr:nvSpPr>
        <xdr:cNvPr id="254" name="楕円 253">
          <a:extLst>
            <a:ext uri="{FF2B5EF4-FFF2-40B4-BE49-F238E27FC236}">
              <a16:creationId xmlns:a16="http://schemas.microsoft.com/office/drawing/2014/main" id="{8430717D-EB89-490B-A412-1DCC92334954}"/>
            </a:ext>
          </a:extLst>
        </xdr:cNvPr>
        <xdr:cNvSpPr/>
      </xdr:nvSpPr>
      <xdr:spPr>
        <a:xfrm>
          <a:off x="6235700" y="105374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9137</xdr:rowOff>
    </xdr:from>
    <xdr:to>
      <xdr:col>41</xdr:col>
      <xdr:colOff>50800</xdr:colOff>
      <xdr:row>64</xdr:row>
      <xdr:rowOff>9249</xdr:rowOff>
    </xdr:to>
    <xdr:cxnSp macro="">
      <xdr:nvCxnSpPr>
        <xdr:cNvPr id="255" name="直線コネクタ 254">
          <a:extLst>
            <a:ext uri="{FF2B5EF4-FFF2-40B4-BE49-F238E27FC236}">
              <a16:creationId xmlns:a16="http://schemas.microsoft.com/office/drawing/2014/main" id="{2DA2E020-A700-4A0A-A202-8AD4136D6278}"/>
            </a:ext>
          </a:extLst>
        </xdr:cNvPr>
        <xdr:cNvCxnSpPr/>
      </xdr:nvCxnSpPr>
      <xdr:spPr>
        <a:xfrm>
          <a:off x="6286500" y="10581887"/>
          <a:ext cx="793750" cy="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CD8C4F32-57FB-41E6-AAB8-C5510FA1B051}"/>
            </a:ext>
          </a:extLst>
        </xdr:cNvPr>
        <xdr:cNvSpPr txBox="1"/>
      </xdr:nvSpPr>
      <xdr:spPr>
        <a:xfrm>
          <a:off x="8399995" y="1025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432BA76E-29FF-41AC-9F63-AC6D1355E208}"/>
            </a:ext>
          </a:extLst>
        </xdr:cNvPr>
        <xdr:cNvSpPr txBox="1"/>
      </xdr:nvSpPr>
      <xdr:spPr>
        <a:xfrm>
          <a:off x="7612595" y="10251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3BAADA0A-B4CD-4989-A558-FAF70C434A63}"/>
            </a:ext>
          </a:extLst>
        </xdr:cNvPr>
        <xdr:cNvSpPr txBox="1"/>
      </xdr:nvSpPr>
      <xdr:spPr>
        <a:xfrm>
          <a:off x="6818845" y="10248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B9478773-A8C3-4BC7-98FB-20AF4E299D52}"/>
            </a:ext>
          </a:extLst>
        </xdr:cNvPr>
        <xdr:cNvSpPr txBox="1"/>
      </xdr:nvSpPr>
      <xdr:spPr>
        <a:xfrm>
          <a:off x="6006045" y="10250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50958</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397393C2-ABA5-4FC9-9215-3828C26AC24B}"/>
            </a:ext>
          </a:extLst>
        </xdr:cNvPr>
        <xdr:cNvSpPr txBox="1"/>
      </xdr:nvSpPr>
      <xdr:spPr>
        <a:xfrm>
          <a:off x="8425961" y="106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51137</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DB01C7A2-4D82-4311-868C-36799B61DB75}"/>
            </a:ext>
          </a:extLst>
        </xdr:cNvPr>
        <xdr:cNvSpPr txBox="1"/>
      </xdr:nvSpPr>
      <xdr:spPr>
        <a:xfrm>
          <a:off x="7644911" y="10623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51176</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96D5803C-497D-4B0D-93C7-9AD790D6014C}"/>
            </a:ext>
          </a:extLst>
        </xdr:cNvPr>
        <xdr:cNvSpPr txBox="1"/>
      </xdr:nvSpPr>
      <xdr:spPr>
        <a:xfrm>
          <a:off x="6851161" y="1062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51064</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F5EB611B-3623-4499-92C5-B15EDB000854}"/>
            </a:ext>
          </a:extLst>
        </xdr:cNvPr>
        <xdr:cNvSpPr txBox="1"/>
      </xdr:nvSpPr>
      <xdr:spPr>
        <a:xfrm>
          <a:off x="6038361" y="1062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53038E80-B33C-4D66-97FE-EC5A477BDCAF}"/>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7D52940E-40FB-413C-96CA-533BE73692E7}"/>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E5702124-D7FE-4ED0-8B6D-367357847FBE}"/>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C39954AF-8138-402D-BD1F-D0439A3EB8D1}"/>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B1812F6-67E2-40D0-B8AD-AF0BD74BA902}"/>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B1AC3EB-1C41-4933-9DAE-3471B4BF950E}"/>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D8EE11D3-3528-4586-8997-3D544C15EE61}"/>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2B691DD-EFFA-44EB-9C73-C553E54D77AB}"/>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4F577D0-A208-486C-85A5-CE027101939E}"/>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77F6C4E4-5634-416F-8D41-F8FD0109D7F3}"/>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D66B21C0-9D6B-4620-B620-E833F7BC08B9}"/>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99772653-E77A-4E30-8354-FC0DD93BCB11}"/>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4B0ABFC4-F4B1-4C56-9C0F-1364DCDE1412}"/>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9E49D8CE-586C-46B0-A566-C7BDD98E3B25}"/>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385A2A7-CCD4-4AA5-A891-798845F053F8}"/>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8CC89543-5950-4DEE-87E1-42B166943506}"/>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F2D0394A-3453-4F5A-9ADF-F7356CC07D5F}"/>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ACD8B616-4A8B-44B0-A171-A2E17B2365D3}"/>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931F3299-D5E4-4EBD-B598-3C9F87A72D94}"/>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43EB092E-AA11-4AC1-8B85-9DC9420D72A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ECFBC431-918F-46C8-8086-9834BF7623E5}"/>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1AB3680F-CAE5-4719-BEBC-D87653592277}"/>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94235650-CCAA-427D-8739-066A5C073FEA}"/>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3F2C255-AA33-4735-8DD1-99BD1EC3CD7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853FA75C-DBAB-480D-9E68-6E523BD86B84}"/>
            </a:ext>
          </a:extLst>
        </xdr:cNvPr>
        <xdr:cNvCxnSpPr/>
      </xdr:nvCxnSpPr>
      <xdr:spPr>
        <a:xfrm flipV="1">
          <a:off x="4177665" y="1277429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E90CA1D8-6D87-488C-A0B8-A7B9E35E42AE}"/>
            </a:ext>
          </a:extLst>
        </xdr:cNvPr>
        <xdr:cNvSpPr txBox="1"/>
      </xdr:nvSpPr>
      <xdr:spPr>
        <a:xfrm>
          <a:off x="421640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7362B815-451A-48C3-8987-E99A94C04396}"/>
            </a:ext>
          </a:extLst>
        </xdr:cNvPr>
        <xdr:cNvCxnSpPr/>
      </xdr:nvCxnSpPr>
      <xdr:spPr>
        <a:xfrm>
          <a:off x="41084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69716147-E0B4-4F7E-8822-4A0784D728B5}"/>
            </a:ext>
          </a:extLst>
        </xdr:cNvPr>
        <xdr:cNvSpPr txBox="1"/>
      </xdr:nvSpPr>
      <xdr:spPr>
        <a:xfrm>
          <a:off x="4216400" y="12555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1185B277-BF39-4579-BD32-7BA68137616E}"/>
            </a:ext>
          </a:extLst>
        </xdr:cNvPr>
        <xdr:cNvCxnSpPr/>
      </xdr:nvCxnSpPr>
      <xdr:spPr>
        <a:xfrm>
          <a:off x="4108450" y="127742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76216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99CE559E-EAA6-4BD8-B281-04FC502D0D87}"/>
            </a:ext>
          </a:extLst>
        </xdr:cNvPr>
        <xdr:cNvSpPr txBox="1"/>
      </xdr:nvSpPr>
      <xdr:spPr>
        <a:xfrm>
          <a:off x="4216400" y="13620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89A986DF-20A6-416D-B2BA-D75CEE0F0954}"/>
            </a:ext>
          </a:extLst>
        </xdr:cNvPr>
        <xdr:cNvSpPr/>
      </xdr:nvSpPr>
      <xdr:spPr>
        <a:xfrm>
          <a:off x="4127500" y="136423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D1971CD7-D2E7-4FCA-8403-ED616C5F9A7E}"/>
            </a:ext>
          </a:extLst>
        </xdr:cNvPr>
        <xdr:cNvSpPr/>
      </xdr:nvSpPr>
      <xdr:spPr>
        <a:xfrm>
          <a:off x="3384550" y="136232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067BE074-0880-461E-BFAD-4F92E5D1007F}"/>
            </a:ext>
          </a:extLst>
        </xdr:cNvPr>
        <xdr:cNvSpPr/>
      </xdr:nvSpPr>
      <xdr:spPr>
        <a:xfrm>
          <a:off x="2571750" y="13630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5EAAFE1D-5C72-4422-900F-0EB0792488E7}"/>
            </a:ext>
          </a:extLst>
        </xdr:cNvPr>
        <xdr:cNvSpPr/>
      </xdr:nvSpPr>
      <xdr:spPr>
        <a:xfrm>
          <a:off x="1778000" y="1359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5BE10CCD-C173-4F70-8750-F0149FFBD6C5}"/>
            </a:ext>
          </a:extLst>
        </xdr:cNvPr>
        <xdr:cNvSpPr/>
      </xdr:nvSpPr>
      <xdr:spPr>
        <a:xfrm>
          <a:off x="984250" y="135547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8F3E10C-E6BD-4BC2-B086-92D208D3CF28}"/>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9FFF288-BCDC-45EA-8E85-4252E07604D5}"/>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FC65679-0570-44FC-8AAB-8CF9CD8C0973}"/>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A694A8-B094-4DB4-9776-6B4146BAE09B}"/>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0A77A6F-02EF-40E7-AFB8-05620C5515C5}"/>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74930</xdr:rowOff>
    </xdr:from>
    <xdr:to>
      <xdr:col>24</xdr:col>
      <xdr:colOff>114300</xdr:colOff>
      <xdr:row>81</xdr:row>
      <xdr:rowOff>5080</xdr:rowOff>
    </xdr:to>
    <xdr:sp macro="" textlink="">
      <xdr:nvSpPr>
        <xdr:cNvPr id="304" name="楕円 303">
          <a:extLst>
            <a:ext uri="{FF2B5EF4-FFF2-40B4-BE49-F238E27FC236}">
              <a16:creationId xmlns:a16="http://schemas.microsoft.com/office/drawing/2014/main" id="{6FE40CF6-9A93-45D8-8B39-381BD5055FB5}"/>
            </a:ext>
          </a:extLst>
        </xdr:cNvPr>
        <xdr:cNvSpPr/>
      </xdr:nvSpPr>
      <xdr:spPr>
        <a:xfrm>
          <a:off x="4127500" y="13289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97807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E3D30793-7546-4D68-99F6-744C5D823C3F}"/>
            </a:ext>
          </a:extLst>
        </xdr:cNvPr>
        <xdr:cNvSpPr txBox="1"/>
      </xdr:nvSpPr>
      <xdr:spPr>
        <a:xfrm>
          <a:off x="4216400" y="1314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33020</xdr:rowOff>
    </xdr:from>
    <xdr:to>
      <xdr:col>20</xdr:col>
      <xdr:colOff>38100</xdr:colOff>
      <xdr:row>80</xdr:row>
      <xdr:rowOff>134620</xdr:rowOff>
    </xdr:to>
    <xdr:sp macro="" textlink="">
      <xdr:nvSpPr>
        <xdr:cNvPr id="306" name="楕円 305">
          <a:extLst>
            <a:ext uri="{FF2B5EF4-FFF2-40B4-BE49-F238E27FC236}">
              <a16:creationId xmlns:a16="http://schemas.microsoft.com/office/drawing/2014/main" id="{A280148F-4F47-4C02-B0E2-574DADB5ED82}"/>
            </a:ext>
          </a:extLst>
        </xdr:cNvPr>
        <xdr:cNvSpPr/>
      </xdr:nvSpPr>
      <xdr:spPr>
        <a:xfrm>
          <a:off x="3384550" y="132473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83820</xdr:rowOff>
    </xdr:from>
    <xdr:to>
      <xdr:col>24</xdr:col>
      <xdr:colOff>63500</xdr:colOff>
      <xdr:row>80</xdr:row>
      <xdr:rowOff>125730</xdr:rowOff>
    </xdr:to>
    <xdr:cxnSp macro="">
      <xdr:nvCxnSpPr>
        <xdr:cNvPr id="307" name="直線コネクタ 306">
          <a:extLst>
            <a:ext uri="{FF2B5EF4-FFF2-40B4-BE49-F238E27FC236}">
              <a16:creationId xmlns:a16="http://schemas.microsoft.com/office/drawing/2014/main" id="{38365821-7657-441B-91F2-CB3B5290E153}"/>
            </a:ext>
          </a:extLst>
        </xdr:cNvPr>
        <xdr:cNvCxnSpPr/>
      </xdr:nvCxnSpPr>
      <xdr:spPr>
        <a:xfrm>
          <a:off x="3429000" y="1329817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162561</xdr:rowOff>
    </xdr:from>
    <xdr:to>
      <xdr:col>15</xdr:col>
      <xdr:colOff>101600</xdr:colOff>
      <xdr:row>80</xdr:row>
      <xdr:rowOff>92711</xdr:rowOff>
    </xdr:to>
    <xdr:sp macro="" textlink="">
      <xdr:nvSpPr>
        <xdr:cNvPr id="308" name="楕円 307">
          <a:extLst>
            <a:ext uri="{FF2B5EF4-FFF2-40B4-BE49-F238E27FC236}">
              <a16:creationId xmlns:a16="http://schemas.microsoft.com/office/drawing/2014/main" id="{10D371E5-5DBF-468D-8256-50D37F03F5CA}"/>
            </a:ext>
          </a:extLst>
        </xdr:cNvPr>
        <xdr:cNvSpPr/>
      </xdr:nvSpPr>
      <xdr:spPr>
        <a:xfrm>
          <a:off x="2571750" y="132118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41911</xdr:rowOff>
    </xdr:from>
    <xdr:to>
      <xdr:col>19</xdr:col>
      <xdr:colOff>177800</xdr:colOff>
      <xdr:row>80</xdr:row>
      <xdr:rowOff>83820</xdr:rowOff>
    </xdr:to>
    <xdr:cxnSp macro="">
      <xdr:nvCxnSpPr>
        <xdr:cNvPr id="309" name="直線コネクタ 308">
          <a:extLst>
            <a:ext uri="{FF2B5EF4-FFF2-40B4-BE49-F238E27FC236}">
              <a16:creationId xmlns:a16="http://schemas.microsoft.com/office/drawing/2014/main" id="{0444A9E3-DD23-44B8-81F3-205408A228A8}"/>
            </a:ext>
          </a:extLst>
        </xdr:cNvPr>
        <xdr:cNvCxnSpPr/>
      </xdr:nvCxnSpPr>
      <xdr:spPr>
        <a:xfrm>
          <a:off x="2622550" y="13256261"/>
          <a:ext cx="8064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120650</xdr:rowOff>
    </xdr:from>
    <xdr:to>
      <xdr:col>10</xdr:col>
      <xdr:colOff>165100</xdr:colOff>
      <xdr:row>80</xdr:row>
      <xdr:rowOff>50800</xdr:rowOff>
    </xdr:to>
    <xdr:sp macro="" textlink="">
      <xdr:nvSpPr>
        <xdr:cNvPr id="310" name="楕円 309">
          <a:extLst>
            <a:ext uri="{FF2B5EF4-FFF2-40B4-BE49-F238E27FC236}">
              <a16:creationId xmlns:a16="http://schemas.microsoft.com/office/drawing/2014/main" id="{D86A712E-D151-405F-B87A-3F3F5A1AB32D}"/>
            </a:ext>
          </a:extLst>
        </xdr:cNvPr>
        <xdr:cNvSpPr/>
      </xdr:nvSpPr>
      <xdr:spPr>
        <a:xfrm>
          <a:off x="1778000" y="13169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0</xdr:rowOff>
    </xdr:from>
    <xdr:to>
      <xdr:col>15</xdr:col>
      <xdr:colOff>50800</xdr:colOff>
      <xdr:row>80</xdr:row>
      <xdr:rowOff>41911</xdr:rowOff>
    </xdr:to>
    <xdr:cxnSp macro="">
      <xdr:nvCxnSpPr>
        <xdr:cNvPr id="311" name="直線コネクタ 310">
          <a:extLst>
            <a:ext uri="{FF2B5EF4-FFF2-40B4-BE49-F238E27FC236}">
              <a16:creationId xmlns:a16="http://schemas.microsoft.com/office/drawing/2014/main" id="{A3E62CF0-2F8C-40C6-83B7-FF84470E2EE6}"/>
            </a:ext>
          </a:extLst>
        </xdr:cNvPr>
        <xdr:cNvCxnSpPr/>
      </xdr:nvCxnSpPr>
      <xdr:spPr>
        <a:xfrm>
          <a:off x="1828800" y="13214350"/>
          <a:ext cx="79375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74930</xdr:rowOff>
    </xdr:from>
    <xdr:to>
      <xdr:col>6</xdr:col>
      <xdr:colOff>38100</xdr:colOff>
      <xdr:row>80</xdr:row>
      <xdr:rowOff>5080</xdr:rowOff>
    </xdr:to>
    <xdr:sp macro="" textlink="">
      <xdr:nvSpPr>
        <xdr:cNvPr id="312" name="楕円 311">
          <a:extLst>
            <a:ext uri="{FF2B5EF4-FFF2-40B4-BE49-F238E27FC236}">
              <a16:creationId xmlns:a16="http://schemas.microsoft.com/office/drawing/2014/main" id="{5D039A3C-7FD7-4A74-890D-BBE7A42E88D6}"/>
            </a:ext>
          </a:extLst>
        </xdr:cNvPr>
        <xdr:cNvSpPr/>
      </xdr:nvSpPr>
      <xdr:spPr>
        <a:xfrm>
          <a:off x="984250" y="13124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125730</xdr:rowOff>
    </xdr:from>
    <xdr:to>
      <xdr:col>10</xdr:col>
      <xdr:colOff>114300</xdr:colOff>
      <xdr:row>80</xdr:row>
      <xdr:rowOff>0</xdr:rowOff>
    </xdr:to>
    <xdr:cxnSp macro="">
      <xdr:nvCxnSpPr>
        <xdr:cNvPr id="313" name="直線コネクタ 312">
          <a:extLst>
            <a:ext uri="{FF2B5EF4-FFF2-40B4-BE49-F238E27FC236}">
              <a16:creationId xmlns:a16="http://schemas.microsoft.com/office/drawing/2014/main" id="{07B1F3F6-1FEA-4770-9E5E-652125527C40}"/>
            </a:ext>
          </a:extLst>
        </xdr:cNvPr>
        <xdr:cNvCxnSpPr/>
      </xdr:nvCxnSpPr>
      <xdr:spPr>
        <a:xfrm>
          <a:off x="1028700" y="13174980"/>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4" name="n_1aveValue【公営住宅】&#10;有形固定資産減価償却率">
          <a:extLst>
            <a:ext uri="{FF2B5EF4-FFF2-40B4-BE49-F238E27FC236}">
              <a16:creationId xmlns:a16="http://schemas.microsoft.com/office/drawing/2014/main" id="{0481FA06-27DF-4450-9E7B-6B35FF3894E8}"/>
            </a:ext>
          </a:extLst>
        </xdr:cNvPr>
        <xdr:cNvSpPr txBox="1"/>
      </xdr:nvSpPr>
      <xdr:spPr>
        <a:xfrm>
          <a:off x="3239144" y="1370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325DC39C-7354-450A-9967-58F8AF44F2BB}"/>
            </a:ext>
          </a:extLst>
        </xdr:cNvPr>
        <xdr:cNvSpPr txBox="1"/>
      </xdr:nvSpPr>
      <xdr:spPr>
        <a:xfrm>
          <a:off x="2439044" y="13717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139082</xdr:rowOff>
    </xdr:from>
    <xdr:ext cx="405111" cy="259045"/>
    <xdr:sp macro="" textlink="">
      <xdr:nvSpPr>
        <xdr:cNvPr id="316" name="n_3aveValue【公営住宅】&#10;有形固定資産減価償却率">
          <a:extLst>
            <a:ext uri="{FF2B5EF4-FFF2-40B4-BE49-F238E27FC236}">
              <a16:creationId xmlns:a16="http://schemas.microsoft.com/office/drawing/2014/main" id="{B41C5514-3113-47DD-A850-9A31B04B8746}"/>
            </a:ext>
          </a:extLst>
        </xdr:cNvPr>
        <xdr:cNvSpPr txBox="1"/>
      </xdr:nvSpPr>
      <xdr:spPr>
        <a:xfrm>
          <a:off x="1645294" y="1368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102888</xdr:rowOff>
    </xdr:from>
    <xdr:ext cx="405111" cy="259045"/>
    <xdr:sp macro="" textlink="">
      <xdr:nvSpPr>
        <xdr:cNvPr id="317" name="n_4aveValue【公営住宅】&#10;有形固定資産減価償却率">
          <a:extLst>
            <a:ext uri="{FF2B5EF4-FFF2-40B4-BE49-F238E27FC236}">
              <a16:creationId xmlns:a16="http://schemas.microsoft.com/office/drawing/2014/main" id="{A55F4672-8052-44F4-A341-64FF26C59791}"/>
            </a:ext>
          </a:extLst>
        </xdr:cNvPr>
        <xdr:cNvSpPr txBox="1"/>
      </xdr:nvSpPr>
      <xdr:spPr>
        <a:xfrm>
          <a:off x="851544" y="13647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151147</xdr:rowOff>
    </xdr:from>
    <xdr:ext cx="405111" cy="259045"/>
    <xdr:sp macro="" textlink="">
      <xdr:nvSpPr>
        <xdr:cNvPr id="318" name="n_1mainValue【公営住宅】&#10;有形固定資産減価償却率">
          <a:extLst>
            <a:ext uri="{FF2B5EF4-FFF2-40B4-BE49-F238E27FC236}">
              <a16:creationId xmlns:a16="http://schemas.microsoft.com/office/drawing/2014/main" id="{BFBDECC5-4675-4767-BD1C-6077E633A8C5}"/>
            </a:ext>
          </a:extLst>
        </xdr:cNvPr>
        <xdr:cNvSpPr txBox="1"/>
      </xdr:nvSpPr>
      <xdr:spPr>
        <a:xfrm>
          <a:off x="3239144" y="13035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109238</xdr:rowOff>
    </xdr:from>
    <xdr:ext cx="405111" cy="259045"/>
    <xdr:sp macro="" textlink="">
      <xdr:nvSpPr>
        <xdr:cNvPr id="319" name="n_2mainValue【公営住宅】&#10;有形固定資産減価償却率">
          <a:extLst>
            <a:ext uri="{FF2B5EF4-FFF2-40B4-BE49-F238E27FC236}">
              <a16:creationId xmlns:a16="http://schemas.microsoft.com/office/drawing/2014/main" id="{E546B8E1-E13D-4E61-BA2E-084E77A9C058}"/>
            </a:ext>
          </a:extLst>
        </xdr:cNvPr>
        <xdr:cNvSpPr txBox="1"/>
      </xdr:nvSpPr>
      <xdr:spPr>
        <a:xfrm>
          <a:off x="2439044" y="12993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67327</xdr:rowOff>
    </xdr:from>
    <xdr:ext cx="405111" cy="259045"/>
    <xdr:sp macro="" textlink="">
      <xdr:nvSpPr>
        <xdr:cNvPr id="320" name="n_3mainValue【公営住宅】&#10;有形固定資産減価償却率">
          <a:extLst>
            <a:ext uri="{FF2B5EF4-FFF2-40B4-BE49-F238E27FC236}">
              <a16:creationId xmlns:a16="http://schemas.microsoft.com/office/drawing/2014/main" id="{A488A694-A54E-4877-BB25-2E24B5C81086}"/>
            </a:ext>
          </a:extLst>
        </xdr:cNvPr>
        <xdr:cNvSpPr txBox="1"/>
      </xdr:nvSpPr>
      <xdr:spPr>
        <a:xfrm>
          <a:off x="1645294" y="1295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21607</xdr:rowOff>
    </xdr:from>
    <xdr:ext cx="405111" cy="259045"/>
    <xdr:sp macro="" textlink="">
      <xdr:nvSpPr>
        <xdr:cNvPr id="321" name="n_4mainValue【公営住宅】&#10;有形固定資産減価償却率">
          <a:extLst>
            <a:ext uri="{FF2B5EF4-FFF2-40B4-BE49-F238E27FC236}">
              <a16:creationId xmlns:a16="http://schemas.microsoft.com/office/drawing/2014/main" id="{090E7874-F987-4E0E-84DA-83330D5D5A24}"/>
            </a:ext>
          </a:extLst>
        </xdr:cNvPr>
        <xdr:cNvSpPr txBox="1"/>
      </xdr:nvSpPr>
      <xdr:spPr>
        <a:xfrm>
          <a:off x="851544" y="1290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EB478F0A-8E25-411D-B8F2-D3F4A3E49AB2}"/>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7DAE4F0-72AA-4A69-9A3D-1DF316E259B9}"/>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227A1BAD-C7AC-4E83-873A-9485877A1B6D}"/>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9B2E0D6-2DA8-4FBA-9EB7-8B8431586744}"/>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D635E5C4-F313-4573-93E1-1A70FFC44192}"/>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98F020B-51CA-40F5-A27F-FC158980E7CC}"/>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16578904-238E-47EF-BC7D-AA2330E3DB6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35F2EEEB-9497-4A88-B991-BDA2ED3B09A9}"/>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95B1C0A-7B5D-4504-B1F4-1D34A9CF0D38}"/>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9946F708-2FCF-4B92-BEF1-0F60EE067BE6}"/>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49F238DA-579B-4556-938E-921C25A8586C}"/>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28FE0CED-0102-4FBD-B7C7-2F48731DEF4B}"/>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FB61CE65-7A8F-44AE-B583-3AA691D413B8}"/>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80FB3BC2-845A-4F2B-ABBD-61E80ED39EC7}"/>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E908C53-988A-4D6E-AA2B-BC48D6101D60}"/>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67B1AD83-BDF6-46E6-9ADC-5C399A729ABF}"/>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9A3FF85C-BF1E-456B-A4FF-BCD7D23B5C08}"/>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CB6092B4-8BA2-4877-B6C4-11F0A1F84ABC}"/>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C86279BD-19A1-4468-9B0B-356C6C3473DC}"/>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CCF73DB3-771D-4451-BADD-0048D565C362}"/>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727D463C-62A0-4A03-8385-0A7E0E9C35D7}"/>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D4DD238-1659-4546-9547-02A06EC68665}"/>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DC6453C4-D022-49CD-A828-F32D22C61E92}"/>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FDB7A9C0-523D-4435-8D62-BE8C15FB5D14}"/>
            </a:ext>
          </a:extLst>
        </xdr:cNvPr>
        <xdr:cNvCxnSpPr/>
      </xdr:nvCxnSpPr>
      <xdr:spPr>
        <a:xfrm flipV="1">
          <a:off x="9429115" y="13099923"/>
          <a:ext cx="0" cy="1218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2F7095D3-B56D-433D-B7A7-5DADFACDF4A8}"/>
            </a:ext>
          </a:extLst>
        </xdr:cNvPr>
        <xdr:cNvSpPr txBox="1"/>
      </xdr:nvSpPr>
      <xdr:spPr>
        <a:xfrm>
          <a:off x="9467850" y="1432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6D75B700-3F3F-42CF-8D25-3F234C228006}"/>
            </a:ext>
          </a:extLst>
        </xdr:cNvPr>
        <xdr:cNvCxnSpPr/>
      </xdr:nvCxnSpPr>
      <xdr:spPr>
        <a:xfrm>
          <a:off x="9359900" y="143188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1C5D1DA4-6927-473F-97B2-F2CA007BC169}"/>
            </a:ext>
          </a:extLst>
        </xdr:cNvPr>
        <xdr:cNvSpPr txBox="1"/>
      </xdr:nvSpPr>
      <xdr:spPr>
        <a:xfrm>
          <a:off x="9467850" y="128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E1388711-90F1-4A7E-8895-06798ADA443D}"/>
            </a:ext>
          </a:extLst>
        </xdr:cNvPr>
        <xdr:cNvCxnSpPr/>
      </xdr:nvCxnSpPr>
      <xdr:spPr>
        <a:xfrm>
          <a:off x="9359900" y="130999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663EB07C-18CF-4D83-AE3D-D61942F23AAC}"/>
            </a:ext>
          </a:extLst>
        </xdr:cNvPr>
        <xdr:cNvSpPr txBox="1"/>
      </xdr:nvSpPr>
      <xdr:spPr>
        <a:xfrm>
          <a:off x="9467850" y="13940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7B9831C7-AD12-4E89-8607-2DB820E9FAB3}"/>
            </a:ext>
          </a:extLst>
        </xdr:cNvPr>
        <xdr:cNvSpPr/>
      </xdr:nvSpPr>
      <xdr:spPr>
        <a:xfrm>
          <a:off x="9398000" y="140823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A309BD96-FBFB-4784-83CF-F552D05C1DF0}"/>
            </a:ext>
          </a:extLst>
        </xdr:cNvPr>
        <xdr:cNvSpPr/>
      </xdr:nvSpPr>
      <xdr:spPr>
        <a:xfrm>
          <a:off x="8636000" y="1408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BEBDAD2B-3D54-436C-AD65-5D22A978297A}"/>
            </a:ext>
          </a:extLst>
        </xdr:cNvPr>
        <xdr:cNvSpPr/>
      </xdr:nvSpPr>
      <xdr:spPr>
        <a:xfrm>
          <a:off x="7842250" y="140804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E2314587-CB1F-46FF-A937-E74554551353}"/>
            </a:ext>
          </a:extLst>
        </xdr:cNvPr>
        <xdr:cNvSpPr/>
      </xdr:nvSpPr>
      <xdr:spPr>
        <a:xfrm>
          <a:off x="7029450" y="1408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014A70D6-2AF8-49D0-B99E-7A2BDDD9A368}"/>
            </a:ext>
          </a:extLst>
        </xdr:cNvPr>
        <xdr:cNvSpPr/>
      </xdr:nvSpPr>
      <xdr:spPr>
        <a:xfrm>
          <a:off x="6235700" y="1408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F785CA7-E97C-4AC5-BBB0-C75E2D0F2A1F}"/>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8071848-CFE1-490C-9AA5-C633C12D1A83}"/>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DA1A423-6182-4281-AB35-9C217DDDEB95}"/>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07E9943-3DAC-4FA0-ADFA-B65318DB4159}"/>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20C72C9C-69E4-4B87-B24B-5565353BFD1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163322</xdr:rowOff>
    </xdr:from>
    <xdr:to>
      <xdr:col>55</xdr:col>
      <xdr:colOff>50800</xdr:colOff>
      <xdr:row>86</xdr:row>
      <xdr:rowOff>93472</xdr:rowOff>
    </xdr:to>
    <xdr:sp macro="" textlink="">
      <xdr:nvSpPr>
        <xdr:cNvPr id="361" name="楕円 360">
          <a:extLst>
            <a:ext uri="{FF2B5EF4-FFF2-40B4-BE49-F238E27FC236}">
              <a16:creationId xmlns:a16="http://schemas.microsoft.com/office/drawing/2014/main" id="{87EB6FD9-228A-4002-B4B9-E338FBA4862C}"/>
            </a:ext>
          </a:extLst>
        </xdr:cNvPr>
        <xdr:cNvSpPr/>
      </xdr:nvSpPr>
      <xdr:spPr>
        <a:xfrm>
          <a:off x="9398000" y="142031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78249</xdr:rowOff>
    </xdr:from>
    <xdr:ext cx="469744" cy="259045"/>
    <xdr:sp macro="" textlink="">
      <xdr:nvSpPr>
        <xdr:cNvPr id="362" name="【公営住宅】&#10;一人当たり面積該当値テキスト">
          <a:extLst>
            <a:ext uri="{FF2B5EF4-FFF2-40B4-BE49-F238E27FC236}">
              <a16:creationId xmlns:a16="http://schemas.microsoft.com/office/drawing/2014/main" id="{4AE0C4B7-4CF8-498C-B4D3-B9F5B35FAA83}"/>
            </a:ext>
          </a:extLst>
        </xdr:cNvPr>
        <xdr:cNvSpPr txBox="1"/>
      </xdr:nvSpPr>
      <xdr:spPr>
        <a:xfrm>
          <a:off x="9467850" y="14118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163322</xdr:rowOff>
    </xdr:from>
    <xdr:to>
      <xdr:col>50</xdr:col>
      <xdr:colOff>165100</xdr:colOff>
      <xdr:row>86</xdr:row>
      <xdr:rowOff>93472</xdr:rowOff>
    </xdr:to>
    <xdr:sp macro="" textlink="">
      <xdr:nvSpPr>
        <xdr:cNvPr id="363" name="楕円 362">
          <a:extLst>
            <a:ext uri="{FF2B5EF4-FFF2-40B4-BE49-F238E27FC236}">
              <a16:creationId xmlns:a16="http://schemas.microsoft.com/office/drawing/2014/main" id="{59144AA6-3FC1-4EBC-B54C-FC29AD4FADE1}"/>
            </a:ext>
          </a:extLst>
        </xdr:cNvPr>
        <xdr:cNvSpPr/>
      </xdr:nvSpPr>
      <xdr:spPr>
        <a:xfrm>
          <a:off x="8636000" y="142031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42672</xdr:rowOff>
    </xdr:from>
    <xdr:to>
      <xdr:col>55</xdr:col>
      <xdr:colOff>0</xdr:colOff>
      <xdr:row>86</xdr:row>
      <xdr:rowOff>42672</xdr:rowOff>
    </xdr:to>
    <xdr:cxnSp macro="">
      <xdr:nvCxnSpPr>
        <xdr:cNvPr id="364" name="直線コネクタ 363">
          <a:extLst>
            <a:ext uri="{FF2B5EF4-FFF2-40B4-BE49-F238E27FC236}">
              <a16:creationId xmlns:a16="http://schemas.microsoft.com/office/drawing/2014/main" id="{FD07605D-AF46-4CFF-9E61-FAF7BAD58777}"/>
            </a:ext>
          </a:extLst>
        </xdr:cNvPr>
        <xdr:cNvCxnSpPr/>
      </xdr:nvCxnSpPr>
      <xdr:spPr>
        <a:xfrm>
          <a:off x="8686800" y="1424762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163322</xdr:rowOff>
    </xdr:from>
    <xdr:to>
      <xdr:col>46</xdr:col>
      <xdr:colOff>38100</xdr:colOff>
      <xdr:row>86</xdr:row>
      <xdr:rowOff>93472</xdr:rowOff>
    </xdr:to>
    <xdr:sp macro="" textlink="">
      <xdr:nvSpPr>
        <xdr:cNvPr id="365" name="楕円 364">
          <a:extLst>
            <a:ext uri="{FF2B5EF4-FFF2-40B4-BE49-F238E27FC236}">
              <a16:creationId xmlns:a16="http://schemas.microsoft.com/office/drawing/2014/main" id="{3A0E36B8-B7C3-4617-9928-F1B4C17D5CD7}"/>
            </a:ext>
          </a:extLst>
        </xdr:cNvPr>
        <xdr:cNvSpPr/>
      </xdr:nvSpPr>
      <xdr:spPr>
        <a:xfrm>
          <a:off x="7842250" y="142031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42672</xdr:rowOff>
    </xdr:from>
    <xdr:to>
      <xdr:col>50</xdr:col>
      <xdr:colOff>114300</xdr:colOff>
      <xdr:row>86</xdr:row>
      <xdr:rowOff>42672</xdr:rowOff>
    </xdr:to>
    <xdr:cxnSp macro="">
      <xdr:nvCxnSpPr>
        <xdr:cNvPr id="366" name="直線コネクタ 365">
          <a:extLst>
            <a:ext uri="{FF2B5EF4-FFF2-40B4-BE49-F238E27FC236}">
              <a16:creationId xmlns:a16="http://schemas.microsoft.com/office/drawing/2014/main" id="{B79DEA18-3C69-47B8-82C8-C8BC096F412F}"/>
            </a:ext>
          </a:extLst>
        </xdr:cNvPr>
        <xdr:cNvCxnSpPr/>
      </xdr:nvCxnSpPr>
      <xdr:spPr>
        <a:xfrm>
          <a:off x="7886700" y="1424762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163703</xdr:rowOff>
    </xdr:from>
    <xdr:to>
      <xdr:col>41</xdr:col>
      <xdr:colOff>101600</xdr:colOff>
      <xdr:row>86</xdr:row>
      <xdr:rowOff>93853</xdr:rowOff>
    </xdr:to>
    <xdr:sp macro="" textlink="">
      <xdr:nvSpPr>
        <xdr:cNvPr id="367" name="楕円 366">
          <a:extLst>
            <a:ext uri="{FF2B5EF4-FFF2-40B4-BE49-F238E27FC236}">
              <a16:creationId xmlns:a16="http://schemas.microsoft.com/office/drawing/2014/main" id="{9BBA1272-D2ED-4F5D-9EB7-21A2EAEFFA86}"/>
            </a:ext>
          </a:extLst>
        </xdr:cNvPr>
        <xdr:cNvSpPr/>
      </xdr:nvSpPr>
      <xdr:spPr>
        <a:xfrm>
          <a:off x="7029450" y="142035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42672</xdr:rowOff>
    </xdr:from>
    <xdr:to>
      <xdr:col>45</xdr:col>
      <xdr:colOff>177800</xdr:colOff>
      <xdr:row>86</xdr:row>
      <xdr:rowOff>43053</xdr:rowOff>
    </xdr:to>
    <xdr:cxnSp macro="">
      <xdr:nvCxnSpPr>
        <xdr:cNvPr id="368" name="直線コネクタ 367">
          <a:extLst>
            <a:ext uri="{FF2B5EF4-FFF2-40B4-BE49-F238E27FC236}">
              <a16:creationId xmlns:a16="http://schemas.microsoft.com/office/drawing/2014/main" id="{0B86B0B7-FD43-4453-85E0-E6D942272D7F}"/>
            </a:ext>
          </a:extLst>
        </xdr:cNvPr>
        <xdr:cNvCxnSpPr/>
      </xdr:nvCxnSpPr>
      <xdr:spPr>
        <a:xfrm flipV="1">
          <a:off x="7080250" y="14247622"/>
          <a:ext cx="80645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169038</xdr:rowOff>
    </xdr:from>
    <xdr:to>
      <xdr:col>36</xdr:col>
      <xdr:colOff>165100</xdr:colOff>
      <xdr:row>86</xdr:row>
      <xdr:rowOff>99188</xdr:rowOff>
    </xdr:to>
    <xdr:sp macro="" textlink="">
      <xdr:nvSpPr>
        <xdr:cNvPr id="369" name="楕円 368">
          <a:extLst>
            <a:ext uri="{FF2B5EF4-FFF2-40B4-BE49-F238E27FC236}">
              <a16:creationId xmlns:a16="http://schemas.microsoft.com/office/drawing/2014/main" id="{87D5471E-9D76-41BF-93AF-5F2F741BA618}"/>
            </a:ext>
          </a:extLst>
        </xdr:cNvPr>
        <xdr:cNvSpPr/>
      </xdr:nvSpPr>
      <xdr:spPr>
        <a:xfrm>
          <a:off x="6235700" y="1420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43053</xdr:rowOff>
    </xdr:from>
    <xdr:to>
      <xdr:col>41</xdr:col>
      <xdr:colOff>50800</xdr:colOff>
      <xdr:row>86</xdr:row>
      <xdr:rowOff>48388</xdr:rowOff>
    </xdr:to>
    <xdr:cxnSp macro="">
      <xdr:nvCxnSpPr>
        <xdr:cNvPr id="370" name="直線コネクタ 369">
          <a:extLst>
            <a:ext uri="{FF2B5EF4-FFF2-40B4-BE49-F238E27FC236}">
              <a16:creationId xmlns:a16="http://schemas.microsoft.com/office/drawing/2014/main" id="{58A71609-8BCF-4A93-BCCE-96870C8E5606}"/>
            </a:ext>
          </a:extLst>
        </xdr:cNvPr>
        <xdr:cNvCxnSpPr/>
      </xdr:nvCxnSpPr>
      <xdr:spPr>
        <a:xfrm flipV="1">
          <a:off x="6286500" y="14248003"/>
          <a:ext cx="79375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E73C6DE8-DD72-4676-983E-A4C66C2B11DD}"/>
            </a:ext>
          </a:extLst>
        </xdr:cNvPr>
        <xdr:cNvSpPr txBox="1"/>
      </xdr:nvSpPr>
      <xdr:spPr>
        <a:xfrm>
          <a:off x="8458277" y="13868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CE6C63A1-1572-45BB-AF0D-3D121B3A7391}"/>
            </a:ext>
          </a:extLst>
        </xdr:cNvPr>
        <xdr:cNvSpPr txBox="1"/>
      </xdr:nvSpPr>
      <xdr:spPr>
        <a:xfrm>
          <a:off x="7677227" y="1386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D530F299-3558-4CB8-8D35-D25321B225FC}"/>
            </a:ext>
          </a:extLst>
        </xdr:cNvPr>
        <xdr:cNvSpPr txBox="1"/>
      </xdr:nvSpPr>
      <xdr:spPr>
        <a:xfrm>
          <a:off x="6864427" y="1387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CAD304ED-6985-45ED-8402-A1AEBD1718FF}"/>
            </a:ext>
          </a:extLst>
        </xdr:cNvPr>
        <xdr:cNvSpPr txBox="1"/>
      </xdr:nvSpPr>
      <xdr:spPr>
        <a:xfrm>
          <a:off x="6070677" y="1387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84599</xdr:rowOff>
    </xdr:from>
    <xdr:ext cx="469744" cy="259045"/>
    <xdr:sp macro="" textlink="">
      <xdr:nvSpPr>
        <xdr:cNvPr id="375" name="n_1mainValue【公営住宅】&#10;一人当たり面積">
          <a:extLst>
            <a:ext uri="{FF2B5EF4-FFF2-40B4-BE49-F238E27FC236}">
              <a16:creationId xmlns:a16="http://schemas.microsoft.com/office/drawing/2014/main" id="{E8A7D065-0659-4A30-B02F-068710269F15}"/>
            </a:ext>
          </a:extLst>
        </xdr:cNvPr>
        <xdr:cNvSpPr txBox="1"/>
      </xdr:nvSpPr>
      <xdr:spPr>
        <a:xfrm>
          <a:off x="8458277" y="1428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84599</xdr:rowOff>
    </xdr:from>
    <xdr:ext cx="469744" cy="259045"/>
    <xdr:sp macro="" textlink="">
      <xdr:nvSpPr>
        <xdr:cNvPr id="376" name="n_2mainValue【公営住宅】&#10;一人当たり面積">
          <a:extLst>
            <a:ext uri="{FF2B5EF4-FFF2-40B4-BE49-F238E27FC236}">
              <a16:creationId xmlns:a16="http://schemas.microsoft.com/office/drawing/2014/main" id="{F3B3E44C-6D31-46BC-8840-266676EDC1A1}"/>
            </a:ext>
          </a:extLst>
        </xdr:cNvPr>
        <xdr:cNvSpPr txBox="1"/>
      </xdr:nvSpPr>
      <xdr:spPr>
        <a:xfrm>
          <a:off x="7677227" y="1428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84980</xdr:rowOff>
    </xdr:from>
    <xdr:ext cx="469744" cy="259045"/>
    <xdr:sp macro="" textlink="">
      <xdr:nvSpPr>
        <xdr:cNvPr id="377" name="n_3mainValue【公営住宅】&#10;一人当たり面積">
          <a:extLst>
            <a:ext uri="{FF2B5EF4-FFF2-40B4-BE49-F238E27FC236}">
              <a16:creationId xmlns:a16="http://schemas.microsoft.com/office/drawing/2014/main" id="{8BAA3052-22DF-4644-BB66-96710F5C3496}"/>
            </a:ext>
          </a:extLst>
        </xdr:cNvPr>
        <xdr:cNvSpPr txBox="1"/>
      </xdr:nvSpPr>
      <xdr:spPr>
        <a:xfrm>
          <a:off x="6864427" y="1428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90315</xdr:rowOff>
    </xdr:from>
    <xdr:ext cx="469744" cy="259045"/>
    <xdr:sp macro="" textlink="">
      <xdr:nvSpPr>
        <xdr:cNvPr id="378" name="n_4mainValue【公営住宅】&#10;一人当たり面積">
          <a:extLst>
            <a:ext uri="{FF2B5EF4-FFF2-40B4-BE49-F238E27FC236}">
              <a16:creationId xmlns:a16="http://schemas.microsoft.com/office/drawing/2014/main" id="{EA7AB98B-7482-4012-8193-325472E7B2C8}"/>
            </a:ext>
          </a:extLst>
        </xdr:cNvPr>
        <xdr:cNvSpPr txBox="1"/>
      </xdr:nvSpPr>
      <xdr:spPr>
        <a:xfrm>
          <a:off x="6070677" y="1429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F7034CC5-3DF4-419E-BC2E-6FF1A1573C84}"/>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C774CF33-608E-4FE1-8B3E-41388DA7374E}"/>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E54DC31C-F62F-4438-A643-32CB7051CA67}"/>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60AF6BDD-E811-471B-B739-100BFDBA62DE}"/>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9F8FE899-A614-4D7C-A407-331E33809462}"/>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69BDA6B-83A0-4228-A1A8-712A7D75AFFE}"/>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D74F67E5-54E0-452B-B90D-70D65D161B4F}"/>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C0B3736C-45B6-401D-A44B-562091F5EEA5}"/>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ADE42C55-2FDD-4140-9120-22F1F0885A81}"/>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BD587FB-6FB2-4CDC-A3B0-565BD0A10D27}"/>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7C0415EE-5C27-4C8D-9DA9-E0B2018F02FC}"/>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4326AEFD-5042-46FA-A709-79BC05E88E76}"/>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6F877412-C838-4A35-820A-BF180321E175}"/>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80FE707C-0C77-49D8-AD4A-CE2FD974CFD6}"/>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AF445BF1-CBB1-46FA-BEB6-E420573D85C8}"/>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38DE729E-D3CF-4BAC-B601-1EB207AA9E4E}"/>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D00B034C-70FD-4D97-B691-BB6DE6EC17DE}"/>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37FD97E7-9DA8-4BFD-8318-B3F98CA232F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94EABC4F-E83D-4052-84ED-5319AD4659F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B6FC423F-9DD5-4AFC-A15E-D31E76AC147A}"/>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AA984617-A16A-4B6A-8709-1C8FCDF07B94}"/>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CFF95B47-87DE-469C-8AD9-FE1A45820BA3}"/>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6152214B-491D-4A0E-8A24-4AFF7D33294C}"/>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5A6F454D-4D2D-4C41-B138-60710C8AB06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561C478D-9029-4E88-9CBB-2F07EFB62D81}"/>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AB260308-2947-423A-86B8-19747F8DFDBC}"/>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580777B6-6E35-4CA0-ABAB-90594E68D37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7534D68D-AC99-4106-A94B-8C1C4DF5FF5B}"/>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1E7DC650-67C5-49AB-AC19-CD7C3327B970}"/>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7CA8AD0E-374D-45B7-9221-824EF5C6BB80}"/>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3F3ECD92-3DA8-4F0A-9CE8-D2B1E036E193}"/>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7EA0FB0C-BCDA-4B55-8B94-50602D31AD5F}"/>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EE6D2270-F10A-4046-BEB0-512A5B1EE8BF}"/>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DF6368D9-3C94-4EF0-B870-684E0AA45DA3}"/>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A4E7F579-5459-4274-AEFB-50EA39868CD9}"/>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3661453-A1FE-4D69-B90D-C5B0E9FE6D07}"/>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EABB84F9-960A-4D2B-9CB8-0E0C98BBB2D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8A46BC17-0CC2-4229-A6C0-7A10BAC53FBD}"/>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3D776861-C7DD-46E2-8818-9248F8A31BD1}"/>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38A3689F-2D0E-44FF-A72E-0A864D5FF01E}"/>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0153B560-8D39-4CB6-A196-5336A1D7A56A}"/>
            </a:ext>
          </a:extLst>
        </xdr:cNvPr>
        <xdr:cNvCxnSpPr/>
      </xdr:nvCxnSpPr>
      <xdr:spPr>
        <a:xfrm flipV="1">
          <a:off x="14699614" y="5593715"/>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127A5D85-0083-4232-AD88-EDB002B1847B}"/>
            </a:ext>
          </a:extLst>
        </xdr:cNvPr>
        <xdr:cNvSpPr txBox="1"/>
      </xdr:nvSpPr>
      <xdr:spPr>
        <a:xfrm>
          <a:off x="14738350" y="695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AB5BD3DA-1D8C-4054-B020-864E44B1589B}"/>
            </a:ext>
          </a:extLst>
        </xdr:cNvPr>
        <xdr:cNvCxnSpPr/>
      </xdr:nvCxnSpPr>
      <xdr:spPr>
        <a:xfrm>
          <a:off x="14611350" y="69519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704A959A-C326-4343-B0E4-D45A100649DB}"/>
            </a:ext>
          </a:extLst>
        </xdr:cNvPr>
        <xdr:cNvSpPr txBox="1"/>
      </xdr:nvSpPr>
      <xdr:spPr>
        <a:xfrm>
          <a:off x="14738350" y="537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46475B05-B2C8-4959-8D1D-A5483425836C}"/>
            </a:ext>
          </a:extLst>
        </xdr:cNvPr>
        <xdr:cNvCxnSpPr/>
      </xdr:nvCxnSpPr>
      <xdr:spPr>
        <a:xfrm>
          <a:off x="14611350" y="55937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160BA59E-0E33-4196-B940-B6853CA780CA}"/>
            </a:ext>
          </a:extLst>
        </xdr:cNvPr>
        <xdr:cNvSpPr txBox="1"/>
      </xdr:nvSpPr>
      <xdr:spPr>
        <a:xfrm>
          <a:off x="14738350" y="6160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1FA9288A-8840-42B3-8C50-D4FABDF422C3}"/>
            </a:ext>
          </a:extLst>
        </xdr:cNvPr>
        <xdr:cNvSpPr/>
      </xdr:nvSpPr>
      <xdr:spPr>
        <a:xfrm>
          <a:off x="14649450" y="61823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E9CE092A-9E55-4BA9-A815-104E2690DE80}"/>
            </a:ext>
          </a:extLst>
        </xdr:cNvPr>
        <xdr:cNvSpPr/>
      </xdr:nvSpPr>
      <xdr:spPr>
        <a:xfrm>
          <a:off x="13887450" y="616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18795B80-8343-4474-BAAC-DB4EDDEF19BB}"/>
            </a:ext>
          </a:extLst>
        </xdr:cNvPr>
        <xdr:cNvSpPr/>
      </xdr:nvSpPr>
      <xdr:spPr>
        <a:xfrm>
          <a:off x="130937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B98F49F6-8F01-43B3-AA82-DE10A8F11CE0}"/>
            </a:ext>
          </a:extLst>
        </xdr:cNvPr>
        <xdr:cNvSpPr/>
      </xdr:nvSpPr>
      <xdr:spPr>
        <a:xfrm>
          <a:off x="12299950" y="61575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847A533E-2D25-4499-8F88-F2E00F792786}"/>
            </a:ext>
          </a:extLst>
        </xdr:cNvPr>
        <xdr:cNvSpPr/>
      </xdr:nvSpPr>
      <xdr:spPr>
        <a:xfrm>
          <a:off x="1148715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2211A9D9-E406-45B4-B634-E0463373CE2F}"/>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E0AF5844-EA2C-4CFF-8177-433FA13BF30C}"/>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9F6EBC62-D3C3-466C-AF8E-95C27CE1E46E}"/>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6F8B702-A9D1-4F6F-86B8-AD76AB83EC05}"/>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BAA8A55-E58D-48D3-B352-AE9951E08371}"/>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xdr:rowOff>
    </xdr:from>
    <xdr:to>
      <xdr:col>85</xdr:col>
      <xdr:colOff>177800</xdr:colOff>
      <xdr:row>37</xdr:row>
      <xdr:rowOff>115570</xdr:rowOff>
    </xdr:to>
    <xdr:sp macro="" textlink="">
      <xdr:nvSpPr>
        <xdr:cNvPr id="435" name="楕円 434">
          <a:extLst>
            <a:ext uri="{FF2B5EF4-FFF2-40B4-BE49-F238E27FC236}">
              <a16:creationId xmlns:a16="http://schemas.microsoft.com/office/drawing/2014/main" id="{93C6341D-A7E8-4466-889A-1837C28026F7}"/>
            </a:ext>
          </a:extLst>
        </xdr:cNvPr>
        <xdr:cNvSpPr/>
      </xdr:nvSpPr>
      <xdr:spPr>
        <a:xfrm>
          <a:off x="14649450" y="61290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36847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44E5FF44-B334-4CAB-92D0-B88606CE8C5B}"/>
            </a:ext>
          </a:extLst>
        </xdr:cNvPr>
        <xdr:cNvSpPr txBox="1"/>
      </xdr:nvSpPr>
      <xdr:spPr>
        <a:xfrm>
          <a:off x="14738350" y="598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36830</xdr:rowOff>
    </xdr:from>
    <xdr:to>
      <xdr:col>81</xdr:col>
      <xdr:colOff>101600</xdr:colOff>
      <xdr:row>37</xdr:row>
      <xdr:rowOff>138430</xdr:rowOff>
    </xdr:to>
    <xdr:sp macro="" textlink="">
      <xdr:nvSpPr>
        <xdr:cNvPr id="437" name="楕円 436">
          <a:extLst>
            <a:ext uri="{FF2B5EF4-FFF2-40B4-BE49-F238E27FC236}">
              <a16:creationId xmlns:a16="http://schemas.microsoft.com/office/drawing/2014/main" id="{69312A79-7050-4105-8D4A-4D894D52DE9D}"/>
            </a:ext>
          </a:extLst>
        </xdr:cNvPr>
        <xdr:cNvSpPr/>
      </xdr:nvSpPr>
      <xdr:spPr>
        <a:xfrm>
          <a:off x="1388745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64770</xdr:rowOff>
    </xdr:from>
    <xdr:to>
      <xdr:col>85</xdr:col>
      <xdr:colOff>127000</xdr:colOff>
      <xdr:row>37</xdr:row>
      <xdr:rowOff>87630</xdr:rowOff>
    </xdr:to>
    <xdr:cxnSp macro="">
      <xdr:nvCxnSpPr>
        <xdr:cNvPr id="438" name="直線コネクタ 437">
          <a:extLst>
            <a:ext uri="{FF2B5EF4-FFF2-40B4-BE49-F238E27FC236}">
              <a16:creationId xmlns:a16="http://schemas.microsoft.com/office/drawing/2014/main" id="{761644BF-B881-4D04-B586-C368C50060FB}"/>
            </a:ext>
          </a:extLst>
        </xdr:cNvPr>
        <xdr:cNvCxnSpPr/>
      </xdr:nvCxnSpPr>
      <xdr:spPr>
        <a:xfrm flipV="1">
          <a:off x="13938250" y="6179820"/>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153035</xdr:rowOff>
    </xdr:from>
    <xdr:to>
      <xdr:col>76</xdr:col>
      <xdr:colOff>165100</xdr:colOff>
      <xdr:row>38</xdr:row>
      <xdr:rowOff>83185</xdr:rowOff>
    </xdr:to>
    <xdr:sp macro="" textlink="">
      <xdr:nvSpPr>
        <xdr:cNvPr id="439" name="楕円 438">
          <a:extLst>
            <a:ext uri="{FF2B5EF4-FFF2-40B4-BE49-F238E27FC236}">
              <a16:creationId xmlns:a16="http://schemas.microsoft.com/office/drawing/2014/main" id="{881DB0A4-8E3B-4E64-BBC9-A3EF03BA702A}"/>
            </a:ext>
          </a:extLst>
        </xdr:cNvPr>
        <xdr:cNvSpPr/>
      </xdr:nvSpPr>
      <xdr:spPr>
        <a:xfrm>
          <a:off x="13093700" y="62680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87630</xdr:rowOff>
    </xdr:from>
    <xdr:to>
      <xdr:col>81</xdr:col>
      <xdr:colOff>50800</xdr:colOff>
      <xdr:row>38</xdr:row>
      <xdr:rowOff>32385</xdr:rowOff>
    </xdr:to>
    <xdr:cxnSp macro="">
      <xdr:nvCxnSpPr>
        <xdr:cNvPr id="440" name="直線コネクタ 439">
          <a:extLst>
            <a:ext uri="{FF2B5EF4-FFF2-40B4-BE49-F238E27FC236}">
              <a16:creationId xmlns:a16="http://schemas.microsoft.com/office/drawing/2014/main" id="{A6AF7900-8831-4026-AB3F-3569BE03CE63}"/>
            </a:ext>
          </a:extLst>
        </xdr:cNvPr>
        <xdr:cNvCxnSpPr/>
      </xdr:nvCxnSpPr>
      <xdr:spPr>
        <a:xfrm flipV="1">
          <a:off x="13144500" y="6202680"/>
          <a:ext cx="793750" cy="10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4445</xdr:rowOff>
    </xdr:from>
    <xdr:to>
      <xdr:col>72</xdr:col>
      <xdr:colOff>38100</xdr:colOff>
      <xdr:row>38</xdr:row>
      <xdr:rowOff>106045</xdr:rowOff>
    </xdr:to>
    <xdr:sp macro="" textlink="">
      <xdr:nvSpPr>
        <xdr:cNvPr id="441" name="楕円 440">
          <a:extLst>
            <a:ext uri="{FF2B5EF4-FFF2-40B4-BE49-F238E27FC236}">
              <a16:creationId xmlns:a16="http://schemas.microsoft.com/office/drawing/2014/main" id="{A87B9530-7292-4C54-8976-CE62AE40739F}"/>
            </a:ext>
          </a:extLst>
        </xdr:cNvPr>
        <xdr:cNvSpPr/>
      </xdr:nvSpPr>
      <xdr:spPr>
        <a:xfrm>
          <a:off x="12299950" y="62845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32385</xdr:rowOff>
    </xdr:from>
    <xdr:to>
      <xdr:col>76</xdr:col>
      <xdr:colOff>114300</xdr:colOff>
      <xdr:row>38</xdr:row>
      <xdr:rowOff>55245</xdr:rowOff>
    </xdr:to>
    <xdr:cxnSp macro="">
      <xdr:nvCxnSpPr>
        <xdr:cNvPr id="442" name="直線コネクタ 441">
          <a:extLst>
            <a:ext uri="{FF2B5EF4-FFF2-40B4-BE49-F238E27FC236}">
              <a16:creationId xmlns:a16="http://schemas.microsoft.com/office/drawing/2014/main" id="{E4A1FFC6-3D17-4DE5-9471-7DC547C18049}"/>
            </a:ext>
          </a:extLst>
        </xdr:cNvPr>
        <xdr:cNvCxnSpPr/>
      </xdr:nvCxnSpPr>
      <xdr:spPr>
        <a:xfrm flipV="1">
          <a:off x="12344400" y="6312535"/>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63500</xdr:rowOff>
    </xdr:from>
    <xdr:to>
      <xdr:col>67</xdr:col>
      <xdr:colOff>101600</xdr:colOff>
      <xdr:row>37</xdr:row>
      <xdr:rowOff>165100</xdr:rowOff>
    </xdr:to>
    <xdr:sp macro="" textlink="">
      <xdr:nvSpPr>
        <xdr:cNvPr id="443" name="楕円 442">
          <a:extLst>
            <a:ext uri="{FF2B5EF4-FFF2-40B4-BE49-F238E27FC236}">
              <a16:creationId xmlns:a16="http://schemas.microsoft.com/office/drawing/2014/main" id="{0F07632C-DACF-444D-ADF9-22C92A2DF0F0}"/>
            </a:ext>
          </a:extLst>
        </xdr:cNvPr>
        <xdr:cNvSpPr/>
      </xdr:nvSpPr>
      <xdr:spPr>
        <a:xfrm>
          <a:off x="11487150"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114300</xdr:rowOff>
    </xdr:from>
    <xdr:to>
      <xdr:col>71</xdr:col>
      <xdr:colOff>177800</xdr:colOff>
      <xdr:row>38</xdr:row>
      <xdr:rowOff>55245</xdr:rowOff>
    </xdr:to>
    <xdr:cxnSp macro="">
      <xdr:nvCxnSpPr>
        <xdr:cNvPr id="444" name="直線コネクタ 443">
          <a:extLst>
            <a:ext uri="{FF2B5EF4-FFF2-40B4-BE49-F238E27FC236}">
              <a16:creationId xmlns:a16="http://schemas.microsoft.com/office/drawing/2014/main" id="{46C544A8-21E4-43FC-9B03-31267E766864}"/>
            </a:ext>
          </a:extLst>
        </xdr:cNvPr>
        <xdr:cNvCxnSpPr/>
      </xdr:nvCxnSpPr>
      <xdr:spPr>
        <a:xfrm>
          <a:off x="11537950" y="6229350"/>
          <a:ext cx="806450" cy="10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146702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97EAF446-2F1E-4032-88FD-F4C5CEF3C5C4}"/>
            </a:ext>
          </a:extLst>
        </xdr:cNvPr>
        <xdr:cNvSpPr txBox="1"/>
      </xdr:nvSpPr>
      <xdr:spPr>
        <a:xfrm>
          <a:off x="13742044" y="626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ED4C31E3-F051-40BD-A6E0-1DB2407DFB98}"/>
            </a:ext>
          </a:extLst>
        </xdr:cNvPr>
        <xdr:cNvSpPr txBox="1"/>
      </xdr:nvSpPr>
      <xdr:spPr>
        <a:xfrm>
          <a:off x="12960994" y="594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2F56D5FE-93DA-4910-8439-0C2CC7BACFDE}"/>
            </a:ext>
          </a:extLst>
        </xdr:cNvPr>
        <xdr:cNvSpPr txBox="1"/>
      </xdr:nvSpPr>
      <xdr:spPr>
        <a:xfrm>
          <a:off x="12167244" y="5945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48C88200-28C0-4B1B-A043-C222248AE2F6}"/>
            </a:ext>
          </a:extLst>
        </xdr:cNvPr>
        <xdr:cNvSpPr txBox="1"/>
      </xdr:nvSpPr>
      <xdr:spPr>
        <a:xfrm>
          <a:off x="11354444" y="5948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154957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D803319E-B9A4-40DA-8EB0-FE0EE8B32420}"/>
            </a:ext>
          </a:extLst>
        </xdr:cNvPr>
        <xdr:cNvSpPr txBox="1"/>
      </xdr:nvSpPr>
      <xdr:spPr>
        <a:xfrm>
          <a:off x="13742044" y="5939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74312</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6F422057-14A2-4FA6-81A9-BE9BD7EE6631}"/>
            </a:ext>
          </a:extLst>
        </xdr:cNvPr>
        <xdr:cNvSpPr txBox="1"/>
      </xdr:nvSpPr>
      <xdr:spPr>
        <a:xfrm>
          <a:off x="12960994" y="6354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97172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E959436C-BD2E-4F52-A25F-7F8858BE1EE3}"/>
            </a:ext>
          </a:extLst>
        </xdr:cNvPr>
        <xdr:cNvSpPr txBox="1"/>
      </xdr:nvSpPr>
      <xdr:spPr>
        <a:xfrm>
          <a:off x="12167244" y="6377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E5D96CFC-21B1-4597-9B98-7417131B0A45}"/>
            </a:ext>
          </a:extLst>
        </xdr:cNvPr>
        <xdr:cNvSpPr txBox="1"/>
      </xdr:nvSpPr>
      <xdr:spPr>
        <a:xfrm>
          <a:off x="11354444" y="627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B32BA2AC-56E6-41D9-9578-5ED046A11BE5}"/>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BF6A6A92-3B98-428F-AFCD-5F50FBC8CE16}"/>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7A0A475D-6DCC-4265-9220-0FCCB6AF9F4F}"/>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3655B232-2855-4DBB-A5A8-D9ECB6456C58}"/>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83B796FF-3920-4F37-9D17-0CB53A45B243}"/>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42F83958-3F8E-43FA-ACE8-825FA94190D8}"/>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843E7F62-D2D0-4654-8D09-55B84E12591B}"/>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2C8C2DBC-40AA-4C20-81CF-40F90CCFBB3C}"/>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37A5217-4FB9-4FF2-9668-67253ED0517B}"/>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2EEC7D05-3FB5-4C79-91E7-A80F876ECF51}"/>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10162FA4-A6AE-445A-967A-DC70277F2788}"/>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5C44A0DC-E518-4B84-A967-5E76E1C4A22B}"/>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F8B5F3F6-9DB3-44A4-B239-67813EF443AE}"/>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090BB140-4AD4-4381-BCA1-684E742EA2F1}"/>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A3313AD1-1765-4D19-AA89-489FBD419E01}"/>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974E53AC-D34F-413E-BF3D-A8313113D95C}"/>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CC7E6622-16EC-4751-91E8-7D654F89659B}"/>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30174AAC-04EE-493D-BFCF-B9322AD60198}"/>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DB05F8D5-5B0B-468D-8954-4D8EBDB6EB55}"/>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21446610-69AE-46AB-A6BE-C16D23D33F04}"/>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C8693404-0EC4-4CBC-A2BC-628539D5C011}"/>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B8BDF3BC-AEEB-480D-8B61-9019E908321B}"/>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8DCD223B-E1D7-4F4B-A474-3F8B1A473EBE}"/>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0A4FDBBF-514D-4CCB-84F4-3E7069CA760D}"/>
            </a:ext>
          </a:extLst>
        </xdr:cNvPr>
        <xdr:cNvCxnSpPr/>
      </xdr:nvCxnSpPr>
      <xdr:spPr>
        <a:xfrm flipV="1">
          <a:off x="19951064" y="5657850"/>
          <a:ext cx="0" cy="13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4BA8F7E3-FB67-4E3D-8266-2C527EE120F7}"/>
            </a:ext>
          </a:extLst>
        </xdr:cNvPr>
        <xdr:cNvSpPr txBox="1"/>
      </xdr:nvSpPr>
      <xdr:spPr>
        <a:xfrm>
          <a:off x="19989800" y="6967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CCE830E2-4BFF-4C9D-8661-9AA1451845D2}"/>
            </a:ext>
          </a:extLst>
        </xdr:cNvPr>
        <xdr:cNvCxnSpPr/>
      </xdr:nvCxnSpPr>
      <xdr:spPr>
        <a:xfrm>
          <a:off x="19881850" y="6963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1BB1FD8F-5AC5-445B-B846-55204137DA70}"/>
            </a:ext>
          </a:extLst>
        </xdr:cNvPr>
        <xdr:cNvSpPr txBox="1"/>
      </xdr:nvSpPr>
      <xdr:spPr>
        <a:xfrm>
          <a:off x="19989800" y="54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8CCEB18F-08D7-450D-B4BD-1F4731F8A837}"/>
            </a:ext>
          </a:extLst>
        </xdr:cNvPr>
        <xdr:cNvCxnSpPr/>
      </xdr:nvCxnSpPr>
      <xdr:spPr>
        <a:xfrm>
          <a:off x="19881850" y="565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978D51AE-5127-4BD5-9AF3-C1833E2E0226}"/>
            </a:ext>
          </a:extLst>
        </xdr:cNvPr>
        <xdr:cNvSpPr txBox="1"/>
      </xdr:nvSpPr>
      <xdr:spPr>
        <a:xfrm>
          <a:off x="19989800" y="6470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4A306481-4B13-4820-A12A-3FD853773302}"/>
            </a:ext>
          </a:extLst>
        </xdr:cNvPr>
        <xdr:cNvSpPr/>
      </xdr:nvSpPr>
      <xdr:spPr>
        <a:xfrm>
          <a:off x="199009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EF11E4A2-BE27-4B48-87C5-63AE18748EC1}"/>
            </a:ext>
          </a:extLst>
        </xdr:cNvPr>
        <xdr:cNvSpPr/>
      </xdr:nvSpPr>
      <xdr:spPr>
        <a:xfrm>
          <a:off x="19157950" y="66128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B834D76B-951D-4EA2-A271-C0F4685CCCC6}"/>
            </a:ext>
          </a:extLst>
        </xdr:cNvPr>
        <xdr:cNvSpPr/>
      </xdr:nvSpPr>
      <xdr:spPr>
        <a:xfrm>
          <a:off x="18345150" y="6607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A0DFDEE3-5E0E-43CC-8EA5-9EC04D8813DF}"/>
            </a:ext>
          </a:extLst>
        </xdr:cNvPr>
        <xdr:cNvSpPr/>
      </xdr:nvSpPr>
      <xdr:spPr>
        <a:xfrm>
          <a:off x="175514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9CDA4A70-404B-4E32-86DF-C91C533890B7}"/>
            </a:ext>
          </a:extLst>
        </xdr:cNvPr>
        <xdr:cNvSpPr/>
      </xdr:nvSpPr>
      <xdr:spPr>
        <a:xfrm>
          <a:off x="16757650" y="66090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E823F999-CF05-4DBA-AD29-501DD9007043}"/>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9CE25CE0-836E-4329-BAC6-75A4BCC35F69}"/>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51C36B2D-ED70-4744-91E3-74C830E9A3FE}"/>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535FA721-2012-4FD2-A697-6FA55EA6D13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2CF3A9AB-E516-45EB-9DAA-58FCB5C48FD6}"/>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97790</xdr:rowOff>
    </xdr:from>
    <xdr:to>
      <xdr:col>116</xdr:col>
      <xdr:colOff>114300</xdr:colOff>
      <xdr:row>41</xdr:row>
      <xdr:rowOff>27940</xdr:rowOff>
    </xdr:to>
    <xdr:sp macro="" textlink="">
      <xdr:nvSpPr>
        <xdr:cNvPr id="492" name="楕円 491">
          <a:extLst>
            <a:ext uri="{FF2B5EF4-FFF2-40B4-BE49-F238E27FC236}">
              <a16:creationId xmlns:a16="http://schemas.microsoft.com/office/drawing/2014/main" id="{D9CA3FC6-DBF5-493E-AB05-D011CA5C9681}"/>
            </a:ext>
          </a:extLst>
        </xdr:cNvPr>
        <xdr:cNvSpPr/>
      </xdr:nvSpPr>
      <xdr:spPr>
        <a:xfrm>
          <a:off x="19900900" y="6708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76217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FF768FC9-6186-40D8-BEBD-8DFA25BC6367}"/>
            </a:ext>
          </a:extLst>
        </xdr:cNvPr>
        <xdr:cNvSpPr txBox="1"/>
      </xdr:nvSpPr>
      <xdr:spPr>
        <a:xfrm>
          <a:off x="19989800" y="668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97790</xdr:rowOff>
    </xdr:from>
    <xdr:to>
      <xdr:col>112</xdr:col>
      <xdr:colOff>38100</xdr:colOff>
      <xdr:row>41</xdr:row>
      <xdr:rowOff>27940</xdr:rowOff>
    </xdr:to>
    <xdr:sp macro="" textlink="">
      <xdr:nvSpPr>
        <xdr:cNvPr id="494" name="楕円 493">
          <a:extLst>
            <a:ext uri="{FF2B5EF4-FFF2-40B4-BE49-F238E27FC236}">
              <a16:creationId xmlns:a16="http://schemas.microsoft.com/office/drawing/2014/main" id="{52028CE5-F894-49F8-8A79-4EA65B13E2F4}"/>
            </a:ext>
          </a:extLst>
        </xdr:cNvPr>
        <xdr:cNvSpPr/>
      </xdr:nvSpPr>
      <xdr:spPr>
        <a:xfrm>
          <a:off x="19157950" y="67081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148590</xdr:rowOff>
    </xdr:from>
    <xdr:to>
      <xdr:col>116</xdr:col>
      <xdr:colOff>63500</xdr:colOff>
      <xdr:row>40</xdr:row>
      <xdr:rowOff>148590</xdr:rowOff>
    </xdr:to>
    <xdr:cxnSp macro="">
      <xdr:nvCxnSpPr>
        <xdr:cNvPr id="495" name="直線コネクタ 494">
          <a:extLst>
            <a:ext uri="{FF2B5EF4-FFF2-40B4-BE49-F238E27FC236}">
              <a16:creationId xmlns:a16="http://schemas.microsoft.com/office/drawing/2014/main" id="{5B99B6A4-FEB5-4E9A-B173-28B966F1EBC3}"/>
            </a:ext>
          </a:extLst>
        </xdr:cNvPr>
        <xdr:cNvCxnSpPr/>
      </xdr:nvCxnSpPr>
      <xdr:spPr>
        <a:xfrm>
          <a:off x="19202400" y="675894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97790</xdr:rowOff>
    </xdr:from>
    <xdr:to>
      <xdr:col>107</xdr:col>
      <xdr:colOff>101600</xdr:colOff>
      <xdr:row>41</xdr:row>
      <xdr:rowOff>27940</xdr:rowOff>
    </xdr:to>
    <xdr:sp macro="" textlink="">
      <xdr:nvSpPr>
        <xdr:cNvPr id="496" name="楕円 495">
          <a:extLst>
            <a:ext uri="{FF2B5EF4-FFF2-40B4-BE49-F238E27FC236}">
              <a16:creationId xmlns:a16="http://schemas.microsoft.com/office/drawing/2014/main" id="{53425C27-2317-4392-BC43-664687FF1351}"/>
            </a:ext>
          </a:extLst>
        </xdr:cNvPr>
        <xdr:cNvSpPr/>
      </xdr:nvSpPr>
      <xdr:spPr>
        <a:xfrm>
          <a:off x="18345150" y="6708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148590</xdr:rowOff>
    </xdr:from>
    <xdr:to>
      <xdr:col>111</xdr:col>
      <xdr:colOff>177800</xdr:colOff>
      <xdr:row>40</xdr:row>
      <xdr:rowOff>148590</xdr:rowOff>
    </xdr:to>
    <xdr:cxnSp macro="">
      <xdr:nvCxnSpPr>
        <xdr:cNvPr id="497" name="直線コネクタ 496">
          <a:extLst>
            <a:ext uri="{FF2B5EF4-FFF2-40B4-BE49-F238E27FC236}">
              <a16:creationId xmlns:a16="http://schemas.microsoft.com/office/drawing/2014/main" id="{478199C6-5A03-4B54-9582-1658837D5CA9}"/>
            </a:ext>
          </a:extLst>
        </xdr:cNvPr>
        <xdr:cNvCxnSpPr/>
      </xdr:nvCxnSpPr>
      <xdr:spPr>
        <a:xfrm>
          <a:off x="18395950" y="675894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55880</xdr:rowOff>
    </xdr:from>
    <xdr:to>
      <xdr:col>102</xdr:col>
      <xdr:colOff>165100</xdr:colOff>
      <xdr:row>40</xdr:row>
      <xdr:rowOff>157480</xdr:rowOff>
    </xdr:to>
    <xdr:sp macro="" textlink="">
      <xdr:nvSpPr>
        <xdr:cNvPr id="498" name="楕円 497">
          <a:extLst>
            <a:ext uri="{FF2B5EF4-FFF2-40B4-BE49-F238E27FC236}">
              <a16:creationId xmlns:a16="http://schemas.microsoft.com/office/drawing/2014/main" id="{4E2B8A29-55E0-4887-8499-C0A6A056EEDA}"/>
            </a:ext>
          </a:extLst>
        </xdr:cNvPr>
        <xdr:cNvSpPr/>
      </xdr:nvSpPr>
      <xdr:spPr>
        <a:xfrm>
          <a:off x="175514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106680</xdr:rowOff>
    </xdr:from>
    <xdr:to>
      <xdr:col>107</xdr:col>
      <xdr:colOff>50800</xdr:colOff>
      <xdr:row>40</xdr:row>
      <xdr:rowOff>148590</xdr:rowOff>
    </xdr:to>
    <xdr:cxnSp macro="">
      <xdr:nvCxnSpPr>
        <xdr:cNvPr id="499" name="直線コネクタ 498">
          <a:extLst>
            <a:ext uri="{FF2B5EF4-FFF2-40B4-BE49-F238E27FC236}">
              <a16:creationId xmlns:a16="http://schemas.microsoft.com/office/drawing/2014/main" id="{F1D7C5A3-691E-4F65-8449-3D7F75C34779}"/>
            </a:ext>
          </a:extLst>
        </xdr:cNvPr>
        <xdr:cNvCxnSpPr/>
      </xdr:nvCxnSpPr>
      <xdr:spPr>
        <a:xfrm>
          <a:off x="17602200" y="6717030"/>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21590</xdr:rowOff>
    </xdr:from>
    <xdr:to>
      <xdr:col>98</xdr:col>
      <xdr:colOff>38100</xdr:colOff>
      <xdr:row>40</xdr:row>
      <xdr:rowOff>123190</xdr:rowOff>
    </xdr:to>
    <xdr:sp macro="" textlink="">
      <xdr:nvSpPr>
        <xdr:cNvPr id="500" name="楕円 499">
          <a:extLst>
            <a:ext uri="{FF2B5EF4-FFF2-40B4-BE49-F238E27FC236}">
              <a16:creationId xmlns:a16="http://schemas.microsoft.com/office/drawing/2014/main" id="{EFDE5975-31D0-42F4-BEB8-A6FA796C2D29}"/>
            </a:ext>
          </a:extLst>
        </xdr:cNvPr>
        <xdr:cNvSpPr/>
      </xdr:nvSpPr>
      <xdr:spPr>
        <a:xfrm>
          <a:off x="16757650" y="66319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72390</xdr:rowOff>
    </xdr:from>
    <xdr:to>
      <xdr:col>102</xdr:col>
      <xdr:colOff>114300</xdr:colOff>
      <xdr:row>40</xdr:row>
      <xdr:rowOff>106680</xdr:rowOff>
    </xdr:to>
    <xdr:cxnSp macro="">
      <xdr:nvCxnSpPr>
        <xdr:cNvPr id="501" name="直線コネクタ 500">
          <a:extLst>
            <a:ext uri="{FF2B5EF4-FFF2-40B4-BE49-F238E27FC236}">
              <a16:creationId xmlns:a16="http://schemas.microsoft.com/office/drawing/2014/main" id="{AEAF885C-3CE7-45A2-8C9A-5350FBDCBBA8}"/>
            </a:ext>
          </a:extLst>
        </xdr:cNvPr>
        <xdr:cNvCxnSpPr/>
      </xdr:nvCxnSpPr>
      <xdr:spPr>
        <a:xfrm>
          <a:off x="16802100" y="6682740"/>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66938DE7-47DF-496A-AB6A-821EF435AA08}"/>
            </a:ext>
          </a:extLst>
        </xdr:cNvPr>
        <xdr:cNvSpPr txBox="1"/>
      </xdr:nvSpPr>
      <xdr:spPr>
        <a:xfrm>
          <a:off x="18980227" y="640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38456CF0-81B5-4083-BA00-E13B6FD6CED1}"/>
            </a:ext>
          </a:extLst>
        </xdr:cNvPr>
        <xdr:cNvSpPr txBox="1"/>
      </xdr:nvSpPr>
      <xdr:spPr>
        <a:xfrm>
          <a:off x="18180127" y="638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CCB4CD62-83D9-4E9C-A02B-3DA9C1D99EE0}"/>
            </a:ext>
          </a:extLst>
        </xdr:cNvPr>
        <xdr:cNvSpPr txBox="1"/>
      </xdr:nvSpPr>
      <xdr:spPr>
        <a:xfrm>
          <a:off x="17386377" y="63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361B029-0E48-485A-A2DF-2F42320A75E1}"/>
            </a:ext>
          </a:extLst>
        </xdr:cNvPr>
        <xdr:cNvSpPr txBox="1"/>
      </xdr:nvSpPr>
      <xdr:spPr>
        <a:xfrm>
          <a:off x="16592627" y="63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19067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B341A2F2-2896-4046-AAA9-A4792CBDF1DF}"/>
            </a:ext>
          </a:extLst>
        </xdr:cNvPr>
        <xdr:cNvSpPr txBox="1"/>
      </xdr:nvSpPr>
      <xdr:spPr>
        <a:xfrm>
          <a:off x="18980227" y="679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19067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470E9342-479E-4F9B-95EB-4D47436B4089}"/>
            </a:ext>
          </a:extLst>
        </xdr:cNvPr>
        <xdr:cNvSpPr txBox="1"/>
      </xdr:nvSpPr>
      <xdr:spPr>
        <a:xfrm>
          <a:off x="18180127" y="679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148607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6EC9DE18-F2BC-42ED-A4A6-82668A67D69D}"/>
            </a:ext>
          </a:extLst>
        </xdr:cNvPr>
        <xdr:cNvSpPr txBox="1"/>
      </xdr:nvSpPr>
      <xdr:spPr>
        <a:xfrm>
          <a:off x="17386377" y="675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114317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E5880F19-9D88-4086-B613-C5A0DF3B872F}"/>
            </a:ext>
          </a:extLst>
        </xdr:cNvPr>
        <xdr:cNvSpPr txBox="1"/>
      </xdr:nvSpPr>
      <xdr:spPr>
        <a:xfrm>
          <a:off x="165926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A01A5A4D-E935-42D3-8CCA-FB536D2F8D07}"/>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E74A7B5E-1076-4833-8192-84619B52B6F4}"/>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FA33AFE0-2497-40A0-A939-3A6E06D06E51}"/>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B67B20EC-182E-49F0-ADB7-7D29F120C33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54B10557-CA7B-452D-8663-0E44451DBEB1}"/>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5738036F-C9B1-4255-9AA6-627ADED1F0C8}"/>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6E127B09-D7AD-4536-9BFA-E76E8AF4209A}"/>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4550B8A4-355D-49B8-AE0A-E2E3EF065AC4}"/>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13CF1EC7-361E-46B6-8A7B-FFE7B9F8CA46}"/>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6CEB6BC6-3975-4AC4-96DB-F1A269E6D86C}"/>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FAA6E8D0-923A-4DEF-B2D5-DA9EB977D14E}"/>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23A535A6-0C6C-4955-B0F3-62023604AB47}"/>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15E6B404-4F2E-45FA-8908-7BB6C180DFF8}"/>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1963CEA9-B851-4010-9FB5-E5E385193D47}"/>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24B0FA37-D392-469D-85E9-A5657D5D8DC6}"/>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AA3713B2-6161-41D2-AFD4-4E42EF92C929}"/>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CDEB2900-BBA6-4D2D-ACBA-17E3D63D45B1}"/>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C98E28E0-3EA3-4B02-B8F2-8D8EB730B260}"/>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9A913BD3-C0C5-47F4-A0FA-11C56E7E9C00}"/>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DA130F28-5640-4C3E-BFBE-68D5EB06CFD0}"/>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5A690F38-5303-4440-984C-F437528FAFCA}"/>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E3AA4B02-DB55-488D-9B6F-A0494B53F93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C3E70008-8128-4F73-8256-E4A6EEDA2889}"/>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B43D1A79-22B5-4123-A2C7-A22557A3FC61}"/>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CA44E324-632E-4426-96E7-821237C995AA}"/>
            </a:ext>
          </a:extLst>
        </xdr:cNvPr>
        <xdr:cNvCxnSpPr/>
      </xdr:nvCxnSpPr>
      <xdr:spPr>
        <a:xfrm flipV="1">
          <a:off x="14699614" y="9404350"/>
          <a:ext cx="0" cy="1119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1F0DE04E-A68E-4907-813C-3F1127C20AFF}"/>
            </a:ext>
          </a:extLst>
        </xdr:cNvPr>
        <xdr:cNvSpPr txBox="1"/>
      </xdr:nvSpPr>
      <xdr:spPr>
        <a:xfrm>
          <a:off x="14738350" y="10527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9AD4816E-2753-4152-9FD5-B2B66CC1C72A}"/>
            </a:ext>
          </a:extLst>
        </xdr:cNvPr>
        <xdr:cNvCxnSpPr/>
      </xdr:nvCxnSpPr>
      <xdr:spPr>
        <a:xfrm>
          <a:off x="14611350" y="105238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502639BC-DEDE-4AAE-918E-6C3819344A14}"/>
            </a:ext>
          </a:extLst>
        </xdr:cNvPr>
        <xdr:cNvSpPr txBox="1"/>
      </xdr:nvSpPr>
      <xdr:spPr>
        <a:xfrm>
          <a:off x="1473835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5DE40D81-929E-4885-A999-9B181F82A3C4}"/>
            </a:ext>
          </a:extLst>
        </xdr:cNvPr>
        <xdr:cNvCxnSpPr/>
      </xdr:nvCxnSpPr>
      <xdr:spPr>
        <a:xfrm>
          <a:off x="14611350" y="9404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942A70B9-3CEE-41EB-8E49-B4B57020F814}"/>
            </a:ext>
          </a:extLst>
        </xdr:cNvPr>
        <xdr:cNvSpPr txBox="1"/>
      </xdr:nvSpPr>
      <xdr:spPr>
        <a:xfrm>
          <a:off x="14738350" y="9850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7B1DE1FD-5187-4E59-B90A-C600007E3A3C}"/>
            </a:ext>
          </a:extLst>
        </xdr:cNvPr>
        <xdr:cNvSpPr/>
      </xdr:nvSpPr>
      <xdr:spPr>
        <a:xfrm>
          <a:off x="14649450" y="99929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ABB0E2B1-D7E3-44B6-AD30-2216F3E1A29F}"/>
            </a:ext>
          </a:extLst>
        </xdr:cNvPr>
        <xdr:cNvSpPr/>
      </xdr:nvSpPr>
      <xdr:spPr>
        <a:xfrm>
          <a:off x="13887450" y="9983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BA2C5A77-BCB3-4787-80F7-3A135C77B361}"/>
            </a:ext>
          </a:extLst>
        </xdr:cNvPr>
        <xdr:cNvSpPr/>
      </xdr:nvSpPr>
      <xdr:spPr>
        <a:xfrm>
          <a:off x="13093700" y="997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FC21228D-3358-4A4D-83FE-5E620DED39FC}"/>
            </a:ext>
          </a:extLst>
        </xdr:cNvPr>
        <xdr:cNvSpPr/>
      </xdr:nvSpPr>
      <xdr:spPr>
        <a:xfrm>
          <a:off x="12299950" y="99606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F462CBEC-BA47-420F-AE54-F978A2C34DDE}"/>
            </a:ext>
          </a:extLst>
        </xdr:cNvPr>
        <xdr:cNvSpPr/>
      </xdr:nvSpPr>
      <xdr:spPr>
        <a:xfrm>
          <a:off x="11487150" y="995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90589880-3CF1-4A3B-8B33-C5266DFC24A7}"/>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A92EDF32-4A1D-4821-A2A4-49A10DA6E7E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E6D9354-4708-4E50-98BA-9C9F11FEB66F}"/>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5D30F6D2-1BE3-44CD-A838-1EE9EBE5F6B9}"/>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79604EBB-AA30-440A-BA6E-35E360FDBBA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145415</xdr:rowOff>
    </xdr:from>
    <xdr:to>
      <xdr:col>85</xdr:col>
      <xdr:colOff>177800</xdr:colOff>
      <xdr:row>63</xdr:row>
      <xdr:rowOff>75565</xdr:rowOff>
    </xdr:to>
    <xdr:sp macro="" textlink="">
      <xdr:nvSpPr>
        <xdr:cNvPr id="550" name="楕円 549">
          <a:extLst>
            <a:ext uri="{FF2B5EF4-FFF2-40B4-BE49-F238E27FC236}">
              <a16:creationId xmlns:a16="http://schemas.microsoft.com/office/drawing/2014/main" id="{8F904184-757E-4798-B1FA-F558F3AEBAB8}"/>
            </a:ext>
          </a:extLst>
        </xdr:cNvPr>
        <xdr:cNvSpPr/>
      </xdr:nvSpPr>
      <xdr:spPr>
        <a:xfrm>
          <a:off x="14649450" y="103879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60342</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294E5262-F26D-4B55-B91B-39B0492891DC}"/>
            </a:ext>
          </a:extLst>
        </xdr:cNvPr>
        <xdr:cNvSpPr txBox="1"/>
      </xdr:nvSpPr>
      <xdr:spPr>
        <a:xfrm>
          <a:off x="14738350" y="10302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141605</xdr:rowOff>
    </xdr:from>
    <xdr:to>
      <xdr:col>81</xdr:col>
      <xdr:colOff>101600</xdr:colOff>
      <xdr:row>63</xdr:row>
      <xdr:rowOff>71755</xdr:rowOff>
    </xdr:to>
    <xdr:sp macro="" textlink="">
      <xdr:nvSpPr>
        <xdr:cNvPr id="552" name="楕円 551">
          <a:extLst>
            <a:ext uri="{FF2B5EF4-FFF2-40B4-BE49-F238E27FC236}">
              <a16:creationId xmlns:a16="http://schemas.microsoft.com/office/drawing/2014/main" id="{A047E178-DBD1-4C41-8428-255BDF0AED44}"/>
            </a:ext>
          </a:extLst>
        </xdr:cNvPr>
        <xdr:cNvSpPr/>
      </xdr:nvSpPr>
      <xdr:spPr>
        <a:xfrm>
          <a:off x="13887450" y="103841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20955</xdr:rowOff>
    </xdr:from>
    <xdr:to>
      <xdr:col>85</xdr:col>
      <xdr:colOff>127000</xdr:colOff>
      <xdr:row>63</xdr:row>
      <xdr:rowOff>24765</xdr:rowOff>
    </xdr:to>
    <xdr:cxnSp macro="">
      <xdr:nvCxnSpPr>
        <xdr:cNvPr id="553" name="直線コネクタ 552">
          <a:extLst>
            <a:ext uri="{FF2B5EF4-FFF2-40B4-BE49-F238E27FC236}">
              <a16:creationId xmlns:a16="http://schemas.microsoft.com/office/drawing/2014/main" id="{D8B0D6E8-572A-408C-9605-13AD2A3EA6BF}"/>
            </a:ext>
          </a:extLst>
        </xdr:cNvPr>
        <xdr:cNvCxnSpPr/>
      </xdr:nvCxnSpPr>
      <xdr:spPr>
        <a:xfrm>
          <a:off x="13938250" y="10428605"/>
          <a:ext cx="762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132080</xdr:rowOff>
    </xdr:from>
    <xdr:to>
      <xdr:col>76</xdr:col>
      <xdr:colOff>165100</xdr:colOff>
      <xdr:row>63</xdr:row>
      <xdr:rowOff>62230</xdr:rowOff>
    </xdr:to>
    <xdr:sp macro="" textlink="">
      <xdr:nvSpPr>
        <xdr:cNvPr id="554" name="楕円 553">
          <a:extLst>
            <a:ext uri="{FF2B5EF4-FFF2-40B4-BE49-F238E27FC236}">
              <a16:creationId xmlns:a16="http://schemas.microsoft.com/office/drawing/2014/main" id="{07A8688D-FFAD-42E9-9C13-D036B8330609}"/>
            </a:ext>
          </a:extLst>
        </xdr:cNvPr>
        <xdr:cNvSpPr/>
      </xdr:nvSpPr>
      <xdr:spPr>
        <a:xfrm>
          <a:off x="13093700" y="103746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11430</xdr:rowOff>
    </xdr:from>
    <xdr:to>
      <xdr:col>81</xdr:col>
      <xdr:colOff>50800</xdr:colOff>
      <xdr:row>63</xdr:row>
      <xdr:rowOff>20955</xdr:rowOff>
    </xdr:to>
    <xdr:cxnSp macro="">
      <xdr:nvCxnSpPr>
        <xdr:cNvPr id="555" name="直線コネクタ 554">
          <a:extLst>
            <a:ext uri="{FF2B5EF4-FFF2-40B4-BE49-F238E27FC236}">
              <a16:creationId xmlns:a16="http://schemas.microsoft.com/office/drawing/2014/main" id="{6827D78F-95C4-4774-B6EF-B1184155A775}"/>
            </a:ext>
          </a:extLst>
        </xdr:cNvPr>
        <xdr:cNvCxnSpPr/>
      </xdr:nvCxnSpPr>
      <xdr:spPr>
        <a:xfrm>
          <a:off x="13144500" y="10419080"/>
          <a:ext cx="7937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107315</xdr:rowOff>
    </xdr:from>
    <xdr:to>
      <xdr:col>72</xdr:col>
      <xdr:colOff>38100</xdr:colOff>
      <xdr:row>63</xdr:row>
      <xdr:rowOff>37465</xdr:rowOff>
    </xdr:to>
    <xdr:sp macro="" textlink="">
      <xdr:nvSpPr>
        <xdr:cNvPr id="556" name="楕円 555">
          <a:extLst>
            <a:ext uri="{FF2B5EF4-FFF2-40B4-BE49-F238E27FC236}">
              <a16:creationId xmlns:a16="http://schemas.microsoft.com/office/drawing/2014/main" id="{CF5A9B0E-2D1E-4F1A-BF26-21FF442BF5B5}"/>
            </a:ext>
          </a:extLst>
        </xdr:cNvPr>
        <xdr:cNvSpPr/>
      </xdr:nvSpPr>
      <xdr:spPr>
        <a:xfrm>
          <a:off x="12299950" y="103498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158115</xdr:rowOff>
    </xdr:from>
    <xdr:to>
      <xdr:col>76</xdr:col>
      <xdr:colOff>114300</xdr:colOff>
      <xdr:row>63</xdr:row>
      <xdr:rowOff>11430</xdr:rowOff>
    </xdr:to>
    <xdr:cxnSp macro="">
      <xdr:nvCxnSpPr>
        <xdr:cNvPr id="557" name="直線コネクタ 556">
          <a:extLst>
            <a:ext uri="{FF2B5EF4-FFF2-40B4-BE49-F238E27FC236}">
              <a16:creationId xmlns:a16="http://schemas.microsoft.com/office/drawing/2014/main" id="{667FD029-0705-498D-B67C-9F49DB185D3B}"/>
            </a:ext>
          </a:extLst>
        </xdr:cNvPr>
        <xdr:cNvCxnSpPr/>
      </xdr:nvCxnSpPr>
      <xdr:spPr>
        <a:xfrm>
          <a:off x="12344400" y="10400665"/>
          <a:ext cx="8001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154940</xdr:rowOff>
    </xdr:from>
    <xdr:to>
      <xdr:col>67</xdr:col>
      <xdr:colOff>101600</xdr:colOff>
      <xdr:row>63</xdr:row>
      <xdr:rowOff>85090</xdr:rowOff>
    </xdr:to>
    <xdr:sp macro="" textlink="">
      <xdr:nvSpPr>
        <xdr:cNvPr id="558" name="楕円 557">
          <a:extLst>
            <a:ext uri="{FF2B5EF4-FFF2-40B4-BE49-F238E27FC236}">
              <a16:creationId xmlns:a16="http://schemas.microsoft.com/office/drawing/2014/main" id="{4052F41F-A594-4914-B929-CDC5FDADDF15}"/>
            </a:ext>
          </a:extLst>
        </xdr:cNvPr>
        <xdr:cNvSpPr/>
      </xdr:nvSpPr>
      <xdr:spPr>
        <a:xfrm>
          <a:off x="1148715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158115</xdr:rowOff>
    </xdr:from>
    <xdr:to>
      <xdr:col>71</xdr:col>
      <xdr:colOff>177800</xdr:colOff>
      <xdr:row>63</xdr:row>
      <xdr:rowOff>34290</xdr:rowOff>
    </xdr:to>
    <xdr:cxnSp macro="">
      <xdr:nvCxnSpPr>
        <xdr:cNvPr id="559" name="直線コネクタ 558">
          <a:extLst>
            <a:ext uri="{FF2B5EF4-FFF2-40B4-BE49-F238E27FC236}">
              <a16:creationId xmlns:a16="http://schemas.microsoft.com/office/drawing/2014/main" id="{9BCF04F0-1352-46BE-AB24-F7F77D7519B8}"/>
            </a:ext>
          </a:extLst>
        </xdr:cNvPr>
        <xdr:cNvCxnSpPr/>
      </xdr:nvCxnSpPr>
      <xdr:spPr>
        <a:xfrm flipV="1">
          <a:off x="11537950" y="10400665"/>
          <a:ext cx="80645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560" name="n_1aveValue【学校施設】&#10;有形固定資産減価償却率">
          <a:extLst>
            <a:ext uri="{FF2B5EF4-FFF2-40B4-BE49-F238E27FC236}">
              <a16:creationId xmlns:a16="http://schemas.microsoft.com/office/drawing/2014/main" id="{7FAFB9F5-3AAF-4A7E-9251-E5DF7D34A95D}"/>
            </a:ext>
          </a:extLst>
        </xdr:cNvPr>
        <xdr:cNvSpPr txBox="1"/>
      </xdr:nvSpPr>
      <xdr:spPr>
        <a:xfrm>
          <a:off x="13742044" y="976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561" name="n_2aveValue【学校施設】&#10;有形固定資産減価償却率">
          <a:extLst>
            <a:ext uri="{FF2B5EF4-FFF2-40B4-BE49-F238E27FC236}">
              <a16:creationId xmlns:a16="http://schemas.microsoft.com/office/drawing/2014/main" id="{0D407CA4-2274-42CF-B4EA-CDF546F298F1}"/>
            </a:ext>
          </a:extLst>
        </xdr:cNvPr>
        <xdr:cNvSpPr txBox="1"/>
      </xdr:nvSpPr>
      <xdr:spPr>
        <a:xfrm>
          <a:off x="12960994" y="9753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562" name="n_3aveValue【学校施設】&#10;有形固定資産減価償却率">
          <a:extLst>
            <a:ext uri="{FF2B5EF4-FFF2-40B4-BE49-F238E27FC236}">
              <a16:creationId xmlns:a16="http://schemas.microsoft.com/office/drawing/2014/main" id="{3C971768-2F7B-4E14-B3F2-450DFA4BBF34}"/>
            </a:ext>
          </a:extLst>
        </xdr:cNvPr>
        <xdr:cNvSpPr txBox="1"/>
      </xdr:nvSpPr>
      <xdr:spPr>
        <a:xfrm>
          <a:off x="12167244" y="974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563" name="n_4aveValue【学校施設】&#10;有形固定資産減価償却率">
          <a:extLst>
            <a:ext uri="{FF2B5EF4-FFF2-40B4-BE49-F238E27FC236}">
              <a16:creationId xmlns:a16="http://schemas.microsoft.com/office/drawing/2014/main" id="{5CAF8E46-2F0E-4DB6-8209-7D1CDD844A9F}"/>
            </a:ext>
          </a:extLst>
        </xdr:cNvPr>
        <xdr:cNvSpPr txBox="1"/>
      </xdr:nvSpPr>
      <xdr:spPr>
        <a:xfrm>
          <a:off x="1135444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62882</xdr:rowOff>
    </xdr:from>
    <xdr:ext cx="405111" cy="259045"/>
    <xdr:sp macro="" textlink="">
      <xdr:nvSpPr>
        <xdr:cNvPr id="564" name="n_1mainValue【学校施設】&#10;有形固定資産減価償却率">
          <a:extLst>
            <a:ext uri="{FF2B5EF4-FFF2-40B4-BE49-F238E27FC236}">
              <a16:creationId xmlns:a16="http://schemas.microsoft.com/office/drawing/2014/main" id="{62F0D1E9-A499-4E79-91E7-9A83AA4BB7B1}"/>
            </a:ext>
          </a:extLst>
        </xdr:cNvPr>
        <xdr:cNvSpPr txBox="1"/>
      </xdr:nvSpPr>
      <xdr:spPr>
        <a:xfrm>
          <a:off x="13742044" y="10470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53357</xdr:rowOff>
    </xdr:from>
    <xdr:ext cx="405111" cy="259045"/>
    <xdr:sp macro="" textlink="">
      <xdr:nvSpPr>
        <xdr:cNvPr id="565" name="n_2mainValue【学校施設】&#10;有形固定資産減価償却率">
          <a:extLst>
            <a:ext uri="{FF2B5EF4-FFF2-40B4-BE49-F238E27FC236}">
              <a16:creationId xmlns:a16="http://schemas.microsoft.com/office/drawing/2014/main" id="{7626C60E-966F-4885-85F5-6B58DD203A0B}"/>
            </a:ext>
          </a:extLst>
        </xdr:cNvPr>
        <xdr:cNvSpPr txBox="1"/>
      </xdr:nvSpPr>
      <xdr:spPr>
        <a:xfrm>
          <a:off x="12960994" y="1046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28592</xdr:rowOff>
    </xdr:from>
    <xdr:ext cx="405111" cy="259045"/>
    <xdr:sp macro="" textlink="">
      <xdr:nvSpPr>
        <xdr:cNvPr id="566" name="n_3mainValue【学校施設】&#10;有形固定資産減価償却率">
          <a:extLst>
            <a:ext uri="{FF2B5EF4-FFF2-40B4-BE49-F238E27FC236}">
              <a16:creationId xmlns:a16="http://schemas.microsoft.com/office/drawing/2014/main" id="{AD5D7555-367F-428C-A2F3-FA58113923B1}"/>
            </a:ext>
          </a:extLst>
        </xdr:cNvPr>
        <xdr:cNvSpPr txBox="1"/>
      </xdr:nvSpPr>
      <xdr:spPr>
        <a:xfrm>
          <a:off x="12167244" y="1043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76217</xdr:rowOff>
    </xdr:from>
    <xdr:ext cx="405111" cy="259045"/>
    <xdr:sp macro="" textlink="">
      <xdr:nvSpPr>
        <xdr:cNvPr id="567" name="n_4mainValue【学校施設】&#10;有形固定資産減価償却率">
          <a:extLst>
            <a:ext uri="{FF2B5EF4-FFF2-40B4-BE49-F238E27FC236}">
              <a16:creationId xmlns:a16="http://schemas.microsoft.com/office/drawing/2014/main" id="{5D0F0354-2291-4BA9-9C24-24C012F6115C}"/>
            </a:ext>
          </a:extLst>
        </xdr:cNvPr>
        <xdr:cNvSpPr txBox="1"/>
      </xdr:nvSpPr>
      <xdr:spPr>
        <a:xfrm>
          <a:off x="11354444" y="1048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A0076940-7DAA-4C3B-B78A-961801BA0151}"/>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3C81B6F8-6B68-482D-910E-D54C78CE0E86}"/>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AA91066B-1C37-4079-B190-2AC9E0CC0031}"/>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B7F400ED-CE90-40B4-9A0D-01BFEF587777}"/>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823AEA64-79FB-4333-9792-BEB5C082F07C}"/>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5DC9C95C-F56B-4FBF-9DE2-24DD19A08C49}"/>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D56B7DC7-3C0B-434C-8702-7CB28DBA7CCC}"/>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43033AA1-51EF-4E72-96B4-4F91A69B8123}"/>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4D906EC1-95DA-4E22-994F-A061F1025123}"/>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50A32451-EA0D-409E-AED9-331EA00B6B7C}"/>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794B99B5-1B25-4E73-A8BC-ABAFE925CBE6}"/>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E73DE59B-6786-4932-A1FF-27E8EE129783}"/>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05934D27-8E7D-40A6-843E-F78AB43A3E18}"/>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30CC95D6-E17B-4BE4-B862-E273EF89BE08}"/>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4CD4ED35-DD9F-4CE9-B125-E01904A07B84}"/>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8BD9D1DE-5419-493E-A204-40454C9BBF7D}"/>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D3126251-62A9-4D23-9E53-CC28DDB82ECD}"/>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A63E5F02-6517-43C2-8C39-4F5956B58192}"/>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30DC7C5C-A0CC-423C-8F50-E208C273BED5}"/>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C7C2A866-29E3-4EF2-BB83-86FACE70A488}"/>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BE321D52-54CB-466D-A436-FA32747736E5}"/>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2200F318-EE27-4104-BBF8-163643476BB1}"/>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F3BF961A-12E4-4588-B966-42BA546E6605}"/>
            </a:ext>
          </a:extLst>
        </xdr:cNvPr>
        <xdr:cNvCxnSpPr/>
      </xdr:nvCxnSpPr>
      <xdr:spPr>
        <a:xfrm flipV="1">
          <a:off x="19951064" y="9166860"/>
          <a:ext cx="0"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E06567F6-BA39-4642-BCDF-B54B48EAFEA0}"/>
            </a:ext>
          </a:extLst>
        </xdr:cNvPr>
        <xdr:cNvSpPr txBox="1"/>
      </xdr:nvSpPr>
      <xdr:spPr>
        <a:xfrm>
          <a:off x="19989800" y="1067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FB2CBD53-BABF-4812-8AD3-17979E5D5B86}"/>
            </a:ext>
          </a:extLst>
        </xdr:cNvPr>
        <xdr:cNvCxnSpPr/>
      </xdr:nvCxnSpPr>
      <xdr:spPr>
        <a:xfrm>
          <a:off x="19881850" y="106710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D6239813-1DAE-4DB1-9249-E03EFA391874}"/>
            </a:ext>
          </a:extLst>
        </xdr:cNvPr>
        <xdr:cNvSpPr txBox="1"/>
      </xdr:nvSpPr>
      <xdr:spPr>
        <a:xfrm>
          <a:off x="19989800" y="894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7AC0C65F-38EB-48C6-A05B-6D7C46752A99}"/>
            </a:ext>
          </a:extLst>
        </xdr:cNvPr>
        <xdr:cNvCxnSpPr/>
      </xdr:nvCxnSpPr>
      <xdr:spPr>
        <a:xfrm>
          <a:off x="19881850" y="9166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9CF4938F-41F8-405A-BF74-72FF95A18E43}"/>
            </a:ext>
          </a:extLst>
        </xdr:cNvPr>
        <xdr:cNvSpPr txBox="1"/>
      </xdr:nvSpPr>
      <xdr:spPr>
        <a:xfrm>
          <a:off x="19989800" y="10186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A9D4361A-61E6-4BC6-98AC-486408B6405F}"/>
            </a:ext>
          </a:extLst>
        </xdr:cNvPr>
        <xdr:cNvSpPr/>
      </xdr:nvSpPr>
      <xdr:spPr>
        <a:xfrm>
          <a:off x="19900900" y="103289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EFBAA4EA-7730-4D3F-8DD1-9ECFCDD6FB89}"/>
            </a:ext>
          </a:extLst>
        </xdr:cNvPr>
        <xdr:cNvSpPr/>
      </xdr:nvSpPr>
      <xdr:spPr>
        <a:xfrm>
          <a:off x="19157950" y="103375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E4E7FDC3-4965-45F7-BA16-FECB39E6D661}"/>
            </a:ext>
          </a:extLst>
        </xdr:cNvPr>
        <xdr:cNvSpPr/>
      </xdr:nvSpPr>
      <xdr:spPr>
        <a:xfrm>
          <a:off x="18345150" y="103380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4F3FD9C3-48CE-4BFD-BC71-D03D4AA32D3E}"/>
            </a:ext>
          </a:extLst>
        </xdr:cNvPr>
        <xdr:cNvSpPr/>
      </xdr:nvSpPr>
      <xdr:spPr>
        <a:xfrm>
          <a:off x="17551400" y="103293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7124DF2D-F638-44DA-AAB3-C770648174F7}"/>
            </a:ext>
          </a:extLst>
        </xdr:cNvPr>
        <xdr:cNvSpPr/>
      </xdr:nvSpPr>
      <xdr:spPr>
        <a:xfrm>
          <a:off x="16757650" y="103348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1B3F8393-CB0E-4E85-8307-2D1F6B1F79CF}"/>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6129D796-8565-4C36-9D3F-08B8A0E59C89}"/>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A4F2C90F-474C-4F48-AFB2-63A65BB7604D}"/>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25162971-F224-4771-B7C3-50D59198A636}"/>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19C71D2D-8C1B-4FF6-9E39-1E653821BB49}"/>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152654</xdr:rowOff>
    </xdr:from>
    <xdr:to>
      <xdr:col>116</xdr:col>
      <xdr:colOff>114300</xdr:colOff>
      <xdr:row>63</xdr:row>
      <xdr:rowOff>82804</xdr:rowOff>
    </xdr:to>
    <xdr:sp macro="" textlink="">
      <xdr:nvSpPr>
        <xdr:cNvPr id="606" name="楕円 605">
          <a:extLst>
            <a:ext uri="{FF2B5EF4-FFF2-40B4-BE49-F238E27FC236}">
              <a16:creationId xmlns:a16="http://schemas.microsoft.com/office/drawing/2014/main" id="{C718E02C-252A-41B5-82B9-BD380DC466E2}"/>
            </a:ext>
          </a:extLst>
        </xdr:cNvPr>
        <xdr:cNvSpPr/>
      </xdr:nvSpPr>
      <xdr:spPr>
        <a:xfrm>
          <a:off x="19900900" y="103952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131081</xdr:rowOff>
    </xdr:from>
    <xdr:ext cx="469744" cy="259045"/>
    <xdr:sp macro="" textlink="">
      <xdr:nvSpPr>
        <xdr:cNvPr id="607" name="【学校施設】&#10;一人当たり面積該当値テキスト">
          <a:extLst>
            <a:ext uri="{FF2B5EF4-FFF2-40B4-BE49-F238E27FC236}">
              <a16:creationId xmlns:a16="http://schemas.microsoft.com/office/drawing/2014/main" id="{D9CE09D0-A370-4480-8928-E37BE96381D0}"/>
            </a:ext>
          </a:extLst>
        </xdr:cNvPr>
        <xdr:cNvSpPr txBox="1"/>
      </xdr:nvSpPr>
      <xdr:spPr>
        <a:xfrm>
          <a:off x="19989800" y="1037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153568</xdr:rowOff>
    </xdr:from>
    <xdr:to>
      <xdr:col>112</xdr:col>
      <xdr:colOff>38100</xdr:colOff>
      <xdr:row>63</xdr:row>
      <xdr:rowOff>83718</xdr:rowOff>
    </xdr:to>
    <xdr:sp macro="" textlink="">
      <xdr:nvSpPr>
        <xdr:cNvPr id="608" name="楕円 607">
          <a:extLst>
            <a:ext uri="{FF2B5EF4-FFF2-40B4-BE49-F238E27FC236}">
              <a16:creationId xmlns:a16="http://schemas.microsoft.com/office/drawing/2014/main" id="{F6AE02EA-72AD-4DE6-AF70-DA1FB68E70B0}"/>
            </a:ext>
          </a:extLst>
        </xdr:cNvPr>
        <xdr:cNvSpPr/>
      </xdr:nvSpPr>
      <xdr:spPr>
        <a:xfrm>
          <a:off x="19157950" y="1039611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32004</xdr:rowOff>
    </xdr:from>
    <xdr:to>
      <xdr:col>116</xdr:col>
      <xdr:colOff>63500</xdr:colOff>
      <xdr:row>63</xdr:row>
      <xdr:rowOff>32918</xdr:rowOff>
    </xdr:to>
    <xdr:cxnSp macro="">
      <xdr:nvCxnSpPr>
        <xdr:cNvPr id="609" name="直線コネクタ 608">
          <a:extLst>
            <a:ext uri="{FF2B5EF4-FFF2-40B4-BE49-F238E27FC236}">
              <a16:creationId xmlns:a16="http://schemas.microsoft.com/office/drawing/2014/main" id="{B2444B10-773C-437F-A0E4-9FCFA54BE0D6}"/>
            </a:ext>
          </a:extLst>
        </xdr:cNvPr>
        <xdr:cNvCxnSpPr/>
      </xdr:nvCxnSpPr>
      <xdr:spPr>
        <a:xfrm flipV="1">
          <a:off x="19202400" y="10439654"/>
          <a:ext cx="7493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610" name="楕円 609">
          <a:extLst>
            <a:ext uri="{FF2B5EF4-FFF2-40B4-BE49-F238E27FC236}">
              <a16:creationId xmlns:a16="http://schemas.microsoft.com/office/drawing/2014/main" id="{8DADA5F5-0E09-46DA-ACD1-EE6D2F7CF5B5}"/>
            </a:ext>
          </a:extLst>
        </xdr:cNvPr>
        <xdr:cNvSpPr/>
      </xdr:nvSpPr>
      <xdr:spPr>
        <a:xfrm>
          <a:off x="1834515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32918</xdr:rowOff>
    </xdr:from>
    <xdr:to>
      <xdr:col>111</xdr:col>
      <xdr:colOff>177800</xdr:colOff>
      <xdr:row>63</xdr:row>
      <xdr:rowOff>34290</xdr:rowOff>
    </xdr:to>
    <xdr:cxnSp macro="">
      <xdr:nvCxnSpPr>
        <xdr:cNvPr id="611" name="直線コネクタ 610">
          <a:extLst>
            <a:ext uri="{FF2B5EF4-FFF2-40B4-BE49-F238E27FC236}">
              <a16:creationId xmlns:a16="http://schemas.microsoft.com/office/drawing/2014/main" id="{BC4FC250-9AA8-4140-93E3-C7925FE76F41}"/>
            </a:ext>
          </a:extLst>
        </xdr:cNvPr>
        <xdr:cNvCxnSpPr/>
      </xdr:nvCxnSpPr>
      <xdr:spPr>
        <a:xfrm flipV="1">
          <a:off x="18395950" y="10440568"/>
          <a:ext cx="80645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406</xdr:rowOff>
    </xdr:from>
    <xdr:to>
      <xdr:col>102</xdr:col>
      <xdr:colOff>165100</xdr:colOff>
      <xdr:row>63</xdr:row>
      <xdr:rowOff>102006</xdr:rowOff>
    </xdr:to>
    <xdr:sp macro="" textlink="">
      <xdr:nvSpPr>
        <xdr:cNvPr id="612" name="楕円 611">
          <a:extLst>
            <a:ext uri="{FF2B5EF4-FFF2-40B4-BE49-F238E27FC236}">
              <a16:creationId xmlns:a16="http://schemas.microsoft.com/office/drawing/2014/main" id="{95B622C9-0AB1-4DA8-A64E-B94255EA7A4F}"/>
            </a:ext>
          </a:extLst>
        </xdr:cNvPr>
        <xdr:cNvSpPr/>
      </xdr:nvSpPr>
      <xdr:spPr>
        <a:xfrm>
          <a:off x="17551400" y="104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51206</xdr:rowOff>
    </xdr:to>
    <xdr:cxnSp macro="">
      <xdr:nvCxnSpPr>
        <xdr:cNvPr id="613" name="直線コネクタ 612">
          <a:extLst>
            <a:ext uri="{FF2B5EF4-FFF2-40B4-BE49-F238E27FC236}">
              <a16:creationId xmlns:a16="http://schemas.microsoft.com/office/drawing/2014/main" id="{9F0C238B-ED1E-4EBF-8E18-A997C73D2474}"/>
            </a:ext>
          </a:extLst>
        </xdr:cNvPr>
        <xdr:cNvCxnSpPr/>
      </xdr:nvCxnSpPr>
      <xdr:spPr>
        <a:xfrm flipV="1">
          <a:off x="17602200" y="10441940"/>
          <a:ext cx="79375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154483</xdr:rowOff>
    </xdr:from>
    <xdr:to>
      <xdr:col>98</xdr:col>
      <xdr:colOff>38100</xdr:colOff>
      <xdr:row>63</xdr:row>
      <xdr:rowOff>84633</xdr:rowOff>
    </xdr:to>
    <xdr:sp macro="" textlink="">
      <xdr:nvSpPr>
        <xdr:cNvPr id="614" name="楕円 613">
          <a:extLst>
            <a:ext uri="{FF2B5EF4-FFF2-40B4-BE49-F238E27FC236}">
              <a16:creationId xmlns:a16="http://schemas.microsoft.com/office/drawing/2014/main" id="{FC845057-9BD6-4591-8D5B-DA7BB1D1A9BD}"/>
            </a:ext>
          </a:extLst>
        </xdr:cNvPr>
        <xdr:cNvSpPr/>
      </xdr:nvSpPr>
      <xdr:spPr>
        <a:xfrm>
          <a:off x="16757650" y="103970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33833</xdr:rowOff>
    </xdr:from>
    <xdr:to>
      <xdr:col>102</xdr:col>
      <xdr:colOff>114300</xdr:colOff>
      <xdr:row>63</xdr:row>
      <xdr:rowOff>51206</xdr:rowOff>
    </xdr:to>
    <xdr:cxnSp macro="">
      <xdr:nvCxnSpPr>
        <xdr:cNvPr id="615" name="直線コネクタ 614">
          <a:extLst>
            <a:ext uri="{FF2B5EF4-FFF2-40B4-BE49-F238E27FC236}">
              <a16:creationId xmlns:a16="http://schemas.microsoft.com/office/drawing/2014/main" id="{3F0D6627-3DFA-4184-8A73-C974F5B879BA}"/>
            </a:ext>
          </a:extLst>
        </xdr:cNvPr>
        <xdr:cNvCxnSpPr/>
      </xdr:nvCxnSpPr>
      <xdr:spPr>
        <a:xfrm>
          <a:off x="16802100" y="10441483"/>
          <a:ext cx="8001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6337FF22-45CD-4001-A65D-C030ECBB8D08}"/>
            </a:ext>
          </a:extLst>
        </xdr:cNvPr>
        <xdr:cNvSpPr txBox="1"/>
      </xdr:nvSpPr>
      <xdr:spPr>
        <a:xfrm>
          <a:off x="18980227" y="1011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9756194D-5704-449C-AF2F-0470D0801F14}"/>
            </a:ext>
          </a:extLst>
        </xdr:cNvPr>
        <xdr:cNvSpPr txBox="1"/>
      </xdr:nvSpPr>
      <xdr:spPr>
        <a:xfrm>
          <a:off x="18180127" y="1011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A976AC83-4803-4030-A59B-6B4206B606E0}"/>
            </a:ext>
          </a:extLst>
        </xdr:cNvPr>
        <xdr:cNvSpPr txBox="1"/>
      </xdr:nvSpPr>
      <xdr:spPr>
        <a:xfrm>
          <a:off x="17386377" y="10110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31D5C3CA-668E-4A6F-ABD0-C4AB4130B5A3}"/>
            </a:ext>
          </a:extLst>
        </xdr:cNvPr>
        <xdr:cNvSpPr txBox="1"/>
      </xdr:nvSpPr>
      <xdr:spPr>
        <a:xfrm>
          <a:off x="16592627" y="10116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74845</xdr:rowOff>
    </xdr:from>
    <xdr:ext cx="469744" cy="259045"/>
    <xdr:sp macro="" textlink="">
      <xdr:nvSpPr>
        <xdr:cNvPr id="620" name="n_1mainValue【学校施設】&#10;一人当たり面積">
          <a:extLst>
            <a:ext uri="{FF2B5EF4-FFF2-40B4-BE49-F238E27FC236}">
              <a16:creationId xmlns:a16="http://schemas.microsoft.com/office/drawing/2014/main" id="{E2116357-919A-4B6A-8FBC-0E1C95B0632B}"/>
            </a:ext>
          </a:extLst>
        </xdr:cNvPr>
        <xdr:cNvSpPr txBox="1"/>
      </xdr:nvSpPr>
      <xdr:spPr>
        <a:xfrm>
          <a:off x="18980227" y="1048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621" name="n_2mainValue【学校施設】&#10;一人当たり面積">
          <a:extLst>
            <a:ext uri="{FF2B5EF4-FFF2-40B4-BE49-F238E27FC236}">
              <a16:creationId xmlns:a16="http://schemas.microsoft.com/office/drawing/2014/main" id="{D8A65B95-0BA5-43C7-9DA5-C806D4639C72}"/>
            </a:ext>
          </a:extLst>
        </xdr:cNvPr>
        <xdr:cNvSpPr txBox="1"/>
      </xdr:nvSpPr>
      <xdr:spPr>
        <a:xfrm>
          <a:off x="181801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93133</xdr:rowOff>
    </xdr:from>
    <xdr:ext cx="469744" cy="259045"/>
    <xdr:sp macro="" textlink="">
      <xdr:nvSpPr>
        <xdr:cNvPr id="622" name="n_3mainValue【学校施設】&#10;一人当たり面積">
          <a:extLst>
            <a:ext uri="{FF2B5EF4-FFF2-40B4-BE49-F238E27FC236}">
              <a16:creationId xmlns:a16="http://schemas.microsoft.com/office/drawing/2014/main" id="{BEA9E6C9-5D81-4493-8A97-39964305F2F9}"/>
            </a:ext>
          </a:extLst>
        </xdr:cNvPr>
        <xdr:cNvSpPr txBox="1"/>
      </xdr:nvSpPr>
      <xdr:spPr>
        <a:xfrm>
          <a:off x="17386377" y="105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75760</xdr:rowOff>
    </xdr:from>
    <xdr:ext cx="469744" cy="259045"/>
    <xdr:sp macro="" textlink="">
      <xdr:nvSpPr>
        <xdr:cNvPr id="623" name="n_4mainValue【学校施設】&#10;一人当たり面積">
          <a:extLst>
            <a:ext uri="{FF2B5EF4-FFF2-40B4-BE49-F238E27FC236}">
              <a16:creationId xmlns:a16="http://schemas.microsoft.com/office/drawing/2014/main" id="{7E506035-0BA2-4D6D-AA8A-A7BE2E1977AA}"/>
            </a:ext>
          </a:extLst>
        </xdr:cNvPr>
        <xdr:cNvSpPr txBox="1"/>
      </xdr:nvSpPr>
      <xdr:spPr>
        <a:xfrm>
          <a:off x="16592627" y="10483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A6387DA5-3903-46D4-99AD-0D5F48C665C9}"/>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4A4F6121-3494-4BA4-A7AA-EE7C4A998393}"/>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6D1D6E20-8128-49E6-A6BC-18B0C2D31D7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85B1D71D-B48E-41F9-835B-77F75F797F96}"/>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72734854-7E63-4F23-9628-D7DA2DC14623}"/>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0E2E5466-B304-4D61-A5CF-48E27EDC557A}"/>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5AC34F8C-2047-4CAE-ACD2-79D25C9A627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D043A1EB-DADC-4805-B293-3C0BA44D50E3}"/>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34A6FA1D-19EA-42D2-88A6-FBF61D76572E}"/>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F0636AF7-D63F-4D5C-BD2D-29F641AFEC84}"/>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DA642742-9BCE-44FA-85A2-C6DA3D610384}"/>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0C3419A1-1707-4400-96A9-41F557B8F2D7}"/>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FF9FFC16-65E9-4084-A7D9-A5267E1E8CF9}"/>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03DAD509-2E6C-4FBC-9713-C730F6A0D17D}"/>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C99A8674-C95E-4123-8B59-6C82648C129E}"/>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88836653-2D87-482D-BBD6-380682055232}"/>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695DE7B4-10F3-4FD5-BAA0-8F2F2E4D6E1A}"/>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EFB2A5CE-DE0D-4D85-A492-FFD79DAC8103}"/>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826417FE-B06F-47E8-A487-17BBD6E39E18}"/>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3A825214-7D31-43CE-9151-518AD5BFDBCC}"/>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5786772D-55B6-4D5D-9F51-C4769186FA93}"/>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AF153CB4-093F-4986-B69C-B9D2FC0B9284}"/>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567CA342-7343-4573-88A9-000F297E2864}"/>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5DA61876-F217-4AF7-BF4E-F0F1B7F1876C}"/>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12789FF3-870F-41B8-8C8A-919B7767C06D}"/>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E3718660-57ED-4F0C-B1A4-7F9BD716E70E}"/>
            </a:ext>
          </a:extLst>
        </xdr:cNvPr>
        <xdr:cNvCxnSpPr/>
      </xdr:nvCxnSpPr>
      <xdr:spPr>
        <a:xfrm flipV="1">
          <a:off x="14699614" y="12853488"/>
          <a:ext cx="0" cy="1513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48D4BBAE-A3EC-42E7-B7F1-11BB2BB7F283}"/>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AE8C3A50-5273-4014-AF94-1564721097DC}"/>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52" name="【児童館】&#10;有形固定資産減価償却率最大値テキスト">
          <a:extLst>
            <a:ext uri="{FF2B5EF4-FFF2-40B4-BE49-F238E27FC236}">
              <a16:creationId xmlns:a16="http://schemas.microsoft.com/office/drawing/2014/main" id="{A2347025-BF4D-4DEB-BFE3-A63954E425E2}"/>
            </a:ext>
          </a:extLst>
        </xdr:cNvPr>
        <xdr:cNvSpPr txBox="1"/>
      </xdr:nvSpPr>
      <xdr:spPr>
        <a:xfrm>
          <a:off x="14738350" y="126350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53" name="直線コネクタ 652">
          <a:extLst>
            <a:ext uri="{FF2B5EF4-FFF2-40B4-BE49-F238E27FC236}">
              <a16:creationId xmlns:a16="http://schemas.microsoft.com/office/drawing/2014/main" id="{E73863F8-CF4A-40B3-97F9-66A316F1DFB0}"/>
            </a:ext>
          </a:extLst>
        </xdr:cNvPr>
        <xdr:cNvCxnSpPr/>
      </xdr:nvCxnSpPr>
      <xdr:spPr>
        <a:xfrm>
          <a:off x="14611350" y="128534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654" name="【児童館】&#10;有形固定資産減価償却率平均値テキスト">
          <a:extLst>
            <a:ext uri="{FF2B5EF4-FFF2-40B4-BE49-F238E27FC236}">
              <a16:creationId xmlns:a16="http://schemas.microsoft.com/office/drawing/2014/main" id="{C1D9B1A3-8E0A-4265-85BA-C49B93AD85ED}"/>
            </a:ext>
          </a:extLst>
        </xdr:cNvPr>
        <xdr:cNvSpPr txBox="1"/>
      </xdr:nvSpPr>
      <xdr:spPr>
        <a:xfrm>
          <a:off x="14738350" y="13436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55" name="フローチャート: 判断 654">
          <a:extLst>
            <a:ext uri="{FF2B5EF4-FFF2-40B4-BE49-F238E27FC236}">
              <a16:creationId xmlns:a16="http://schemas.microsoft.com/office/drawing/2014/main" id="{135879FB-FAFA-401C-8C98-27A1EC0083E8}"/>
            </a:ext>
          </a:extLst>
        </xdr:cNvPr>
        <xdr:cNvSpPr/>
      </xdr:nvSpPr>
      <xdr:spPr>
        <a:xfrm>
          <a:off x="14649450" y="1357920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6" name="フローチャート: 判断 655">
          <a:extLst>
            <a:ext uri="{FF2B5EF4-FFF2-40B4-BE49-F238E27FC236}">
              <a16:creationId xmlns:a16="http://schemas.microsoft.com/office/drawing/2014/main" id="{C7FB20E2-2FD3-4939-A322-CB314B57DBD9}"/>
            </a:ext>
          </a:extLst>
        </xdr:cNvPr>
        <xdr:cNvSpPr/>
      </xdr:nvSpPr>
      <xdr:spPr>
        <a:xfrm>
          <a:off x="13887450" y="135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57" name="フローチャート: 判断 656">
          <a:extLst>
            <a:ext uri="{FF2B5EF4-FFF2-40B4-BE49-F238E27FC236}">
              <a16:creationId xmlns:a16="http://schemas.microsoft.com/office/drawing/2014/main" id="{3FE6BFC3-EAF0-4DE1-9F66-662B8132C8BE}"/>
            </a:ext>
          </a:extLst>
        </xdr:cNvPr>
        <xdr:cNvSpPr/>
      </xdr:nvSpPr>
      <xdr:spPr>
        <a:xfrm>
          <a:off x="13093700" y="1358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58" name="フローチャート: 判断 657">
          <a:extLst>
            <a:ext uri="{FF2B5EF4-FFF2-40B4-BE49-F238E27FC236}">
              <a16:creationId xmlns:a16="http://schemas.microsoft.com/office/drawing/2014/main" id="{A0F79AC3-FA78-45CF-B791-294F70F764C8}"/>
            </a:ext>
          </a:extLst>
        </xdr:cNvPr>
        <xdr:cNvSpPr/>
      </xdr:nvSpPr>
      <xdr:spPr>
        <a:xfrm>
          <a:off x="12299950" y="136314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9" name="フローチャート: 判断 658">
          <a:extLst>
            <a:ext uri="{FF2B5EF4-FFF2-40B4-BE49-F238E27FC236}">
              <a16:creationId xmlns:a16="http://schemas.microsoft.com/office/drawing/2014/main" id="{428A31E3-BD04-4A13-9879-A05F48FB1B2A}"/>
            </a:ext>
          </a:extLst>
        </xdr:cNvPr>
        <xdr:cNvSpPr/>
      </xdr:nvSpPr>
      <xdr:spPr>
        <a:xfrm>
          <a:off x="11487150" y="136200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C2F52268-9E64-4BBA-919F-4894FFAA5B43}"/>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FB914EBD-FFB8-49E0-AD44-71DE7863A58A}"/>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898DF7FA-EE76-4225-832A-8366462FAEEC}"/>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493145B2-1007-4ED6-9141-415ACE78D17A}"/>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D7AE10CB-83E5-4947-A044-B9C455E031BF}"/>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363</xdr:rowOff>
    </xdr:from>
    <xdr:to>
      <xdr:col>85</xdr:col>
      <xdr:colOff>177800</xdr:colOff>
      <xdr:row>84</xdr:row>
      <xdr:rowOff>101963</xdr:rowOff>
    </xdr:to>
    <xdr:sp macro="" textlink="">
      <xdr:nvSpPr>
        <xdr:cNvPr id="665" name="楕円 664">
          <a:extLst>
            <a:ext uri="{FF2B5EF4-FFF2-40B4-BE49-F238E27FC236}">
              <a16:creationId xmlns:a16="http://schemas.microsoft.com/office/drawing/2014/main" id="{5B54834E-A1F6-4D08-AA10-368BC4468EDA}"/>
            </a:ext>
          </a:extLst>
        </xdr:cNvPr>
        <xdr:cNvSpPr/>
      </xdr:nvSpPr>
      <xdr:spPr>
        <a:xfrm>
          <a:off x="14649450" y="1387511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150240</xdr:rowOff>
    </xdr:from>
    <xdr:ext cx="405111" cy="259045"/>
    <xdr:sp macro="" textlink="">
      <xdr:nvSpPr>
        <xdr:cNvPr id="666" name="【児童館】&#10;有形固定資産減価償却率該当値テキスト">
          <a:extLst>
            <a:ext uri="{FF2B5EF4-FFF2-40B4-BE49-F238E27FC236}">
              <a16:creationId xmlns:a16="http://schemas.microsoft.com/office/drawing/2014/main" id="{D72CAF0B-E53A-4B3D-B714-0A6A9A6535FD}"/>
            </a:ext>
          </a:extLst>
        </xdr:cNvPr>
        <xdr:cNvSpPr txBox="1"/>
      </xdr:nvSpPr>
      <xdr:spPr>
        <a:xfrm>
          <a:off x="14738350" y="13859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73842</xdr:rowOff>
    </xdr:from>
    <xdr:to>
      <xdr:col>81</xdr:col>
      <xdr:colOff>101600</xdr:colOff>
      <xdr:row>85</xdr:row>
      <xdr:rowOff>3992</xdr:rowOff>
    </xdr:to>
    <xdr:sp macro="" textlink="">
      <xdr:nvSpPr>
        <xdr:cNvPr id="667" name="楕円 666">
          <a:extLst>
            <a:ext uri="{FF2B5EF4-FFF2-40B4-BE49-F238E27FC236}">
              <a16:creationId xmlns:a16="http://schemas.microsoft.com/office/drawing/2014/main" id="{5EBA4F90-D557-48FB-BA0D-354FEB154DA0}"/>
            </a:ext>
          </a:extLst>
        </xdr:cNvPr>
        <xdr:cNvSpPr/>
      </xdr:nvSpPr>
      <xdr:spPr>
        <a:xfrm>
          <a:off x="13887450" y="139485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51163</xdr:rowOff>
    </xdr:from>
    <xdr:to>
      <xdr:col>85</xdr:col>
      <xdr:colOff>127000</xdr:colOff>
      <xdr:row>84</xdr:row>
      <xdr:rowOff>124642</xdr:rowOff>
    </xdr:to>
    <xdr:cxnSp macro="">
      <xdr:nvCxnSpPr>
        <xdr:cNvPr id="668" name="直線コネクタ 667">
          <a:extLst>
            <a:ext uri="{FF2B5EF4-FFF2-40B4-BE49-F238E27FC236}">
              <a16:creationId xmlns:a16="http://schemas.microsoft.com/office/drawing/2014/main" id="{12848BDF-AB95-437B-9A60-772762DF01D2}"/>
            </a:ext>
          </a:extLst>
        </xdr:cNvPr>
        <xdr:cNvCxnSpPr/>
      </xdr:nvCxnSpPr>
      <xdr:spPr>
        <a:xfrm flipV="1">
          <a:off x="13938250" y="13925913"/>
          <a:ext cx="762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36286</xdr:rowOff>
    </xdr:from>
    <xdr:to>
      <xdr:col>76</xdr:col>
      <xdr:colOff>165100</xdr:colOff>
      <xdr:row>84</xdr:row>
      <xdr:rowOff>137886</xdr:rowOff>
    </xdr:to>
    <xdr:sp macro="" textlink="">
      <xdr:nvSpPr>
        <xdr:cNvPr id="669" name="楕円 668">
          <a:extLst>
            <a:ext uri="{FF2B5EF4-FFF2-40B4-BE49-F238E27FC236}">
              <a16:creationId xmlns:a16="http://schemas.microsoft.com/office/drawing/2014/main" id="{695BEE02-4FF3-4275-A90E-0FED948EBBCC}"/>
            </a:ext>
          </a:extLst>
        </xdr:cNvPr>
        <xdr:cNvSpPr/>
      </xdr:nvSpPr>
      <xdr:spPr>
        <a:xfrm>
          <a:off x="13093700" y="1391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87086</xdr:rowOff>
    </xdr:from>
    <xdr:to>
      <xdr:col>81</xdr:col>
      <xdr:colOff>50800</xdr:colOff>
      <xdr:row>84</xdr:row>
      <xdr:rowOff>124642</xdr:rowOff>
    </xdr:to>
    <xdr:cxnSp macro="">
      <xdr:nvCxnSpPr>
        <xdr:cNvPr id="670" name="直線コネクタ 669">
          <a:extLst>
            <a:ext uri="{FF2B5EF4-FFF2-40B4-BE49-F238E27FC236}">
              <a16:creationId xmlns:a16="http://schemas.microsoft.com/office/drawing/2014/main" id="{A3E33209-89F7-446D-ACF3-440E79877E99}"/>
            </a:ext>
          </a:extLst>
        </xdr:cNvPr>
        <xdr:cNvCxnSpPr/>
      </xdr:nvCxnSpPr>
      <xdr:spPr>
        <a:xfrm>
          <a:off x="13144500" y="13961836"/>
          <a:ext cx="7937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6894</xdr:rowOff>
    </xdr:from>
    <xdr:to>
      <xdr:col>72</xdr:col>
      <xdr:colOff>38100</xdr:colOff>
      <xdr:row>84</xdr:row>
      <xdr:rowOff>108494</xdr:rowOff>
    </xdr:to>
    <xdr:sp macro="" textlink="">
      <xdr:nvSpPr>
        <xdr:cNvPr id="671" name="楕円 670">
          <a:extLst>
            <a:ext uri="{FF2B5EF4-FFF2-40B4-BE49-F238E27FC236}">
              <a16:creationId xmlns:a16="http://schemas.microsoft.com/office/drawing/2014/main" id="{D7183EC6-7FB0-493E-B049-47612F497F1B}"/>
            </a:ext>
          </a:extLst>
        </xdr:cNvPr>
        <xdr:cNvSpPr/>
      </xdr:nvSpPr>
      <xdr:spPr>
        <a:xfrm>
          <a:off x="12299950" y="1388164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57694</xdr:rowOff>
    </xdr:from>
    <xdr:to>
      <xdr:col>76</xdr:col>
      <xdr:colOff>114300</xdr:colOff>
      <xdr:row>84</xdr:row>
      <xdr:rowOff>87086</xdr:rowOff>
    </xdr:to>
    <xdr:cxnSp macro="">
      <xdr:nvCxnSpPr>
        <xdr:cNvPr id="672" name="直線コネクタ 671">
          <a:extLst>
            <a:ext uri="{FF2B5EF4-FFF2-40B4-BE49-F238E27FC236}">
              <a16:creationId xmlns:a16="http://schemas.microsoft.com/office/drawing/2014/main" id="{C8D4ABF9-F23E-4914-A599-0F1C865EEA72}"/>
            </a:ext>
          </a:extLst>
        </xdr:cNvPr>
        <xdr:cNvCxnSpPr/>
      </xdr:nvCxnSpPr>
      <xdr:spPr>
        <a:xfrm>
          <a:off x="12344400" y="13932444"/>
          <a:ext cx="8001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142421</xdr:rowOff>
    </xdr:from>
    <xdr:to>
      <xdr:col>67</xdr:col>
      <xdr:colOff>101600</xdr:colOff>
      <xdr:row>84</xdr:row>
      <xdr:rowOff>72571</xdr:rowOff>
    </xdr:to>
    <xdr:sp macro="" textlink="">
      <xdr:nvSpPr>
        <xdr:cNvPr id="673" name="楕円 672">
          <a:extLst>
            <a:ext uri="{FF2B5EF4-FFF2-40B4-BE49-F238E27FC236}">
              <a16:creationId xmlns:a16="http://schemas.microsoft.com/office/drawing/2014/main" id="{08ED3109-D0F6-4AB2-834C-2CB8D8EA8217}"/>
            </a:ext>
          </a:extLst>
        </xdr:cNvPr>
        <xdr:cNvSpPr/>
      </xdr:nvSpPr>
      <xdr:spPr>
        <a:xfrm>
          <a:off x="11487150" y="1385207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21771</xdr:rowOff>
    </xdr:from>
    <xdr:to>
      <xdr:col>71</xdr:col>
      <xdr:colOff>177800</xdr:colOff>
      <xdr:row>84</xdr:row>
      <xdr:rowOff>57694</xdr:rowOff>
    </xdr:to>
    <xdr:cxnSp macro="">
      <xdr:nvCxnSpPr>
        <xdr:cNvPr id="674" name="直線コネクタ 673">
          <a:extLst>
            <a:ext uri="{FF2B5EF4-FFF2-40B4-BE49-F238E27FC236}">
              <a16:creationId xmlns:a16="http://schemas.microsoft.com/office/drawing/2014/main" id="{B4BDF28F-67D9-4252-BBC2-F10458E9A4A0}"/>
            </a:ext>
          </a:extLst>
        </xdr:cNvPr>
        <xdr:cNvCxnSpPr/>
      </xdr:nvCxnSpPr>
      <xdr:spPr>
        <a:xfrm>
          <a:off x="11537950" y="13896521"/>
          <a:ext cx="8064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675" name="n_1aveValue【児童館】&#10;有形固定資産減価償却率">
          <a:extLst>
            <a:ext uri="{FF2B5EF4-FFF2-40B4-BE49-F238E27FC236}">
              <a16:creationId xmlns:a16="http://schemas.microsoft.com/office/drawing/2014/main" id="{75B14C3F-8005-4AF0-B77A-B9282F16CEF0}"/>
            </a:ext>
          </a:extLst>
        </xdr:cNvPr>
        <xdr:cNvSpPr txBox="1"/>
      </xdr:nvSpPr>
      <xdr:spPr>
        <a:xfrm>
          <a:off x="13742044"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676" name="n_2aveValue【児童館】&#10;有形固定資産減価償却率">
          <a:extLst>
            <a:ext uri="{FF2B5EF4-FFF2-40B4-BE49-F238E27FC236}">
              <a16:creationId xmlns:a16="http://schemas.microsoft.com/office/drawing/2014/main" id="{B5714961-CFD4-478F-AC4B-02DEC6D80D38}"/>
            </a:ext>
          </a:extLst>
        </xdr:cNvPr>
        <xdr:cNvSpPr txBox="1"/>
      </xdr:nvSpPr>
      <xdr:spPr>
        <a:xfrm>
          <a:off x="12960994" y="1337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33582</xdr:rowOff>
    </xdr:from>
    <xdr:ext cx="405111" cy="259045"/>
    <xdr:sp macro="" textlink="">
      <xdr:nvSpPr>
        <xdr:cNvPr id="677" name="n_3aveValue【児童館】&#10;有形固定資産減価償却率">
          <a:extLst>
            <a:ext uri="{FF2B5EF4-FFF2-40B4-BE49-F238E27FC236}">
              <a16:creationId xmlns:a16="http://schemas.microsoft.com/office/drawing/2014/main" id="{48ECF018-876B-416A-A63E-23BA5583039D}"/>
            </a:ext>
          </a:extLst>
        </xdr:cNvPr>
        <xdr:cNvSpPr txBox="1"/>
      </xdr:nvSpPr>
      <xdr:spPr>
        <a:xfrm>
          <a:off x="12167244" y="13413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678" name="n_4aveValue【児童館】&#10;有形固定資産減価償却率">
          <a:extLst>
            <a:ext uri="{FF2B5EF4-FFF2-40B4-BE49-F238E27FC236}">
              <a16:creationId xmlns:a16="http://schemas.microsoft.com/office/drawing/2014/main" id="{5836F404-9D53-4A3E-8B55-112FA71BD07C}"/>
            </a:ext>
          </a:extLst>
        </xdr:cNvPr>
        <xdr:cNvSpPr txBox="1"/>
      </xdr:nvSpPr>
      <xdr:spPr>
        <a:xfrm>
          <a:off x="11354444" y="1340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166569</xdr:rowOff>
    </xdr:from>
    <xdr:ext cx="405111" cy="259045"/>
    <xdr:sp macro="" textlink="">
      <xdr:nvSpPr>
        <xdr:cNvPr id="679" name="n_1mainValue【児童館】&#10;有形固定資産減価償却率">
          <a:extLst>
            <a:ext uri="{FF2B5EF4-FFF2-40B4-BE49-F238E27FC236}">
              <a16:creationId xmlns:a16="http://schemas.microsoft.com/office/drawing/2014/main" id="{66648714-1BC8-4E67-80EB-22C132A36083}"/>
            </a:ext>
          </a:extLst>
        </xdr:cNvPr>
        <xdr:cNvSpPr txBox="1"/>
      </xdr:nvSpPr>
      <xdr:spPr>
        <a:xfrm>
          <a:off x="13742044" y="14041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129013</xdr:rowOff>
    </xdr:from>
    <xdr:ext cx="405111" cy="259045"/>
    <xdr:sp macro="" textlink="">
      <xdr:nvSpPr>
        <xdr:cNvPr id="680" name="n_2mainValue【児童館】&#10;有形固定資産減価償却率">
          <a:extLst>
            <a:ext uri="{FF2B5EF4-FFF2-40B4-BE49-F238E27FC236}">
              <a16:creationId xmlns:a16="http://schemas.microsoft.com/office/drawing/2014/main" id="{8C579D8A-42DB-483A-B752-428C54F24581}"/>
            </a:ext>
          </a:extLst>
        </xdr:cNvPr>
        <xdr:cNvSpPr txBox="1"/>
      </xdr:nvSpPr>
      <xdr:spPr>
        <a:xfrm>
          <a:off x="12960994" y="1400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99621</xdr:rowOff>
    </xdr:from>
    <xdr:ext cx="405111" cy="259045"/>
    <xdr:sp macro="" textlink="">
      <xdr:nvSpPr>
        <xdr:cNvPr id="681" name="n_3mainValue【児童館】&#10;有形固定資産減価償却率">
          <a:extLst>
            <a:ext uri="{FF2B5EF4-FFF2-40B4-BE49-F238E27FC236}">
              <a16:creationId xmlns:a16="http://schemas.microsoft.com/office/drawing/2014/main" id="{595317C1-DBFD-4282-9885-CFAAF8990BC4}"/>
            </a:ext>
          </a:extLst>
        </xdr:cNvPr>
        <xdr:cNvSpPr txBox="1"/>
      </xdr:nvSpPr>
      <xdr:spPr>
        <a:xfrm>
          <a:off x="12167244" y="13974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63698</xdr:rowOff>
    </xdr:from>
    <xdr:ext cx="405111" cy="259045"/>
    <xdr:sp macro="" textlink="">
      <xdr:nvSpPr>
        <xdr:cNvPr id="682" name="n_4mainValue【児童館】&#10;有形固定資産減価償却率">
          <a:extLst>
            <a:ext uri="{FF2B5EF4-FFF2-40B4-BE49-F238E27FC236}">
              <a16:creationId xmlns:a16="http://schemas.microsoft.com/office/drawing/2014/main" id="{5FFCBB7C-ADC5-43D2-A48E-565C3FB4072E}"/>
            </a:ext>
          </a:extLst>
        </xdr:cNvPr>
        <xdr:cNvSpPr txBox="1"/>
      </xdr:nvSpPr>
      <xdr:spPr>
        <a:xfrm>
          <a:off x="11354444" y="13938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C17571ED-2FC4-43FE-A6FC-9FE5813EA992}"/>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E27D9D5E-C595-458C-96B9-81A6C1C64882}"/>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2B546A01-0504-4BBF-8D30-4742E27C4BA1}"/>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94FB5D72-A3AA-47BA-9C03-2E3D6DC32662}"/>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0226AD09-94A3-4F9D-A8AF-2BDD13DB2D28}"/>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889DA496-186A-47F6-A9DD-E40854553E04}"/>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55FFE3A8-1496-4419-AA7F-B91F7D759657}"/>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73E9F13C-30FB-4878-BBD6-78D1775C0A82}"/>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DEA152C6-A17F-4C78-80D8-9B6FFA89DF5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7C1516C8-700E-4965-9909-019FE80125A3}"/>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A29713B4-FDB8-4D1F-8E6E-1E3A0B125CFA}"/>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DC993D74-4B33-4D83-8F69-5277F4D936B4}"/>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7407C169-BDE7-4191-B56B-70F343BD8099}"/>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A8046F8F-FBE6-4F85-9418-D5AE96FA19D8}"/>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C5775484-9D82-413B-AE7F-09F8B73052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7BCAA374-887A-4111-8FFB-1DE8AA1A84B4}"/>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3F1A033E-CC4C-43EB-B02E-C98066CAD77E}"/>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BB61E257-B0B0-4795-8C2E-7D1FEB0FB025}"/>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A1816C42-534B-436C-B62E-11C4A0E8E882}"/>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03869C00-EA00-4AEF-B8B2-34F87B1274D2}"/>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656F09F1-E07A-477F-9817-F11D90AAD60A}"/>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CE390574-1CC9-40AD-9491-335833CE6B9A}"/>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2732E053-8271-4149-AF05-548FE5BCFBDF}"/>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A365650D-2C7C-4A09-8DD5-BE669DA23D7D}"/>
            </a:ext>
          </a:extLst>
        </xdr:cNvPr>
        <xdr:cNvCxnSpPr/>
      </xdr:nvCxnSpPr>
      <xdr:spPr>
        <a:xfrm flipV="1">
          <a:off x="19951064" y="1292225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児童館】&#10;一人当たり面積最小値テキスト">
          <a:extLst>
            <a:ext uri="{FF2B5EF4-FFF2-40B4-BE49-F238E27FC236}">
              <a16:creationId xmlns:a16="http://schemas.microsoft.com/office/drawing/2014/main" id="{6779003F-B762-4BA7-852F-917873222A5C}"/>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3B21E918-3118-416E-BD0A-0CAF2F3DB46A}"/>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9" name="【児童館】&#10;一人当たり面積最大値テキスト">
          <a:extLst>
            <a:ext uri="{FF2B5EF4-FFF2-40B4-BE49-F238E27FC236}">
              <a16:creationId xmlns:a16="http://schemas.microsoft.com/office/drawing/2014/main" id="{64C275A1-0B16-48AF-854B-DE6B9B38F912}"/>
            </a:ext>
          </a:extLst>
        </xdr:cNvPr>
        <xdr:cNvSpPr txBox="1"/>
      </xdr:nvSpPr>
      <xdr:spPr>
        <a:xfrm>
          <a:off x="19989800" y="1271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0" name="直線コネクタ 709">
          <a:extLst>
            <a:ext uri="{FF2B5EF4-FFF2-40B4-BE49-F238E27FC236}">
              <a16:creationId xmlns:a16="http://schemas.microsoft.com/office/drawing/2014/main" id="{D7CBE929-BEF1-42FE-BD3D-3C69E8B749F2}"/>
            </a:ext>
          </a:extLst>
        </xdr:cNvPr>
        <xdr:cNvCxnSpPr/>
      </xdr:nvCxnSpPr>
      <xdr:spPr>
        <a:xfrm>
          <a:off x="19881850" y="12922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11" name="【児童館】&#10;一人当たり面積平均値テキスト">
          <a:extLst>
            <a:ext uri="{FF2B5EF4-FFF2-40B4-BE49-F238E27FC236}">
              <a16:creationId xmlns:a16="http://schemas.microsoft.com/office/drawing/2014/main" id="{FF6309D7-667C-4169-A12E-7FDBDDB91AE6}"/>
            </a:ext>
          </a:extLst>
        </xdr:cNvPr>
        <xdr:cNvSpPr txBox="1"/>
      </xdr:nvSpPr>
      <xdr:spPr>
        <a:xfrm>
          <a:off x="19989800" y="13669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12" name="フローチャート: 判断 711">
          <a:extLst>
            <a:ext uri="{FF2B5EF4-FFF2-40B4-BE49-F238E27FC236}">
              <a16:creationId xmlns:a16="http://schemas.microsoft.com/office/drawing/2014/main" id="{2FFFB1F8-C918-44F4-B43B-83522FF2C40E}"/>
            </a:ext>
          </a:extLst>
        </xdr:cNvPr>
        <xdr:cNvSpPr/>
      </xdr:nvSpPr>
      <xdr:spPr>
        <a:xfrm>
          <a:off x="19900900" y="1381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3" name="フローチャート: 判断 712">
          <a:extLst>
            <a:ext uri="{FF2B5EF4-FFF2-40B4-BE49-F238E27FC236}">
              <a16:creationId xmlns:a16="http://schemas.microsoft.com/office/drawing/2014/main" id="{BC4A045A-AAD6-4133-80A6-B1F8E0C6A73D}"/>
            </a:ext>
          </a:extLst>
        </xdr:cNvPr>
        <xdr:cNvSpPr/>
      </xdr:nvSpPr>
      <xdr:spPr>
        <a:xfrm>
          <a:off x="19157950" y="13811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4" name="フローチャート: 判断 713">
          <a:extLst>
            <a:ext uri="{FF2B5EF4-FFF2-40B4-BE49-F238E27FC236}">
              <a16:creationId xmlns:a16="http://schemas.microsoft.com/office/drawing/2014/main" id="{AE7F99F6-0F12-420E-9180-BE195B352CD7}"/>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5" name="フローチャート: 判断 714">
          <a:extLst>
            <a:ext uri="{FF2B5EF4-FFF2-40B4-BE49-F238E27FC236}">
              <a16:creationId xmlns:a16="http://schemas.microsoft.com/office/drawing/2014/main" id="{4C03A5B0-7CE4-4581-A3AD-A38D0410BA23}"/>
            </a:ext>
          </a:extLst>
        </xdr:cNvPr>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6" name="フローチャート: 判断 715">
          <a:extLst>
            <a:ext uri="{FF2B5EF4-FFF2-40B4-BE49-F238E27FC236}">
              <a16:creationId xmlns:a16="http://schemas.microsoft.com/office/drawing/2014/main" id="{41BCC72E-979C-42DB-B487-3062E7672A0A}"/>
            </a:ext>
          </a:extLst>
        </xdr:cNvPr>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FB6CCFA0-D7B7-4090-A521-953C14E0546C}"/>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6F0785BE-0015-4E67-9092-2AF951FDD739}"/>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A65E12D2-00FA-494C-8E7A-21FDED9B5F37}"/>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E1C71D15-0B7D-4272-8FA2-F19D0DC4E378}"/>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2AB9C75-81DC-46EA-9B43-8505FF3DAE4E}"/>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722" name="楕円 721">
          <a:extLst>
            <a:ext uri="{FF2B5EF4-FFF2-40B4-BE49-F238E27FC236}">
              <a16:creationId xmlns:a16="http://schemas.microsoft.com/office/drawing/2014/main" id="{464AA0A4-15BB-48B2-81B7-2DEB56642D06}"/>
            </a:ext>
          </a:extLst>
        </xdr:cNvPr>
        <xdr:cNvSpPr/>
      </xdr:nvSpPr>
      <xdr:spPr>
        <a:xfrm>
          <a:off x="199009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723" name="【児童館】&#10;一人当たり面積該当値テキスト">
          <a:extLst>
            <a:ext uri="{FF2B5EF4-FFF2-40B4-BE49-F238E27FC236}">
              <a16:creationId xmlns:a16="http://schemas.microsoft.com/office/drawing/2014/main" id="{EF37AF24-5DEC-4223-8712-9F26FCF26BE7}"/>
            </a:ext>
          </a:extLst>
        </xdr:cNvPr>
        <xdr:cNvSpPr txBox="1"/>
      </xdr:nvSpPr>
      <xdr:spPr>
        <a:xfrm>
          <a:off x="19989800"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724" name="楕円 723">
          <a:extLst>
            <a:ext uri="{FF2B5EF4-FFF2-40B4-BE49-F238E27FC236}">
              <a16:creationId xmlns:a16="http://schemas.microsoft.com/office/drawing/2014/main" id="{F6D207A7-D4C8-4C33-940D-FF6AB839820A}"/>
            </a:ext>
          </a:extLst>
        </xdr:cNvPr>
        <xdr:cNvSpPr/>
      </xdr:nvSpPr>
      <xdr:spPr>
        <a:xfrm>
          <a:off x="191579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725" name="直線コネクタ 724">
          <a:extLst>
            <a:ext uri="{FF2B5EF4-FFF2-40B4-BE49-F238E27FC236}">
              <a16:creationId xmlns:a16="http://schemas.microsoft.com/office/drawing/2014/main" id="{31BA23E5-7D7A-4829-87BB-B03824BEE1C9}"/>
            </a:ext>
          </a:extLst>
        </xdr:cNvPr>
        <xdr:cNvCxnSpPr/>
      </xdr:nvCxnSpPr>
      <xdr:spPr>
        <a:xfrm>
          <a:off x="19202400" y="141922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726" name="楕円 725">
          <a:extLst>
            <a:ext uri="{FF2B5EF4-FFF2-40B4-BE49-F238E27FC236}">
              <a16:creationId xmlns:a16="http://schemas.microsoft.com/office/drawing/2014/main" id="{2CFA892C-E45A-4A45-BC20-F328F8EF9621}"/>
            </a:ext>
          </a:extLst>
        </xdr:cNvPr>
        <xdr:cNvSpPr/>
      </xdr:nvSpPr>
      <xdr:spPr>
        <a:xfrm>
          <a:off x="1834515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727" name="直線コネクタ 726">
          <a:extLst>
            <a:ext uri="{FF2B5EF4-FFF2-40B4-BE49-F238E27FC236}">
              <a16:creationId xmlns:a16="http://schemas.microsoft.com/office/drawing/2014/main" id="{E5311252-A55F-49C9-8533-BCE65B458412}"/>
            </a:ext>
          </a:extLst>
        </xdr:cNvPr>
        <xdr:cNvCxnSpPr/>
      </xdr:nvCxnSpPr>
      <xdr:spPr>
        <a:xfrm>
          <a:off x="18395950" y="14192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28" name="楕円 727">
          <a:extLst>
            <a:ext uri="{FF2B5EF4-FFF2-40B4-BE49-F238E27FC236}">
              <a16:creationId xmlns:a16="http://schemas.microsoft.com/office/drawing/2014/main" id="{6CA75B78-F229-42CB-96A2-0EAF2DB23885}"/>
            </a:ext>
          </a:extLst>
        </xdr:cNvPr>
        <xdr:cNvSpPr/>
      </xdr:nvSpPr>
      <xdr:spPr>
        <a:xfrm>
          <a:off x="175514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729" name="直線コネクタ 728">
          <a:extLst>
            <a:ext uri="{FF2B5EF4-FFF2-40B4-BE49-F238E27FC236}">
              <a16:creationId xmlns:a16="http://schemas.microsoft.com/office/drawing/2014/main" id="{CC400CD5-D60C-4E53-8E4B-63AFB7362E91}"/>
            </a:ext>
          </a:extLst>
        </xdr:cNvPr>
        <xdr:cNvCxnSpPr/>
      </xdr:nvCxnSpPr>
      <xdr:spPr>
        <a:xfrm>
          <a:off x="17602200" y="14192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730" name="楕円 729">
          <a:extLst>
            <a:ext uri="{FF2B5EF4-FFF2-40B4-BE49-F238E27FC236}">
              <a16:creationId xmlns:a16="http://schemas.microsoft.com/office/drawing/2014/main" id="{29E46157-F4B4-4850-AF65-D65F0681ED86}"/>
            </a:ext>
          </a:extLst>
        </xdr:cNvPr>
        <xdr:cNvSpPr/>
      </xdr:nvSpPr>
      <xdr:spPr>
        <a:xfrm>
          <a:off x="167576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85</xdr:row>
      <xdr:rowOff>152400</xdr:rowOff>
    </xdr:to>
    <xdr:cxnSp macro="">
      <xdr:nvCxnSpPr>
        <xdr:cNvPr id="731" name="直線コネクタ 730">
          <a:extLst>
            <a:ext uri="{FF2B5EF4-FFF2-40B4-BE49-F238E27FC236}">
              <a16:creationId xmlns:a16="http://schemas.microsoft.com/office/drawing/2014/main" id="{B52C2F01-F142-43D7-AE72-7D16DC45C012}"/>
            </a:ext>
          </a:extLst>
        </xdr:cNvPr>
        <xdr:cNvCxnSpPr/>
      </xdr:nvCxnSpPr>
      <xdr:spPr>
        <a:xfrm>
          <a:off x="16802100" y="14192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32" name="n_1aveValue【児童館】&#10;一人当たり面積">
          <a:extLst>
            <a:ext uri="{FF2B5EF4-FFF2-40B4-BE49-F238E27FC236}">
              <a16:creationId xmlns:a16="http://schemas.microsoft.com/office/drawing/2014/main" id="{63C3C22E-3D17-4E4C-A13F-E4586E960941}"/>
            </a:ext>
          </a:extLst>
        </xdr:cNvPr>
        <xdr:cNvSpPr txBox="1"/>
      </xdr:nvSpPr>
      <xdr:spPr>
        <a:xfrm>
          <a:off x="189802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3" name="n_2aveValue【児童館】&#10;一人当たり面積">
          <a:extLst>
            <a:ext uri="{FF2B5EF4-FFF2-40B4-BE49-F238E27FC236}">
              <a16:creationId xmlns:a16="http://schemas.microsoft.com/office/drawing/2014/main" id="{DBC6AC5B-3CE9-4C66-943B-73EFD7D3DB84}"/>
            </a:ext>
          </a:extLst>
        </xdr:cNvPr>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4" name="n_3aveValue【児童館】&#10;一人当たり面積">
          <a:extLst>
            <a:ext uri="{FF2B5EF4-FFF2-40B4-BE49-F238E27FC236}">
              <a16:creationId xmlns:a16="http://schemas.microsoft.com/office/drawing/2014/main" id="{B980DFE5-8985-4E1C-B4E3-286E7C973D33}"/>
            </a:ext>
          </a:extLst>
        </xdr:cNvPr>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5" name="n_4aveValue【児童館】&#10;一人当たり面積">
          <a:extLst>
            <a:ext uri="{FF2B5EF4-FFF2-40B4-BE49-F238E27FC236}">
              <a16:creationId xmlns:a16="http://schemas.microsoft.com/office/drawing/2014/main" id="{066DA2EE-FFB9-43B9-B15C-22B4BC5D135F}"/>
            </a:ext>
          </a:extLst>
        </xdr:cNvPr>
        <xdr:cNvSpPr txBox="1"/>
      </xdr:nvSpPr>
      <xdr:spPr>
        <a:xfrm>
          <a:off x="165926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736" name="n_1mainValue【児童館】&#10;一人当たり面積">
          <a:extLst>
            <a:ext uri="{FF2B5EF4-FFF2-40B4-BE49-F238E27FC236}">
              <a16:creationId xmlns:a16="http://schemas.microsoft.com/office/drawing/2014/main" id="{0BC8204A-5CA9-4216-8487-17CF4B53B871}"/>
            </a:ext>
          </a:extLst>
        </xdr:cNvPr>
        <xdr:cNvSpPr txBox="1"/>
      </xdr:nvSpPr>
      <xdr:spPr>
        <a:xfrm>
          <a:off x="189802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737" name="n_2mainValue【児童館】&#10;一人当たり面積">
          <a:extLst>
            <a:ext uri="{FF2B5EF4-FFF2-40B4-BE49-F238E27FC236}">
              <a16:creationId xmlns:a16="http://schemas.microsoft.com/office/drawing/2014/main" id="{DDB1E040-7A90-42E8-83CC-B739D1695093}"/>
            </a:ext>
          </a:extLst>
        </xdr:cNvPr>
        <xdr:cNvSpPr txBox="1"/>
      </xdr:nvSpPr>
      <xdr:spPr>
        <a:xfrm>
          <a:off x="181801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738" name="n_3mainValue【児童館】&#10;一人当たり面積">
          <a:extLst>
            <a:ext uri="{FF2B5EF4-FFF2-40B4-BE49-F238E27FC236}">
              <a16:creationId xmlns:a16="http://schemas.microsoft.com/office/drawing/2014/main" id="{7AEEA2D9-AC8B-4C9E-AC89-4DD660ADD8CF}"/>
            </a:ext>
          </a:extLst>
        </xdr:cNvPr>
        <xdr:cNvSpPr txBox="1"/>
      </xdr:nvSpPr>
      <xdr:spPr>
        <a:xfrm>
          <a:off x="1738637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739" name="n_4mainValue【児童館】&#10;一人当たり面積">
          <a:extLst>
            <a:ext uri="{FF2B5EF4-FFF2-40B4-BE49-F238E27FC236}">
              <a16:creationId xmlns:a16="http://schemas.microsoft.com/office/drawing/2014/main" id="{CDB36CED-AE2F-4D7F-B378-37D2BD7A3166}"/>
            </a:ext>
          </a:extLst>
        </xdr:cNvPr>
        <xdr:cNvSpPr txBox="1"/>
      </xdr:nvSpPr>
      <xdr:spPr>
        <a:xfrm>
          <a:off x="165926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22E389A6-6C43-4A9C-BE50-14A68ABF4248}"/>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EF8E4E8D-044D-4207-AA1C-22D20228C4CC}"/>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6CDEB3F1-4691-46D4-B6AE-5B694CE8D2AD}"/>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C7C51162-C5DB-4796-95E6-7E318E6E52DB}"/>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E5EAD25F-7471-477E-88FF-1B7EBF2F608A}"/>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F32044AD-EDD6-4A1E-92A5-667949438FF4}"/>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F8F66BB5-A470-45CB-A72F-7AD2D603742E}"/>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CC591688-7FC1-474F-869F-B8C378AD106C}"/>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14E0FDD6-3935-4996-BCF7-8A445B9E0DE1}"/>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0B37652-1D75-40E1-A7E5-644C0F8361BC}"/>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D38230B0-263E-4D41-9A94-EDC05A1DCDF7}"/>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DFD541A2-D1C9-4BBC-B93E-68D0D8B5C524}"/>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B0F39849-89FA-426B-B8A0-9950FC51BDB0}"/>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EB79300D-82D3-481C-AC95-F3F82176CF10}"/>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AC606BE0-33D0-4464-A202-35B32E96F0A7}"/>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F5DFF2F2-9C67-4801-972B-27E7626C927C}"/>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35156B76-09FE-4114-9E15-1387FBAC81D2}"/>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A6772D51-2318-4472-AC42-46DA320AC6F6}"/>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A80BB8A4-CCE4-44D0-A6D4-8776726FAE10}"/>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3D55C846-BF33-4527-90BF-9CDB7CE6DE74}"/>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E94966C3-D4B8-4A3C-925C-443537D03053}"/>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8D26F876-A04E-4C26-ADC5-906356C7319D}"/>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22DEEFD4-13EF-4BA2-880D-B206F182ABCA}"/>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093DF841-1779-4894-8DF0-B336D1F25D21}"/>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CBA6D098-83A9-4AFE-A1AA-27694F160C70}"/>
            </a:ext>
          </a:extLst>
        </xdr:cNvPr>
        <xdr:cNvCxnSpPr/>
      </xdr:nvCxnSpPr>
      <xdr:spPr>
        <a:xfrm flipV="1">
          <a:off x="14699614" y="16463011"/>
          <a:ext cx="0" cy="16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C01C2199-1B0E-4F17-A768-2D0911B25988}"/>
            </a:ext>
          </a:extLst>
        </xdr:cNvPr>
        <xdr:cNvSpPr txBox="1"/>
      </xdr:nvSpPr>
      <xdr:spPr>
        <a:xfrm>
          <a:off x="1473835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1A7E8CC2-21F3-43E4-992E-EE6D6F499F30}"/>
            </a:ext>
          </a:extLst>
        </xdr:cNvPr>
        <xdr:cNvCxnSpPr/>
      </xdr:nvCxnSpPr>
      <xdr:spPr>
        <a:xfrm>
          <a:off x="146113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67" name="【公民館】&#10;有形固定資産減価償却率最大値テキスト">
          <a:extLst>
            <a:ext uri="{FF2B5EF4-FFF2-40B4-BE49-F238E27FC236}">
              <a16:creationId xmlns:a16="http://schemas.microsoft.com/office/drawing/2014/main" id="{20CE009A-28C0-4708-914B-7DBFE6544B02}"/>
            </a:ext>
          </a:extLst>
        </xdr:cNvPr>
        <xdr:cNvSpPr txBox="1"/>
      </xdr:nvSpPr>
      <xdr:spPr>
        <a:xfrm>
          <a:off x="14738350" y="16238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68" name="直線コネクタ 767">
          <a:extLst>
            <a:ext uri="{FF2B5EF4-FFF2-40B4-BE49-F238E27FC236}">
              <a16:creationId xmlns:a16="http://schemas.microsoft.com/office/drawing/2014/main" id="{AD51BC36-E578-4944-A66A-9AABE1B338D7}"/>
            </a:ext>
          </a:extLst>
        </xdr:cNvPr>
        <xdr:cNvCxnSpPr/>
      </xdr:nvCxnSpPr>
      <xdr:spPr>
        <a:xfrm>
          <a:off x="14611350" y="16463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53357</xdr:rowOff>
    </xdr:from>
    <xdr:ext cx="405111" cy="259045"/>
    <xdr:sp macro="" textlink="">
      <xdr:nvSpPr>
        <xdr:cNvPr id="769" name="【公民館】&#10;有形固定資産減価償却率平均値テキスト">
          <a:extLst>
            <a:ext uri="{FF2B5EF4-FFF2-40B4-BE49-F238E27FC236}">
              <a16:creationId xmlns:a16="http://schemas.microsoft.com/office/drawing/2014/main" id="{599A966C-806F-46A7-B426-3C864D78AE3C}"/>
            </a:ext>
          </a:extLst>
        </xdr:cNvPr>
        <xdr:cNvSpPr txBox="1"/>
      </xdr:nvSpPr>
      <xdr:spPr>
        <a:xfrm>
          <a:off x="14738350" y="17312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770" name="フローチャート: 判断 769">
          <a:extLst>
            <a:ext uri="{FF2B5EF4-FFF2-40B4-BE49-F238E27FC236}">
              <a16:creationId xmlns:a16="http://schemas.microsoft.com/office/drawing/2014/main" id="{40F4AF27-613E-41C6-B510-18C5566ABBB5}"/>
            </a:ext>
          </a:extLst>
        </xdr:cNvPr>
        <xdr:cNvSpPr/>
      </xdr:nvSpPr>
      <xdr:spPr>
        <a:xfrm>
          <a:off x="14649450" y="173342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71" name="フローチャート: 判断 770">
          <a:extLst>
            <a:ext uri="{FF2B5EF4-FFF2-40B4-BE49-F238E27FC236}">
              <a16:creationId xmlns:a16="http://schemas.microsoft.com/office/drawing/2014/main" id="{DD878D32-C4C9-4954-9ED9-D53D50EBFE9E}"/>
            </a:ext>
          </a:extLst>
        </xdr:cNvPr>
        <xdr:cNvSpPr/>
      </xdr:nvSpPr>
      <xdr:spPr>
        <a:xfrm>
          <a:off x="13887450" y="1729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72" name="フローチャート: 判断 771">
          <a:extLst>
            <a:ext uri="{FF2B5EF4-FFF2-40B4-BE49-F238E27FC236}">
              <a16:creationId xmlns:a16="http://schemas.microsoft.com/office/drawing/2014/main" id="{154EEF30-6549-4A8C-9F77-CFA719830D67}"/>
            </a:ext>
          </a:extLst>
        </xdr:cNvPr>
        <xdr:cNvSpPr/>
      </xdr:nvSpPr>
      <xdr:spPr>
        <a:xfrm>
          <a:off x="13093700" y="1729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3" name="フローチャート: 判断 772">
          <a:extLst>
            <a:ext uri="{FF2B5EF4-FFF2-40B4-BE49-F238E27FC236}">
              <a16:creationId xmlns:a16="http://schemas.microsoft.com/office/drawing/2014/main" id="{0CB665D5-52EA-45A5-B444-44ADB1D6EA69}"/>
            </a:ext>
          </a:extLst>
        </xdr:cNvPr>
        <xdr:cNvSpPr/>
      </xdr:nvSpPr>
      <xdr:spPr>
        <a:xfrm>
          <a:off x="12299950" y="17307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774" name="フローチャート: 判断 773">
          <a:extLst>
            <a:ext uri="{FF2B5EF4-FFF2-40B4-BE49-F238E27FC236}">
              <a16:creationId xmlns:a16="http://schemas.microsoft.com/office/drawing/2014/main" id="{FEEB8EDA-7885-4BAD-9059-C262710CAFD1}"/>
            </a:ext>
          </a:extLst>
        </xdr:cNvPr>
        <xdr:cNvSpPr/>
      </xdr:nvSpPr>
      <xdr:spPr>
        <a:xfrm>
          <a:off x="11487150" y="1724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B327A712-9FFA-416B-A740-FF5D997AF519}"/>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6392F624-C53D-4A8E-B7D7-1FD87835BF7B}"/>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19848A3D-16A1-4245-9528-B63DA6D9FB3F}"/>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75C78822-59FB-43F3-873B-310566FA400A}"/>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FB192FF7-359F-4A27-A455-D191E9B99192}"/>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33020</xdr:rowOff>
    </xdr:from>
    <xdr:to>
      <xdr:col>85</xdr:col>
      <xdr:colOff>177800</xdr:colOff>
      <xdr:row>103</xdr:row>
      <xdr:rowOff>134620</xdr:rowOff>
    </xdr:to>
    <xdr:sp macro="" textlink="">
      <xdr:nvSpPr>
        <xdr:cNvPr id="780" name="楕円 779">
          <a:extLst>
            <a:ext uri="{FF2B5EF4-FFF2-40B4-BE49-F238E27FC236}">
              <a16:creationId xmlns:a16="http://schemas.microsoft.com/office/drawing/2014/main" id="{4482569B-72E1-4945-92E8-0DDCEFE86A64}"/>
            </a:ext>
          </a:extLst>
        </xdr:cNvPr>
        <xdr:cNvSpPr/>
      </xdr:nvSpPr>
      <xdr:spPr>
        <a:xfrm>
          <a:off x="14649450" y="1712087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55897</xdr:rowOff>
    </xdr:from>
    <xdr:ext cx="405111" cy="259045"/>
    <xdr:sp macro="" textlink="">
      <xdr:nvSpPr>
        <xdr:cNvPr id="781" name="【公民館】&#10;有形固定資産減価償却率該当値テキスト">
          <a:extLst>
            <a:ext uri="{FF2B5EF4-FFF2-40B4-BE49-F238E27FC236}">
              <a16:creationId xmlns:a16="http://schemas.microsoft.com/office/drawing/2014/main" id="{DCF403CA-3480-4AC1-91CC-676867800C57}"/>
            </a:ext>
          </a:extLst>
        </xdr:cNvPr>
        <xdr:cNvSpPr txBox="1"/>
      </xdr:nvSpPr>
      <xdr:spPr>
        <a:xfrm>
          <a:off x="14738350" y="1697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158750</xdr:rowOff>
    </xdr:from>
    <xdr:to>
      <xdr:col>81</xdr:col>
      <xdr:colOff>101600</xdr:colOff>
      <xdr:row>103</xdr:row>
      <xdr:rowOff>88900</xdr:rowOff>
    </xdr:to>
    <xdr:sp macro="" textlink="">
      <xdr:nvSpPr>
        <xdr:cNvPr id="782" name="楕円 781">
          <a:extLst>
            <a:ext uri="{FF2B5EF4-FFF2-40B4-BE49-F238E27FC236}">
              <a16:creationId xmlns:a16="http://schemas.microsoft.com/office/drawing/2014/main" id="{E92EEDDF-139C-4C4B-92C6-D3FF73288EA6}"/>
            </a:ext>
          </a:extLst>
        </xdr:cNvPr>
        <xdr:cNvSpPr/>
      </xdr:nvSpPr>
      <xdr:spPr>
        <a:xfrm>
          <a:off x="13887450" y="1707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38100</xdr:rowOff>
    </xdr:from>
    <xdr:to>
      <xdr:col>85</xdr:col>
      <xdr:colOff>127000</xdr:colOff>
      <xdr:row>103</xdr:row>
      <xdr:rowOff>83820</xdr:rowOff>
    </xdr:to>
    <xdr:cxnSp macro="">
      <xdr:nvCxnSpPr>
        <xdr:cNvPr id="783" name="直線コネクタ 782">
          <a:extLst>
            <a:ext uri="{FF2B5EF4-FFF2-40B4-BE49-F238E27FC236}">
              <a16:creationId xmlns:a16="http://schemas.microsoft.com/office/drawing/2014/main" id="{D4357685-B2E2-4402-9518-11B1DE524204}"/>
            </a:ext>
          </a:extLst>
        </xdr:cNvPr>
        <xdr:cNvCxnSpPr/>
      </xdr:nvCxnSpPr>
      <xdr:spPr>
        <a:xfrm>
          <a:off x="13938250" y="17125950"/>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113030</xdr:rowOff>
    </xdr:from>
    <xdr:to>
      <xdr:col>76</xdr:col>
      <xdr:colOff>165100</xdr:colOff>
      <xdr:row>103</xdr:row>
      <xdr:rowOff>43180</xdr:rowOff>
    </xdr:to>
    <xdr:sp macro="" textlink="">
      <xdr:nvSpPr>
        <xdr:cNvPr id="784" name="楕円 783">
          <a:extLst>
            <a:ext uri="{FF2B5EF4-FFF2-40B4-BE49-F238E27FC236}">
              <a16:creationId xmlns:a16="http://schemas.microsoft.com/office/drawing/2014/main" id="{A28F2D1F-040D-49FC-B84C-857FE8B99AA0}"/>
            </a:ext>
          </a:extLst>
        </xdr:cNvPr>
        <xdr:cNvSpPr/>
      </xdr:nvSpPr>
      <xdr:spPr>
        <a:xfrm>
          <a:off x="13093700" y="1702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163830</xdr:rowOff>
    </xdr:from>
    <xdr:to>
      <xdr:col>81</xdr:col>
      <xdr:colOff>50800</xdr:colOff>
      <xdr:row>103</xdr:row>
      <xdr:rowOff>38100</xdr:rowOff>
    </xdr:to>
    <xdr:cxnSp macro="">
      <xdr:nvCxnSpPr>
        <xdr:cNvPr id="785" name="直線コネクタ 784">
          <a:extLst>
            <a:ext uri="{FF2B5EF4-FFF2-40B4-BE49-F238E27FC236}">
              <a16:creationId xmlns:a16="http://schemas.microsoft.com/office/drawing/2014/main" id="{056ACF41-CE9A-4A46-B505-C1830B70F90A}"/>
            </a:ext>
          </a:extLst>
        </xdr:cNvPr>
        <xdr:cNvCxnSpPr/>
      </xdr:nvCxnSpPr>
      <xdr:spPr>
        <a:xfrm>
          <a:off x="13144500" y="17080230"/>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42545</xdr:rowOff>
    </xdr:from>
    <xdr:to>
      <xdr:col>72</xdr:col>
      <xdr:colOff>38100</xdr:colOff>
      <xdr:row>103</xdr:row>
      <xdr:rowOff>144145</xdr:rowOff>
    </xdr:to>
    <xdr:sp macro="" textlink="">
      <xdr:nvSpPr>
        <xdr:cNvPr id="786" name="楕円 785">
          <a:extLst>
            <a:ext uri="{FF2B5EF4-FFF2-40B4-BE49-F238E27FC236}">
              <a16:creationId xmlns:a16="http://schemas.microsoft.com/office/drawing/2014/main" id="{77505A72-7A4B-488F-8066-FC0AB63E4FDA}"/>
            </a:ext>
          </a:extLst>
        </xdr:cNvPr>
        <xdr:cNvSpPr/>
      </xdr:nvSpPr>
      <xdr:spPr>
        <a:xfrm>
          <a:off x="12299950" y="171303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163830</xdr:rowOff>
    </xdr:from>
    <xdr:to>
      <xdr:col>76</xdr:col>
      <xdr:colOff>114300</xdr:colOff>
      <xdr:row>103</xdr:row>
      <xdr:rowOff>93345</xdr:rowOff>
    </xdr:to>
    <xdr:cxnSp macro="">
      <xdr:nvCxnSpPr>
        <xdr:cNvPr id="787" name="直線コネクタ 786">
          <a:extLst>
            <a:ext uri="{FF2B5EF4-FFF2-40B4-BE49-F238E27FC236}">
              <a16:creationId xmlns:a16="http://schemas.microsoft.com/office/drawing/2014/main" id="{10424C7F-7C84-4201-855E-56FA19CD1D42}"/>
            </a:ext>
          </a:extLst>
        </xdr:cNvPr>
        <xdr:cNvCxnSpPr/>
      </xdr:nvCxnSpPr>
      <xdr:spPr>
        <a:xfrm flipV="1">
          <a:off x="12344400" y="17080230"/>
          <a:ext cx="8001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4445</xdr:rowOff>
    </xdr:from>
    <xdr:to>
      <xdr:col>67</xdr:col>
      <xdr:colOff>101600</xdr:colOff>
      <xdr:row>103</xdr:row>
      <xdr:rowOff>106045</xdr:rowOff>
    </xdr:to>
    <xdr:sp macro="" textlink="">
      <xdr:nvSpPr>
        <xdr:cNvPr id="788" name="楕円 787">
          <a:extLst>
            <a:ext uri="{FF2B5EF4-FFF2-40B4-BE49-F238E27FC236}">
              <a16:creationId xmlns:a16="http://schemas.microsoft.com/office/drawing/2014/main" id="{BA8056C7-9BD3-4A96-9BAE-17E6E7C73FD0}"/>
            </a:ext>
          </a:extLst>
        </xdr:cNvPr>
        <xdr:cNvSpPr/>
      </xdr:nvSpPr>
      <xdr:spPr>
        <a:xfrm>
          <a:off x="11487150" y="1709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55245</xdr:rowOff>
    </xdr:from>
    <xdr:to>
      <xdr:col>71</xdr:col>
      <xdr:colOff>177800</xdr:colOff>
      <xdr:row>103</xdr:row>
      <xdr:rowOff>93345</xdr:rowOff>
    </xdr:to>
    <xdr:cxnSp macro="">
      <xdr:nvCxnSpPr>
        <xdr:cNvPr id="789" name="直線コネクタ 788">
          <a:extLst>
            <a:ext uri="{FF2B5EF4-FFF2-40B4-BE49-F238E27FC236}">
              <a16:creationId xmlns:a16="http://schemas.microsoft.com/office/drawing/2014/main" id="{4CD7C1CE-F1F2-4363-8EF1-B88820C0DB47}"/>
            </a:ext>
          </a:extLst>
        </xdr:cNvPr>
        <xdr:cNvCxnSpPr/>
      </xdr:nvCxnSpPr>
      <xdr:spPr>
        <a:xfrm>
          <a:off x="11537950" y="1714309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127652</xdr:rowOff>
    </xdr:from>
    <xdr:ext cx="405111" cy="259045"/>
    <xdr:sp macro="" textlink="">
      <xdr:nvSpPr>
        <xdr:cNvPr id="790" name="n_1aveValue【公民館】&#10;有形固定資産減価償却率">
          <a:extLst>
            <a:ext uri="{FF2B5EF4-FFF2-40B4-BE49-F238E27FC236}">
              <a16:creationId xmlns:a16="http://schemas.microsoft.com/office/drawing/2014/main" id="{79C6DFAE-09B5-4817-BA24-433A11C540FA}"/>
            </a:ext>
          </a:extLst>
        </xdr:cNvPr>
        <xdr:cNvSpPr txBox="1"/>
      </xdr:nvSpPr>
      <xdr:spPr>
        <a:xfrm>
          <a:off x="13742044" y="1738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127652</xdr:rowOff>
    </xdr:from>
    <xdr:ext cx="405111" cy="259045"/>
    <xdr:sp macro="" textlink="">
      <xdr:nvSpPr>
        <xdr:cNvPr id="791" name="n_2aveValue【公民館】&#10;有形固定資産減価償却率">
          <a:extLst>
            <a:ext uri="{FF2B5EF4-FFF2-40B4-BE49-F238E27FC236}">
              <a16:creationId xmlns:a16="http://schemas.microsoft.com/office/drawing/2014/main" id="{3C1A7349-0572-4DD9-8961-B85B68FEE28C}"/>
            </a:ext>
          </a:extLst>
        </xdr:cNvPr>
        <xdr:cNvSpPr txBox="1"/>
      </xdr:nvSpPr>
      <xdr:spPr>
        <a:xfrm>
          <a:off x="12960994" y="1738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140988</xdr:rowOff>
    </xdr:from>
    <xdr:ext cx="405111" cy="259045"/>
    <xdr:sp macro="" textlink="">
      <xdr:nvSpPr>
        <xdr:cNvPr id="792" name="n_3aveValue【公民館】&#10;有形固定資産減価償却率">
          <a:extLst>
            <a:ext uri="{FF2B5EF4-FFF2-40B4-BE49-F238E27FC236}">
              <a16:creationId xmlns:a16="http://schemas.microsoft.com/office/drawing/2014/main" id="{A2368AC9-6AD8-4642-A669-D687B55075EA}"/>
            </a:ext>
          </a:extLst>
        </xdr:cNvPr>
        <xdr:cNvSpPr txBox="1"/>
      </xdr:nvSpPr>
      <xdr:spPr>
        <a:xfrm>
          <a:off x="12167244" y="1740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76216</xdr:rowOff>
    </xdr:from>
    <xdr:ext cx="405111" cy="259045"/>
    <xdr:sp macro="" textlink="">
      <xdr:nvSpPr>
        <xdr:cNvPr id="793" name="n_4aveValue【公民館】&#10;有形固定資産減価償却率">
          <a:extLst>
            <a:ext uri="{FF2B5EF4-FFF2-40B4-BE49-F238E27FC236}">
              <a16:creationId xmlns:a16="http://schemas.microsoft.com/office/drawing/2014/main" id="{78B28780-F3CE-462A-AA6D-3EBF27E832C5}"/>
            </a:ext>
          </a:extLst>
        </xdr:cNvPr>
        <xdr:cNvSpPr txBox="1"/>
      </xdr:nvSpPr>
      <xdr:spPr>
        <a:xfrm>
          <a:off x="11354444" y="1733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105427</xdr:rowOff>
    </xdr:from>
    <xdr:ext cx="405111" cy="259045"/>
    <xdr:sp macro="" textlink="">
      <xdr:nvSpPr>
        <xdr:cNvPr id="794" name="n_1mainValue【公民館】&#10;有形固定資産減価償却率">
          <a:extLst>
            <a:ext uri="{FF2B5EF4-FFF2-40B4-BE49-F238E27FC236}">
              <a16:creationId xmlns:a16="http://schemas.microsoft.com/office/drawing/2014/main" id="{3244BC0C-C461-4F16-9A54-93B446972A3B}"/>
            </a:ext>
          </a:extLst>
        </xdr:cNvPr>
        <xdr:cNvSpPr txBox="1"/>
      </xdr:nvSpPr>
      <xdr:spPr>
        <a:xfrm>
          <a:off x="13742044" y="1685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59707</xdr:rowOff>
    </xdr:from>
    <xdr:ext cx="405111" cy="259045"/>
    <xdr:sp macro="" textlink="">
      <xdr:nvSpPr>
        <xdr:cNvPr id="795" name="n_2mainValue【公民館】&#10;有形固定資産減価償却率">
          <a:extLst>
            <a:ext uri="{FF2B5EF4-FFF2-40B4-BE49-F238E27FC236}">
              <a16:creationId xmlns:a16="http://schemas.microsoft.com/office/drawing/2014/main" id="{0F26A09C-60DA-4721-A57A-D8F16A78B768}"/>
            </a:ext>
          </a:extLst>
        </xdr:cNvPr>
        <xdr:cNvSpPr txBox="1"/>
      </xdr:nvSpPr>
      <xdr:spPr>
        <a:xfrm>
          <a:off x="12960994" y="1680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160672</xdr:rowOff>
    </xdr:from>
    <xdr:ext cx="405111" cy="259045"/>
    <xdr:sp macro="" textlink="">
      <xdr:nvSpPr>
        <xdr:cNvPr id="796" name="n_3mainValue【公民館】&#10;有形固定資産減価償却率">
          <a:extLst>
            <a:ext uri="{FF2B5EF4-FFF2-40B4-BE49-F238E27FC236}">
              <a16:creationId xmlns:a16="http://schemas.microsoft.com/office/drawing/2014/main" id="{D3A22A81-62A9-4850-943E-9D8BDCAD9AC7}"/>
            </a:ext>
          </a:extLst>
        </xdr:cNvPr>
        <xdr:cNvSpPr txBox="1"/>
      </xdr:nvSpPr>
      <xdr:spPr>
        <a:xfrm>
          <a:off x="12167244" y="1690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122572</xdr:rowOff>
    </xdr:from>
    <xdr:ext cx="405111" cy="259045"/>
    <xdr:sp macro="" textlink="">
      <xdr:nvSpPr>
        <xdr:cNvPr id="797" name="n_4mainValue【公民館】&#10;有形固定資産減価償却率">
          <a:extLst>
            <a:ext uri="{FF2B5EF4-FFF2-40B4-BE49-F238E27FC236}">
              <a16:creationId xmlns:a16="http://schemas.microsoft.com/office/drawing/2014/main" id="{660F3CDF-73E2-418D-B6DE-55CB1E770DE3}"/>
            </a:ext>
          </a:extLst>
        </xdr:cNvPr>
        <xdr:cNvSpPr txBox="1"/>
      </xdr:nvSpPr>
      <xdr:spPr>
        <a:xfrm>
          <a:off x="11354444" y="1686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A2522F56-2BEE-4DF5-AC5C-11AC92D58F1C}"/>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F3B540AF-6B72-4A7A-95D1-00D548A24E54}"/>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CD3FEE99-1C58-4393-91DA-B821A55560A9}"/>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CCA676BA-7A51-4414-9D66-49166FE267C9}"/>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F04B06FE-066A-45CD-B804-63EB1A419E97}"/>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862090B1-1FBF-44C4-B8FA-534EC1BCD428}"/>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7D41AE18-63E2-420C-A8CC-4CFEA5421576}"/>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7F1B63C6-3CC5-484E-B997-756A8A22C751}"/>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A829F3D2-4684-4561-A8C6-6CFBC3AA61FA}"/>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8E4DA51A-3E41-4594-88D4-030BFCA776B6}"/>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8" name="直線コネクタ 807">
          <a:extLst>
            <a:ext uri="{FF2B5EF4-FFF2-40B4-BE49-F238E27FC236}">
              <a16:creationId xmlns:a16="http://schemas.microsoft.com/office/drawing/2014/main" id="{CE38C368-190E-4285-A4ED-F4C871E2F167}"/>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9" name="テキスト ボックス 808">
          <a:extLst>
            <a:ext uri="{FF2B5EF4-FFF2-40B4-BE49-F238E27FC236}">
              <a16:creationId xmlns:a16="http://schemas.microsoft.com/office/drawing/2014/main" id="{70471D60-2261-40F5-8FEC-9CB207B3CEFD}"/>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0" name="直線コネクタ 809">
          <a:extLst>
            <a:ext uri="{FF2B5EF4-FFF2-40B4-BE49-F238E27FC236}">
              <a16:creationId xmlns:a16="http://schemas.microsoft.com/office/drawing/2014/main" id="{7A5B534A-7FC7-4B2A-94C7-095D02692426}"/>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1" name="テキスト ボックス 810">
          <a:extLst>
            <a:ext uri="{FF2B5EF4-FFF2-40B4-BE49-F238E27FC236}">
              <a16:creationId xmlns:a16="http://schemas.microsoft.com/office/drawing/2014/main" id="{67CBFBF9-94A9-45DF-801E-B9281DCCB809}"/>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2" name="直線コネクタ 811">
          <a:extLst>
            <a:ext uri="{FF2B5EF4-FFF2-40B4-BE49-F238E27FC236}">
              <a16:creationId xmlns:a16="http://schemas.microsoft.com/office/drawing/2014/main" id="{F7D0AAD1-B2C1-4929-BAB1-EDFAE77D6339}"/>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3" name="テキスト ボックス 812">
          <a:extLst>
            <a:ext uri="{FF2B5EF4-FFF2-40B4-BE49-F238E27FC236}">
              <a16:creationId xmlns:a16="http://schemas.microsoft.com/office/drawing/2014/main" id="{D9AC6DB3-3298-45CD-9299-FAF83512EE17}"/>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4" name="直線コネクタ 813">
          <a:extLst>
            <a:ext uri="{FF2B5EF4-FFF2-40B4-BE49-F238E27FC236}">
              <a16:creationId xmlns:a16="http://schemas.microsoft.com/office/drawing/2014/main" id="{F15CC391-1B6B-4068-BE04-3A6D7E08D771}"/>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5" name="テキスト ボックス 814">
          <a:extLst>
            <a:ext uri="{FF2B5EF4-FFF2-40B4-BE49-F238E27FC236}">
              <a16:creationId xmlns:a16="http://schemas.microsoft.com/office/drawing/2014/main" id="{FE2C3274-5339-4043-8636-9C87E4D55CC7}"/>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AC240842-B995-482A-8DE0-1305F132C537}"/>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A3E52BB9-3DEB-4ED9-A5C6-26D52727F424}"/>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公民館】&#10;一人当たり面積グラフ枠">
          <a:extLst>
            <a:ext uri="{FF2B5EF4-FFF2-40B4-BE49-F238E27FC236}">
              <a16:creationId xmlns:a16="http://schemas.microsoft.com/office/drawing/2014/main" id="{08A20A43-6B45-42EF-B3CB-B3BFDA05134A}"/>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819" name="直線コネクタ 818">
          <a:extLst>
            <a:ext uri="{FF2B5EF4-FFF2-40B4-BE49-F238E27FC236}">
              <a16:creationId xmlns:a16="http://schemas.microsoft.com/office/drawing/2014/main" id="{9875F0BB-F705-4866-BC2E-96849022C113}"/>
            </a:ext>
          </a:extLst>
        </xdr:cNvPr>
        <xdr:cNvCxnSpPr/>
      </xdr:nvCxnSpPr>
      <xdr:spPr>
        <a:xfrm flipV="1">
          <a:off x="19951064" y="16786861"/>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0" name="【公民館】&#10;一人当たり面積最小値テキスト">
          <a:extLst>
            <a:ext uri="{FF2B5EF4-FFF2-40B4-BE49-F238E27FC236}">
              <a16:creationId xmlns:a16="http://schemas.microsoft.com/office/drawing/2014/main" id="{CC6F5691-C848-4B73-BE45-960B04E0021B}"/>
            </a:ext>
          </a:extLst>
        </xdr:cNvPr>
        <xdr:cNvSpPr txBox="1"/>
      </xdr:nvSpPr>
      <xdr:spPr>
        <a:xfrm>
          <a:off x="19989800" y="1802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1" name="直線コネクタ 820">
          <a:extLst>
            <a:ext uri="{FF2B5EF4-FFF2-40B4-BE49-F238E27FC236}">
              <a16:creationId xmlns:a16="http://schemas.microsoft.com/office/drawing/2014/main" id="{F005F568-D37A-42EE-89DD-A83761BA0AE2}"/>
            </a:ext>
          </a:extLst>
        </xdr:cNvPr>
        <xdr:cNvCxnSpPr/>
      </xdr:nvCxnSpPr>
      <xdr:spPr>
        <a:xfrm>
          <a:off x="19881850" y="180167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22" name="【公民館】&#10;一人当たり面積最大値テキスト">
          <a:extLst>
            <a:ext uri="{FF2B5EF4-FFF2-40B4-BE49-F238E27FC236}">
              <a16:creationId xmlns:a16="http://schemas.microsoft.com/office/drawing/2014/main" id="{530BA65B-F527-4969-BD0E-DD8F42FF2E8B}"/>
            </a:ext>
          </a:extLst>
        </xdr:cNvPr>
        <xdr:cNvSpPr txBox="1"/>
      </xdr:nvSpPr>
      <xdr:spPr>
        <a:xfrm>
          <a:off x="19989800" y="1656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23" name="直線コネクタ 822">
          <a:extLst>
            <a:ext uri="{FF2B5EF4-FFF2-40B4-BE49-F238E27FC236}">
              <a16:creationId xmlns:a16="http://schemas.microsoft.com/office/drawing/2014/main" id="{E53BC068-2089-4685-9EAF-D9C6EC18C2BB}"/>
            </a:ext>
          </a:extLst>
        </xdr:cNvPr>
        <xdr:cNvCxnSpPr/>
      </xdr:nvCxnSpPr>
      <xdr:spPr>
        <a:xfrm>
          <a:off x="19881850" y="167868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824" name="【公民館】&#10;一人当たり面積平均値テキスト">
          <a:extLst>
            <a:ext uri="{FF2B5EF4-FFF2-40B4-BE49-F238E27FC236}">
              <a16:creationId xmlns:a16="http://schemas.microsoft.com/office/drawing/2014/main" id="{7C8DB65F-AA24-41CE-A4C6-89D5769A4051}"/>
            </a:ext>
          </a:extLst>
        </xdr:cNvPr>
        <xdr:cNvSpPr txBox="1"/>
      </xdr:nvSpPr>
      <xdr:spPr>
        <a:xfrm>
          <a:off x="19989800" y="17627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825" name="フローチャート: 判断 824">
          <a:extLst>
            <a:ext uri="{FF2B5EF4-FFF2-40B4-BE49-F238E27FC236}">
              <a16:creationId xmlns:a16="http://schemas.microsoft.com/office/drawing/2014/main" id="{67370DE5-0734-4DF7-861B-AC646DEF4E68}"/>
            </a:ext>
          </a:extLst>
        </xdr:cNvPr>
        <xdr:cNvSpPr/>
      </xdr:nvSpPr>
      <xdr:spPr>
        <a:xfrm>
          <a:off x="199009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26" name="フローチャート: 判断 825">
          <a:extLst>
            <a:ext uri="{FF2B5EF4-FFF2-40B4-BE49-F238E27FC236}">
              <a16:creationId xmlns:a16="http://schemas.microsoft.com/office/drawing/2014/main" id="{A8A906ED-A51E-4A4B-A927-22CC1E8E3374}"/>
            </a:ext>
          </a:extLst>
        </xdr:cNvPr>
        <xdr:cNvSpPr/>
      </xdr:nvSpPr>
      <xdr:spPr>
        <a:xfrm>
          <a:off x="19157950" y="177739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827" name="フローチャート: 判断 826">
          <a:extLst>
            <a:ext uri="{FF2B5EF4-FFF2-40B4-BE49-F238E27FC236}">
              <a16:creationId xmlns:a16="http://schemas.microsoft.com/office/drawing/2014/main" id="{C0669277-18F5-4D2E-B8B6-357B5694197B}"/>
            </a:ext>
          </a:extLst>
        </xdr:cNvPr>
        <xdr:cNvSpPr/>
      </xdr:nvSpPr>
      <xdr:spPr>
        <a:xfrm>
          <a:off x="18345150" y="1777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828" name="フローチャート: 判断 827">
          <a:extLst>
            <a:ext uri="{FF2B5EF4-FFF2-40B4-BE49-F238E27FC236}">
              <a16:creationId xmlns:a16="http://schemas.microsoft.com/office/drawing/2014/main" id="{A6013C52-CCC2-4A30-9C57-14FA920E6C3E}"/>
            </a:ext>
          </a:extLst>
        </xdr:cNvPr>
        <xdr:cNvSpPr/>
      </xdr:nvSpPr>
      <xdr:spPr>
        <a:xfrm>
          <a:off x="17551400" y="1777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829" name="フローチャート: 判断 828">
          <a:extLst>
            <a:ext uri="{FF2B5EF4-FFF2-40B4-BE49-F238E27FC236}">
              <a16:creationId xmlns:a16="http://schemas.microsoft.com/office/drawing/2014/main" id="{6396556E-6228-478C-B8A5-BAC5C3BABEBF}"/>
            </a:ext>
          </a:extLst>
        </xdr:cNvPr>
        <xdr:cNvSpPr/>
      </xdr:nvSpPr>
      <xdr:spPr>
        <a:xfrm>
          <a:off x="16757650" y="177739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A55D5D2D-1B0F-4537-8ACC-4B02ADDEB4C5}"/>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E27E32EB-B1AE-404A-B865-FF9F3B99CA0D}"/>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12566EB4-CB6B-4F73-B225-6627A8900AD6}"/>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6090BE50-B283-4095-9588-E794CAA3B675}"/>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894DB245-29EF-4D82-8B35-33D764A55C7C}"/>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66548</xdr:rowOff>
    </xdr:from>
    <xdr:to>
      <xdr:col>116</xdr:col>
      <xdr:colOff>114300</xdr:colOff>
      <xdr:row>107</xdr:row>
      <xdr:rowOff>168148</xdr:rowOff>
    </xdr:to>
    <xdr:sp macro="" textlink="">
      <xdr:nvSpPr>
        <xdr:cNvPr id="835" name="楕円 834">
          <a:extLst>
            <a:ext uri="{FF2B5EF4-FFF2-40B4-BE49-F238E27FC236}">
              <a16:creationId xmlns:a16="http://schemas.microsoft.com/office/drawing/2014/main" id="{BFB72A00-31C9-4F0E-BBA7-2A434B94B5DC}"/>
            </a:ext>
          </a:extLst>
        </xdr:cNvPr>
        <xdr:cNvSpPr/>
      </xdr:nvSpPr>
      <xdr:spPr>
        <a:xfrm>
          <a:off x="19900900" y="1784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152925</xdr:rowOff>
    </xdr:from>
    <xdr:ext cx="469744" cy="259045"/>
    <xdr:sp macro="" textlink="">
      <xdr:nvSpPr>
        <xdr:cNvPr id="836" name="【公民館】&#10;一人当たり面積該当値テキスト">
          <a:extLst>
            <a:ext uri="{FF2B5EF4-FFF2-40B4-BE49-F238E27FC236}">
              <a16:creationId xmlns:a16="http://schemas.microsoft.com/office/drawing/2014/main" id="{8A59C58E-387D-4E39-BEEB-45BBE4584992}"/>
            </a:ext>
          </a:extLst>
        </xdr:cNvPr>
        <xdr:cNvSpPr txBox="1"/>
      </xdr:nvSpPr>
      <xdr:spPr>
        <a:xfrm>
          <a:off x="19989800" y="1775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66548</xdr:rowOff>
    </xdr:from>
    <xdr:to>
      <xdr:col>112</xdr:col>
      <xdr:colOff>38100</xdr:colOff>
      <xdr:row>107</xdr:row>
      <xdr:rowOff>168148</xdr:rowOff>
    </xdr:to>
    <xdr:sp macro="" textlink="">
      <xdr:nvSpPr>
        <xdr:cNvPr id="837" name="楕円 836">
          <a:extLst>
            <a:ext uri="{FF2B5EF4-FFF2-40B4-BE49-F238E27FC236}">
              <a16:creationId xmlns:a16="http://schemas.microsoft.com/office/drawing/2014/main" id="{2FD001CE-59F2-4AFA-B182-537D15F2C07C}"/>
            </a:ext>
          </a:extLst>
        </xdr:cNvPr>
        <xdr:cNvSpPr/>
      </xdr:nvSpPr>
      <xdr:spPr>
        <a:xfrm>
          <a:off x="19157950" y="178401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117348</xdr:rowOff>
    </xdr:from>
    <xdr:to>
      <xdr:col>116</xdr:col>
      <xdr:colOff>63500</xdr:colOff>
      <xdr:row>107</xdr:row>
      <xdr:rowOff>117348</xdr:rowOff>
    </xdr:to>
    <xdr:cxnSp macro="">
      <xdr:nvCxnSpPr>
        <xdr:cNvPr id="838" name="直線コネクタ 837">
          <a:extLst>
            <a:ext uri="{FF2B5EF4-FFF2-40B4-BE49-F238E27FC236}">
              <a16:creationId xmlns:a16="http://schemas.microsoft.com/office/drawing/2014/main" id="{A3CEAA2B-7DD4-459E-B507-10C510674CF0}"/>
            </a:ext>
          </a:extLst>
        </xdr:cNvPr>
        <xdr:cNvCxnSpPr/>
      </xdr:nvCxnSpPr>
      <xdr:spPr>
        <a:xfrm>
          <a:off x="19202400" y="1789099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66548</xdr:rowOff>
    </xdr:from>
    <xdr:to>
      <xdr:col>107</xdr:col>
      <xdr:colOff>101600</xdr:colOff>
      <xdr:row>107</xdr:row>
      <xdr:rowOff>168148</xdr:rowOff>
    </xdr:to>
    <xdr:sp macro="" textlink="">
      <xdr:nvSpPr>
        <xdr:cNvPr id="839" name="楕円 838">
          <a:extLst>
            <a:ext uri="{FF2B5EF4-FFF2-40B4-BE49-F238E27FC236}">
              <a16:creationId xmlns:a16="http://schemas.microsoft.com/office/drawing/2014/main" id="{9AD34A05-C609-460A-B838-CE610F2034A1}"/>
            </a:ext>
          </a:extLst>
        </xdr:cNvPr>
        <xdr:cNvSpPr/>
      </xdr:nvSpPr>
      <xdr:spPr>
        <a:xfrm>
          <a:off x="18345150" y="1784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117348</xdr:rowOff>
    </xdr:from>
    <xdr:to>
      <xdr:col>111</xdr:col>
      <xdr:colOff>177800</xdr:colOff>
      <xdr:row>107</xdr:row>
      <xdr:rowOff>117348</xdr:rowOff>
    </xdr:to>
    <xdr:cxnSp macro="">
      <xdr:nvCxnSpPr>
        <xdr:cNvPr id="840" name="直線コネクタ 839">
          <a:extLst>
            <a:ext uri="{FF2B5EF4-FFF2-40B4-BE49-F238E27FC236}">
              <a16:creationId xmlns:a16="http://schemas.microsoft.com/office/drawing/2014/main" id="{44F74030-C03B-40A2-A130-12A4EA0F528D}"/>
            </a:ext>
          </a:extLst>
        </xdr:cNvPr>
        <xdr:cNvCxnSpPr/>
      </xdr:nvCxnSpPr>
      <xdr:spPr>
        <a:xfrm>
          <a:off x="18395950" y="1789099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68835</xdr:rowOff>
    </xdr:from>
    <xdr:to>
      <xdr:col>102</xdr:col>
      <xdr:colOff>165100</xdr:colOff>
      <xdr:row>107</xdr:row>
      <xdr:rowOff>170435</xdr:rowOff>
    </xdr:to>
    <xdr:sp macro="" textlink="">
      <xdr:nvSpPr>
        <xdr:cNvPr id="841" name="楕円 840">
          <a:extLst>
            <a:ext uri="{FF2B5EF4-FFF2-40B4-BE49-F238E27FC236}">
              <a16:creationId xmlns:a16="http://schemas.microsoft.com/office/drawing/2014/main" id="{D4563530-87DC-436B-BFA1-237D6F0F0F4A}"/>
            </a:ext>
          </a:extLst>
        </xdr:cNvPr>
        <xdr:cNvSpPr/>
      </xdr:nvSpPr>
      <xdr:spPr>
        <a:xfrm>
          <a:off x="17551400" y="1784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117348</xdr:rowOff>
    </xdr:from>
    <xdr:to>
      <xdr:col>107</xdr:col>
      <xdr:colOff>50800</xdr:colOff>
      <xdr:row>107</xdr:row>
      <xdr:rowOff>119635</xdr:rowOff>
    </xdr:to>
    <xdr:cxnSp macro="">
      <xdr:nvCxnSpPr>
        <xdr:cNvPr id="842" name="直線コネクタ 841">
          <a:extLst>
            <a:ext uri="{FF2B5EF4-FFF2-40B4-BE49-F238E27FC236}">
              <a16:creationId xmlns:a16="http://schemas.microsoft.com/office/drawing/2014/main" id="{BF4250F2-8A5A-4858-AC70-A8028B602CA1}"/>
            </a:ext>
          </a:extLst>
        </xdr:cNvPr>
        <xdr:cNvCxnSpPr/>
      </xdr:nvCxnSpPr>
      <xdr:spPr>
        <a:xfrm flipV="1">
          <a:off x="17602200" y="17890998"/>
          <a:ext cx="7937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66548</xdr:rowOff>
    </xdr:from>
    <xdr:to>
      <xdr:col>98</xdr:col>
      <xdr:colOff>38100</xdr:colOff>
      <xdr:row>107</xdr:row>
      <xdr:rowOff>168148</xdr:rowOff>
    </xdr:to>
    <xdr:sp macro="" textlink="">
      <xdr:nvSpPr>
        <xdr:cNvPr id="843" name="楕円 842">
          <a:extLst>
            <a:ext uri="{FF2B5EF4-FFF2-40B4-BE49-F238E27FC236}">
              <a16:creationId xmlns:a16="http://schemas.microsoft.com/office/drawing/2014/main" id="{E59FA0A4-831D-4CB0-99C0-6BD5C83CAEFC}"/>
            </a:ext>
          </a:extLst>
        </xdr:cNvPr>
        <xdr:cNvSpPr/>
      </xdr:nvSpPr>
      <xdr:spPr>
        <a:xfrm>
          <a:off x="16757650" y="178401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117348</xdr:rowOff>
    </xdr:from>
    <xdr:to>
      <xdr:col>102</xdr:col>
      <xdr:colOff>114300</xdr:colOff>
      <xdr:row>107</xdr:row>
      <xdr:rowOff>119635</xdr:rowOff>
    </xdr:to>
    <xdr:cxnSp macro="">
      <xdr:nvCxnSpPr>
        <xdr:cNvPr id="844" name="直線コネクタ 843">
          <a:extLst>
            <a:ext uri="{FF2B5EF4-FFF2-40B4-BE49-F238E27FC236}">
              <a16:creationId xmlns:a16="http://schemas.microsoft.com/office/drawing/2014/main" id="{82596EAF-BC1B-4375-9925-0D6CF8246E52}"/>
            </a:ext>
          </a:extLst>
        </xdr:cNvPr>
        <xdr:cNvCxnSpPr/>
      </xdr:nvCxnSpPr>
      <xdr:spPr>
        <a:xfrm>
          <a:off x="16802100" y="17890998"/>
          <a:ext cx="8001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845" name="n_1aveValue【公民館】&#10;一人当たり面積">
          <a:extLst>
            <a:ext uri="{FF2B5EF4-FFF2-40B4-BE49-F238E27FC236}">
              <a16:creationId xmlns:a16="http://schemas.microsoft.com/office/drawing/2014/main" id="{A79DB7A8-06D7-4994-9637-E7D83975DD29}"/>
            </a:ext>
          </a:extLst>
        </xdr:cNvPr>
        <xdr:cNvSpPr txBox="1"/>
      </xdr:nvSpPr>
      <xdr:spPr>
        <a:xfrm>
          <a:off x="18980227" y="1754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846" name="n_2aveValue【公民館】&#10;一人当たり面積">
          <a:extLst>
            <a:ext uri="{FF2B5EF4-FFF2-40B4-BE49-F238E27FC236}">
              <a16:creationId xmlns:a16="http://schemas.microsoft.com/office/drawing/2014/main" id="{32AF6665-F423-4E18-8A02-00068F03D927}"/>
            </a:ext>
          </a:extLst>
        </xdr:cNvPr>
        <xdr:cNvSpPr txBox="1"/>
      </xdr:nvSpPr>
      <xdr:spPr>
        <a:xfrm>
          <a:off x="18180127" y="1755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847" name="n_3aveValue【公民館】&#10;一人当たり面積">
          <a:extLst>
            <a:ext uri="{FF2B5EF4-FFF2-40B4-BE49-F238E27FC236}">
              <a16:creationId xmlns:a16="http://schemas.microsoft.com/office/drawing/2014/main" id="{DCE12CF7-2E80-4BD4-A590-253FB4B6C634}"/>
            </a:ext>
          </a:extLst>
        </xdr:cNvPr>
        <xdr:cNvSpPr txBox="1"/>
      </xdr:nvSpPr>
      <xdr:spPr>
        <a:xfrm>
          <a:off x="17386377" y="1755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848" name="n_4aveValue【公民館】&#10;一人当たり面積">
          <a:extLst>
            <a:ext uri="{FF2B5EF4-FFF2-40B4-BE49-F238E27FC236}">
              <a16:creationId xmlns:a16="http://schemas.microsoft.com/office/drawing/2014/main" id="{7D7B2865-3D46-4910-ADF7-9F7FEC51F8F3}"/>
            </a:ext>
          </a:extLst>
        </xdr:cNvPr>
        <xdr:cNvSpPr txBox="1"/>
      </xdr:nvSpPr>
      <xdr:spPr>
        <a:xfrm>
          <a:off x="16592627" y="1754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159275</xdr:rowOff>
    </xdr:from>
    <xdr:ext cx="469744" cy="259045"/>
    <xdr:sp macro="" textlink="">
      <xdr:nvSpPr>
        <xdr:cNvPr id="849" name="n_1mainValue【公民館】&#10;一人当たり面積">
          <a:extLst>
            <a:ext uri="{FF2B5EF4-FFF2-40B4-BE49-F238E27FC236}">
              <a16:creationId xmlns:a16="http://schemas.microsoft.com/office/drawing/2014/main" id="{AD7877F5-ACC8-4241-BEEA-D9B311521B1B}"/>
            </a:ext>
          </a:extLst>
        </xdr:cNvPr>
        <xdr:cNvSpPr txBox="1"/>
      </xdr:nvSpPr>
      <xdr:spPr>
        <a:xfrm>
          <a:off x="18980227" y="1793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159275</xdr:rowOff>
    </xdr:from>
    <xdr:ext cx="469744" cy="259045"/>
    <xdr:sp macro="" textlink="">
      <xdr:nvSpPr>
        <xdr:cNvPr id="850" name="n_2mainValue【公民館】&#10;一人当たり面積">
          <a:extLst>
            <a:ext uri="{FF2B5EF4-FFF2-40B4-BE49-F238E27FC236}">
              <a16:creationId xmlns:a16="http://schemas.microsoft.com/office/drawing/2014/main" id="{F53B4A59-0547-462A-B156-C2B857036478}"/>
            </a:ext>
          </a:extLst>
        </xdr:cNvPr>
        <xdr:cNvSpPr txBox="1"/>
      </xdr:nvSpPr>
      <xdr:spPr>
        <a:xfrm>
          <a:off x="18180127" y="1793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161562</xdr:rowOff>
    </xdr:from>
    <xdr:ext cx="469744" cy="259045"/>
    <xdr:sp macro="" textlink="">
      <xdr:nvSpPr>
        <xdr:cNvPr id="851" name="n_3mainValue【公民館】&#10;一人当たり面積">
          <a:extLst>
            <a:ext uri="{FF2B5EF4-FFF2-40B4-BE49-F238E27FC236}">
              <a16:creationId xmlns:a16="http://schemas.microsoft.com/office/drawing/2014/main" id="{678302E2-7A96-488E-993E-8018C4FD2CD6}"/>
            </a:ext>
          </a:extLst>
        </xdr:cNvPr>
        <xdr:cNvSpPr txBox="1"/>
      </xdr:nvSpPr>
      <xdr:spPr>
        <a:xfrm>
          <a:off x="17386377" y="1793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159275</xdr:rowOff>
    </xdr:from>
    <xdr:ext cx="469744" cy="259045"/>
    <xdr:sp macro="" textlink="">
      <xdr:nvSpPr>
        <xdr:cNvPr id="852" name="n_4mainValue【公民館】&#10;一人当たり面積">
          <a:extLst>
            <a:ext uri="{FF2B5EF4-FFF2-40B4-BE49-F238E27FC236}">
              <a16:creationId xmlns:a16="http://schemas.microsoft.com/office/drawing/2014/main" id="{5C66FA2D-A07A-4C1D-9262-B8D157913CCF}"/>
            </a:ext>
          </a:extLst>
        </xdr:cNvPr>
        <xdr:cNvSpPr txBox="1"/>
      </xdr:nvSpPr>
      <xdr:spPr>
        <a:xfrm>
          <a:off x="16592627" y="1793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556C5D81-59DB-4153-A1D4-07FFB5932161}"/>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A70B44A0-6F75-45AB-A379-70ADEE6F4627}"/>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25DCF362-0EAE-489A-BD45-456AB5A7D259}"/>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類似団体内平均値と比較して有形固定資産減価償却率が高くなっている施設は、橋りょう・トンネル、学校施設、児童館である。特に、学校施設については、多くの施設が昭和</a:t>
          </a:r>
          <a:r>
            <a:rPr kumimoji="1" lang="en-US" altLang="ja-JP" sz="1400">
              <a:latin typeface="ＭＳ Ｐゴシック" panose="020B0600070205080204" pitchFamily="50" charset="-128"/>
              <a:ea typeface="ＭＳ Ｐゴシック" panose="020B0600070205080204" pitchFamily="50" charset="-128"/>
            </a:rPr>
            <a:t>40</a:t>
          </a:r>
          <a:r>
            <a:rPr kumimoji="1" lang="ja-JP" altLang="en-US" sz="1400">
              <a:latin typeface="ＭＳ Ｐゴシック" panose="020B0600070205080204" pitchFamily="50" charset="-128"/>
              <a:ea typeface="ＭＳ Ｐゴシック" panose="020B0600070205080204" pitchFamily="50" charset="-128"/>
            </a:rPr>
            <a:t>～</a:t>
          </a:r>
          <a:r>
            <a:rPr kumimoji="1" lang="en-US" altLang="ja-JP" sz="1400">
              <a:latin typeface="ＭＳ Ｐゴシック" panose="020B0600070205080204" pitchFamily="50" charset="-128"/>
              <a:ea typeface="ＭＳ Ｐゴシック" panose="020B0600070205080204" pitchFamily="50" charset="-128"/>
            </a:rPr>
            <a:t>50</a:t>
          </a:r>
          <a:r>
            <a:rPr kumimoji="1" lang="ja-JP" altLang="en-US" sz="1400">
              <a:latin typeface="ＭＳ Ｐゴシック" panose="020B0600070205080204" pitchFamily="50" charset="-128"/>
              <a:ea typeface="ＭＳ Ｐゴシック" panose="020B0600070205080204" pitchFamily="50" charset="-128"/>
            </a:rPr>
            <a:t>年代に建設されており老朽化が進んでいる。このため、耐用年数を超過している施設が多く存在しており、老朽化の対策として、大規模改修による長寿命化に取り組んでいる。</a:t>
          </a:r>
        </a:p>
        <a:p>
          <a:r>
            <a:rPr kumimoji="1" lang="ja-JP" altLang="en-US" sz="1400">
              <a:latin typeface="ＭＳ Ｐゴシック" panose="020B0600070205080204" pitchFamily="50" charset="-128"/>
              <a:ea typeface="ＭＳ Ｐゴシック" panose="020B0600070205080204" pitchFamily="50" charset="-128"/>
            </a:rPr>
            <a:t>　令和元年度には繰越事業として、市内小中学校</a:t>
          </a:r>
          <a:r>
            <a:rPr kumimoji="1" lang="en-US" altLang="ja-JP" sz="1400">
              <a:latin typeface="ＭＳ Ｐゴシック" panose="020B0600070205080204" pitchFamily="50" charset="-128"/>
              <a:ea typeface="ＭＳ Ｐゴシック" panose="020B0600070205080204" pitchFamily="50" charset="-128"/>
            </a:rPr>
            <a:t>12</a:t>
          </a:r>
          <a:r>
            <a:rPr kumimoji="1" lang="ja-JP" altLang="en-US" sz="1400">
              <a:latin typeface="ＭＳ Ｐゴシック" panose="020B0600070205080204" pitchFamily="50" charset="-128"/>
              <a:ea typeface="ＭＳ Ｐゴシック" panose="020B0600070205080204" pitchFamily="50" charset="-128"/>
            </a:rPr>
            <a:t>校空調設置工事、味生小学校及び第一中学校トイレ改修工事を実施、令和</a:t>
          </a:r>
          <a:r>
            <a:rPr kumimoji="1" lang="en-US" altLang="ja-JP" sz="1400">
              <a:latin typeface="ＭＳ Ｐゴシック" panose="020B0600070205080204" pitchFamily="50" charset="-128"/>
              <a:ea typeface="ＭＳ Ｐゴシック" panose="020B0600070205080204" pitchFamily="50" charset="-128"/>
            </a:rPr>
            <a:t>2</a:t>
          </a:r>
          <a:r>
            <a:rPr kumimoji="1" lang="ja-JP" altLang="en-US" sz="1400">
              <a:latin typeface="ＭＳ Ｐゴシック" panose="020B0600070205080204" pitchFamily="50" charset="-128"/>
              <a:ea typeface="ＭＳ Ｐゴシック" panose="020B0600070205080204" pitchFamily="50" charset="-128"/>
            </a:rPr>
            <a:t>年度には摂津小学校、千里丘小学校、味舌小学校及び第二、第三中学校トイレ改修工事、摂津小学校屋内運動場改修工事を実施、令和</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年度は、小中学校</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校照明器具</a:t>
          </a:r>
          <a:r>
            <a:rPr kumimoji="1" lang="en-US" altLang="ja-JP" sz="1400">
              <a:latin typeface="ＭＳ Ｐゴシック" panose="020B0600070205080204" pitchFamily="50" charset="-128"/>
              <a:ea typeface="ＭＳ Ｐゴシック" panose="020B0600070205080204" pitchFamily="50" charset="-128"/>
            </a:rPr>
            <a:t>LED</a:t>
          </a:r>
          <a:r>
            <a:rPr kumimoji="1" lang="ja-JP" altLang="en-US" sz="1400">
              <a:latin typeface="ＭＳ Ｐゴシック" panose="020B0600070205080204" pitchFamily="50" charset="-128"/>
              <a:ea typeface="ＭＳ Ｐゴシック" panose="020B0600070205080204" pitchFamily="50" charset="-128"/>
            </a:rPr>
            <a:t>化改修工事、鳥飼北小学校トイレ改修工事を実施、令和</a:t>
          </a:r>
          <a:r>
            <a:rPr kumimoji="1" lang="en-US" altLang="ja-JP" sz="1400">
              <a:latin typeface="ＭＳ Ｐゴシック" panose="020B0600070205080204" pitchFamily="50" charset="-128"/>
              <a:ea typeface="ＭＳ Ｐゴシック" panose="020B0600070205080204" pitchFamily="50" charset="-128"/>
            </a:rPr>
            <a:t>4</a:t>
          </a:r>
          <a:r>
            <a:rPr kumimoji="1" lang="ja-JP" altLang="en-US" sz="1400">
              <a:latin typeface="ＭＳ Ｐゴシック" panose="020B0600070205080204" pitchFamily="50" charset="-128"/>
              <a:ea typeface="ＭＳ Ｐゴシック" panose="020B0600070205080204" pitchFamily="50" charset="-128"/>
            </a:rPr>
            <a:t>年度は摂津市立鳥飼小学校屋内運動場床等改修工事を実施、令和</a:t>
          </a:r>
          <a:r>
            <a:rPr kumimoji="1" lang="en-US" altLang="ja-JP" sz="1400">
              <a:latin typeface="ＭＳ Ｐゴシック" panose="020B0600070205080204" pitchFamily="50" charset="-128"/>
              <a:ea typeface="ＭＳ Ｐゴシック" panose="020B0600070205080204" pitchFamily="50" charset="-128"/>
            </a:rPr>
            <a:t>5</a:t>
          </a:r>
          <a:r>
            <a:rPr kumimoji="1" lang="ja-JP" altLang="en-US" sz="1400">
              <a:latin typeface="ＭＳ Ｐゴシック" panose="020B0600070205080204" pitchFamily="50" charset="-128"/>
              <a:ea typeface="ＭＳ Ｐゴシック" panose="020B0600070205080204" pitchFamily="50" charset="-128"/>
            </a:rPr>
            <a:t>年度はコミュニティプラザ外壁改修工事を実施し、老朽化している施設の長寿命化を行った。</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4E90D99-399D-4104-9ADE-527BCAEFC315}"/>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608B57B-565B-4E8C-803E-6BE314A28F06}"/>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77EACCF-6CD3-44A0-88D1-986FF373EA2A}"/>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C520D1A-7D19-4810-963E-BABE39E01DB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73EB7D8-26F9-4438-9074-2CA6EB466B23}"/>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0AB9406-857E-44F2-983D-133E53DC55C2}"/>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3391685-69EE-4264-B425-9B5E4CD1B5BA}"/>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8C150D7-7BDC-4028-B523-755D1FB1AADD}"/>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CE716F9-8124-4084-A6B8-E0ED57AADBFD}"/>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647A091-C61B-4114-B69B-3D5EF3EEFA83}"/>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DF91453-E6D7-443C-879B-FFE029A9DCA4}"/>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FD6A5DA-DECD-47B8-AAC3-1B5072EBDD79}"/>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2370F3D-7884-48BD-8B0D-3064F869169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F3341AF-EB11-466E-8FF8-E4BCB80F6D97}"/>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0FFCC48-9E3E-49B4-82C9-84830CACA813}"/>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BE51B70-6C41-4DAC-B271-5622612F1F34}"/>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2165E18-7320-4DFC-9045-998C97A2E336}"/>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9189A53-7CC4-461A-943F-EAA3FD09AB6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4237C80-1B94-44B4-AE95-E7510B531B7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763396F-9F82-4F9A-9BEC-14BEA11015B7}"/>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BD2A03F-7141-4661-8D8D-514769EA2166}"/>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033E3E0-BACA-4379-9A40-AEF6AEC596FC}"/>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29D4BB2-A0AB-494C-A3B3-1505ABDEEBD3}"/>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99C21B3-5150-4BDA-958C-BAFFE50CC764}"/>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E93F04A-6386-406A-B6C0-B7CA145376EA}"/>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A5F0333-AD56-49B5-A08F-6058D7721A21}"/>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B54F7B1-F651-4BEF-8A7E-6600FDAF0AFC}"/>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F2AE0E3-5472-4CFA-9DBC-3192C7FA3C55}"/>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4A39506-3847-485F-804B-B9E1162706F6}"/>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7B1D417-A4D2-4E28-BB09-7F16A2E63709}"/>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AFF143B-5F40-4292-A651-124B6BBF7A23}"/>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628C599-7033-47BB-80D2-216BA0F94ABB}"/>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7680709-42EF-454B-8B9E-8F76B60B5285}"/>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D87CD59-B266-4428-8706-B445FA82EBBC}"/>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9583E41-5381-4416-BBC9-E350BD07F43B}"/>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9DC9FD6-534A-4D65-9AC7-E1944341EAE1}"/>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A5986BF-7686-4D0B-989A-4F548487D6F8}"/>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CF32918-55BD-47B1-AE5F-5A1BB732D8C3}"/>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AD86A06-00B6-483D-886E-C28C69B87946}"/>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68B2B15-2EAF-44CE-8707-53A40579525C}"/>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47F96FB-4479-4204-B1D2-8F2069E43DBB}"/>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B111E48-EABB-41E9-8AE1-5E49B4902037}"/>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3AFBD89-1E42-444C-882C-563E68D2B2DC}"/>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8B6C092-D2BA-44F9-9459-52D3FD024A7A}"/>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2FD398C-9B54-4C02-ACEF-325C679A361E}"/>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644BCF1-1B3C-42C5-95F7-CC5B457C75A7}"/>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1932D3E-E071-459C-A9FA-C4AF0096E45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1B6E649-3C95-4EB8-858B-419DA4C790BB}"/>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0DDE871-0D0E-4067-8E69-7E7A736388C1}"/>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662ACCF-86F6-4B13-96D9-C1FE3BD5FBF3}"/>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5312828-D056-40AA-8869-FB0165EFBDC7}"/>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80C2098-44BE-4220-8F04-B29D099699E9}"/>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E67DABA-DBA5-4D17-B7B3-F79BE58CB6E5}"/>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D18E2CF-631C-455D-8A65-1CD85C0B078E}"/>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88F8576-8AB7-49BA-A1A4-AB97CD331E23}"/>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66DBE68-5687-4BC8-B58F-B7165AFDC6EF}"/>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B072DB0A-1BBF-4C13-A6BD-DEB0407E2F13}"/>
            </a:ext>
          </a:extLst>
        </xdr:cNvPr>
        <xdr:cNvCxnSpPr/>
      </xdr:nvCxnSpPr>
      <xdr:spPr>
        <a:xfrm flipV="1">
          <a:off x="4177665" y="5547178"/>
          <a:ext cx="0" cy="1472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352882B4-0979-4D0F-A9FD-E5F93E0D0C44}"/>
            </a:ext>
          </a:extLst>
        </xdr:cNvPr>
        <xdr:cNvSpPr txBox="1"/>
      </xdr:nvSpPr>
      <xdr:spPr>
        <a:xfrm>
          <a:off x="4216400" y="7023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A1067F81-C620-436C-99BD-7934FFBC8781}"/>
            </a:ext>
          </a:extLst>
        </xdr:cNvPr>
        <xdr:cNvCxnSpPr/>
      </xdr:nvCxnSpPr>
      <xdr:spPr>
        <a:xfrm>
          <a:off x="4108450" y="70200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861FCFF-C7EC-4337-B59C-9BBF2BB560DD}"/>
            </a:ext>
          </a:extLst>
        </xdr:cNvPr>
        <xdr:cNvSpPr txBox="1"/>
      </xdr:nvSpPr>
      <xdr:spPr>
        <a:xfrm>
          <a:off x="4216400" y="5328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362C0F5D-B9D7-4E12-BFF6-CE26CB95A0BF}"/>
            </a:ext>
          </a:extLst>
        </xdr:cNvPr>
        <xdr:cNvCxnSpPr/>
      </xdr:nvCxnSpPr>
      <xdr:spPr>
        <a:xfrm>
          <a:off x="4108450" y="554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EF1FFEF1-E180-425B-A507-FFB3AEE700C6}"/>
            </a:ext>
          </a:extLst>
        </xdr:cNvPr>
        <xdr:cNvSpPr txBox="1"/>
      </xdr:nvSpPr>
      <xdr:spPr>
        <a:xfrm>
          <a:off x="4216400" y="6102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89D956AB-72DE-42E3-88BE-2A2F87ED1BAC}"/>
            </a:ext>
          </a:extLst>
        </xdr:cNvPr>
        <xdr:cNvSpPr/>
      </xdr:nvSpPr>
      <xdr:spPr>
        <a:xfrm>
          <a:off x="4127500" y="62449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6FC16C1B-BB47-4256-8728-9DF6A1BF5692}"/>
            </a:ext>
          </a:extLst>
        </xdr:cNvPr>
        <xdr:cNvSpPr/>
      </xdr:nvSpPr>
      <xdr:spPr>
        <a:xfrm>
          <a:off x="3384550" y="62057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DBD00D79-A882-476B-8AAB-2CDED461FB10}"/>
            </a:ext>
          </a:extLst>
        </xdr:cNvPr>
        <xdr:cNvSpPr/>
      </xdr:nvSpPr>
      <xdr:spPr>
        <a:xfrm>
          <a:off x="2571750" y="61878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3D3F156C-B25F-46A5-A0FE-59FF80B17EDA}"/>
            </a:ext>
          </a:extLst>
        </xdr:cNvPr>
        <xdr:cNvSpPr/>
      </xdr:nvSpPr>
      <xdr:spPr>
        <a:xfrm>
          <a:off x="1778000" y="616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430834C8-924C-4384-A2FD-40A924ADAD6D}"/>
            </a:ext>
          </a:extLst>
        </xdr:cNvPr>
        <xdr:cNvSpPr/>
      </xdr:nvSpPr>
      <xdr:spPr>
        <a:xfrm>
          <a:off x="984250" y="61420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15C8243-DD93-48F4-BBEB-FA9667AC0BE6}"/>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732B668-49B3-4A69-B547-584C4BC18F19}"/>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3991DB1-587B-4022-A557-36DC1EDA6424}"/>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504FFFD-4373-4C51-9482-D722CAFBDBC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87280C3-32D2-4BCD-8CC8-7B2A973849CB}"/>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67854</xdr:rowOff>
    </xdr:from>
    <xdr:to>
      <xdr:col>24</xdr:col>
      <xdr:colOff>114300</xdr:colOff>
      <xdr:row>39</xdr:row>
      <xdr:rowOff>169454</xdr:rowOff>
    </xdr:to>
    <xdr:sp macro="" textlink="">
      <xdr:nvSpPr>
        <xdr:cNvPr id="74" name="楕円 73">
          <a:extLst>
            <a:ext uri="{FF2B5EF4-FFF2-40B4-BE49-F238E27FC236}">
              <a16:creationId xmlns:a16="http://schemas.microsoft.com/office/drawing/2014/main" id="{BE57AB1D-6164-40CB-B03A-179E71A76FF3}"/>
            </a:ext>
          </a:extLst>
        </xdr:cNvPr>
        <xdr:cNvSpPr/>
      </xdr:nvSpPr>
      <xdr:spPr>
        <a:xfrm>
          <a:off x="4127500" y="65131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46281</xdr:rowOff>
    </xdr:from>
    <xdr:ext cx="405111" cy="259045"/>
    <xdr:sp macro="" textlink="">
      <xdr:nvSpPr>
        <xdr:cNvPr id="75" name="【図書館】&#10;有形固定資産減価償却率該当値テキスト">
          <a:extLst>
            <a:ext uri="{FF2B5EF4-FFF2-40B4-BE49-F238E27FC236}">
              <a16:creationId xmlns:a16="http://schemas.microsoft.com/office/drawing/2014/main" id="{6BC45031-CB20-4587-B27E-4E1D3BFD9B13}"/>
            </a:ext>
          </a:extLst>
        </xdr:cNvPr>
        <xdr:cNvSpPr txBox="1"/>
      </xdr:nvSpPr>
      <xdr:spPr>
        <a:xfrm>
          <a:off x="4216400" y="6491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35197</xdr:rowOff>
    </xdr:from>
    <xdr:to>
      <xdr:col>20</xdr:col>
      <xdr:colOff>38100</xdr:colOff>
      <xdr:row>39</xdr:row>
      <xdr:rowOff>136797</xdr:rowOff>
    </xdr:to>
    <xdr:sp macro="" textlink="">
      <xdr:nvSpPr>
        <xdr:cNvPr id="76" name="楕円 75">
          <a:extLst>
            <a:ext uri="{FF2B5EF4-FFF2-40B4-BE49-F238E27FC236}">
              <a16:creationId xmlns:a16="http://schemas.microsoft.com/office/drawing/2014/main" id="{C55BD355-F221-4E6E-B694-4121B0AF7F41}"/>
            </a:ext>
          </a:extLst>
        </xdr:cNvPr>
        <xdr:cNvSpPr/>
      </xdr:nvSpPr>
      <xdr:spPr>
        <a:xfrm>
          <a:off x="3384550" y="64804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85997</xdr:rowOff>
    </xdr:from>
    <xdr:to>
      <xdr:col>24</xdr:col>
      <xdr:colOff>63500</xdr:colOff>
      <xdr:row>39</xdr:row>
      <xdr:rowOff>118654</xdr:rowOff>
    </xdr:to>
    <xdr:cxnSp macro="">
      <xdr:nvCxnSpPr>
        <xdr:cNvPr id="77" name="直線コネクタ 76">
          <a:extLst>
            <a:ext uri="{FF2B5EF4-FFF2-40B4-BE49-F238E27FC236}">
              <a16:creationId xmlns:a16="http://schemas.microsoft.com/office/drawing/2014/main" id="{76353FBD-C7D6-4DEC-893B-3AFED3EDB15C}"/>
            </a:ext>
          </a:extLst>
        </xdr:cNvPr>
        <xdr:cNvCxnSpPr/>
      </xdr:nvCxnSpPr>
      <xdr:spPr>
        <a:xfrm>
          <a:off x="3429000" y="6531247"/>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2540</xdr:rowOff>
    </xdr:from>
    <xdr:to>
      <xdr:col>15</xdr:col>
      <xdr:colOff>101600</xdr:colOff>
      <xdr:row>39</xdr:row>
      <xdr:rowOff>104140</xdr:rowOff>
    </xdr:to>
    <xdr:sp macro="" textlink="">
      <xdr:nvSpPr>
        <xdr:cNvPr id="78" name="楕円 77">
          <a:extLst>
            <a:ext uri="{FF2B5EF4-FFF2-40B4-BE49-F238E27FC236}">
              <a16:creationId xmlns:a16="http://schemas.microsoft.com/office/drawing/2014/main" id="{0F5FC417-A0FD-49A5-A899-E3E66325364E}"/>
            </a:ext>
          </a:extLst>
        </xdr:cNvPr>
        <xdr:cNvSpPr/>
      </xdr:nvSpPr>
      <xdr:spPr>
        <a:xfrm>
          <a:off x="2571750" y="64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53340</xdr:rowOff>
    </xdr:from>
    <xdr:to>
      <xdr:col>19</xdr:col>
      <xdr:colOff>177800</xdr:colOff>
      <xdr:row>39</xdr:row>
      <xdr:rowOff>85997</xdr:rowOff>
    </xdr:to>
    <xdr:cxnSp macro="">
      <xdr:nvCxnSpPr>
        <xdr:cNvPr id="79" name="直線コネクタ 78">
          <a:extLst>
            <a:ext uri="{FF2B5EF4-FFF2-40B4-BE49-F238E27FC236}">
              <a16:creationId xmlns:a16="http://schemas.microsoft.com/office/drawing/2014/main" id="{D19DEA77-72DD-4286-9B9F-7995F509FE55}"/>
            </a:ext>
          </a:extLst>
        </xdr:cNvPr>
        <xdr:cNvCxnSpPr/>
      </xdr:nvCxnSpPr>
      <xdr:spPr>
        <a:xfrm>
          <a:off x="2622550" y="6498590"/>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141333</xdr:rowOff>
    </xdr:from>
    <xdr:to>
      <xdr:col>10</xdr:col>
      <xdr:colOff>165100</xdr:colOff>
      <xdr:row>39</xdr:row>
      <xdr:rowOff>71483</xdr:rowOff>
    </xdr:to>
    <xdr:sp macro="" textlink="">
      <xdr:nvSpPr>
        <xdr:cNvPr id="80" name="楕円 79">
          <a:extLst>
            <a:ext uri="{FF2B5EF4-FFF2-40B4-BE49-F238E27FC236}">
              <a16:creationId xmlns:a16="http://schemas.microsoft.com/office/drawing/2014/main" id="{E24363B7-8641-4755-8D30-B81EFE988CAA}"/>
            </a:ext>
          </a:extLst>
        </xdr:cNvPr>
        <xdr:cNvSpPr/>
      </xdr:nvSpPr>
      <xdr:spPr>
        <a:xfrm>
          <a:off x="1778000" y="64214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20683</xdr:rowOff>
    </xdr:from>
    <xdr:to>
      <xdr:col>15</xdr:col>
      <xdr:colOff>50800</xdr:colOff>
      <xdr:row>39</xdr:row>
      <xdr:rowOff>53340</xdr:rowOff>
    </xdr:to>
    <xdr:cxnSp macro="">
      <xdr:nvCxnSpPr>
        <xdr:cNvPr id="81" name="直線コネクタ 80">
          <a:extLst>
            <a:ext uri="{FF2B5EF4-FFF2-40B4-BE49-F238E27FC236}">
              <a16:creationId xmlns:a16="http://schemas.microsoft.com/office/drawing/2014/main" id="{4BBC7FAC-593E-4D33-AB08-61278F488952}"/>
            </a:ext>
          </a:extLst>
        </xdr:cNvPr>
        <xdr:cNvCxnSpPr/>
      </xdr:nvCxnSpPr>
      <xdr:spPr>
        <a:xfrm>
          <a:off x="1828800" y="6465933"/>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108676</xdr:rowOff>
    </xdr:from>
    <xdr:to>
      <xdr:col>6</xdr:col>
      <xdr:colOff>38100</xdr:colOff>
      <xdr:row>39</xdr:row>
      <xdr:rowOff>38826</xdr:rowOff>
    </xdr:to>
    <xdr:sp macro="" textlink="">
      <xdr:nvSpPr>
        <xdr:cNvPr id="82" name="楕円 81">
          <a:extLst>
            <a:ext uri="{FF2B5EF4-FFF2-40B4-BE49-F238E27FC236}">
              <a16:creationId xmlns:a16="http://schemas.microsoft.com/office/drawing/2014/main" id="{3C637F5C-C2A5-4CAD-8C9D-FD4D5232DB0D}"/>
            </a:ext>
          </a:extLst>
        </xdr:cNvPr>
        <xdr:cNvSpPr/>
      </xdr:nvSpPr>
      <xdr:spPr>
        <a:xfrm>
          <a:off x="984250" y="63888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159476</xdr:rowOff>
    </xdr:from>
    <xdr:to>
      <xdr:col>10</xdr:col>
      <xdr:colOff>114300</xdr:colOff>
      <xdr:row>39</xdr:row>
      <xdr:rowOff>20683</xdr:rowOff>
    </xdr:to>
    <xdr:cxnSp macro="">
      <xdr:nvCxnSpPr>
        <xdr:cNvPr id="83" name="直線コネクタ 82">
          <a:extLst>
            <a:ext uri="{FF2B5EF4-FFF2-40B4-BE49-F238E27FC236}">
              <a16:creationId xmlns:a16="http://schemas.microsoft.com/office/drawing/2014/main" id="{711E10F0-951F-4709-9792-CC8A03C23391}"/>
            </a:ext>
          </a:extLst>
        </xdr:cNvPr>
        <xdr:cNvCxnSpPr/>
      </xdr:nvCxnSpPr>
      <xdr:spPr>
        <a:xfrm>
          <a:off x="1028700" y="6439626"/>
          <a:ext cx="800100" cy="2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A1C27EC7-29F2-4777-BCAE-5509C39673A0}"/>
            </a:ext>
          </a:extLst>
        </xdr:cNvPr>
        <xdr:cNvSpPr txBox="1"/>
      </xdr:nvSpPr>
      <xdr:spPr>
        <a:xfrm>
          <a:off x="3239144" y="5987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F216AA8E-5073-43E8-8611-7C8686355BAA}"/>
            </a:ext>
          </a:extLst>
        </xdr:cNvPr>
        <xdr:cNvSpPr txBox="1"/>
      </xdr:nvSpPr>
      <xdr:spPr>
        <a:xfrm>
          <a:off x="2439044" y="5969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BE4EA443-0E4F-4082-8CCA-192E856FE8F1}"/>
            </a:ext>
          </a:extLst>
        </xdr:cNvPr>
        <xdr:cNvSpPr txBox="1"/>
      </xdr:nvSpPr>
      <xdr:spPr>
        <a:xfrm>
          <a:off x="1645294" y="5951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7CFC2B6C-9601-4441-A9C2-DB5CAFAF8F32}"/>
            </a:ext>
          </a:extLst>
        </xdr:cNvPr>
        <xdr:cNvSpPr txBox="1"/>
      </xdr:nvSpPr>
      <xdr:spPr>
        <a:xfrm>
          <a:off x="851544" y="5930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127924</xdr:rowOff>
    </xdr:from>
    <xdr:ext cx="405111" cy="259045"/>
    <xdr:sp macro="" textlink="">
      <xdr:nvSpPr>
        <xdr:cNvPr id="88" name="n_1mainValue【図書館】&#10;有形固定資産減価償却率">
          <a:extLst>
            <a:ext uri="{FF2B5EF4-FFF2-40B4-BE49-F238E27FC236}">
              <a16:creationId xmlns:a16="http://schemas.microsoft.com/office/drawing/2014/main" id="{F9A7BD47-48B5-456C-82A9-4EF71E679BB9}"/>
            </a:ext>
          </a:extLst>
        </xdr:cNvPr>
        <xdr:cNvSpPr txBox="1"/>
      </xdr:nvSpPr>
      <xdr:spPr>
        <a:xfrm>
          <a:off x="3239144" y="6573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9" name="n_2mainValue【図書館】&#10;有形固定資産減価償却率">
          <a:extLst>
            <a:ext uri="{FF2B5EF4-FFF2-40B4-BE49-F238E27FC236}">
              <a16:creationId xmlns:a16="http://schemas.microsoft.com/office/drawing/2014/main" id="{F0F404DE-E855-479D-B2F3-B5037D0605EF}"/>
            </a:ext>
          </a:extLst>
        </xdr:cNvPr>
        <xdr:cNvSpPr txBox="1"/>
      </xdr:nvSpPr>
      <xdr:spPr>
        <a:xfrm>
          <a:off x="2439044" y="6540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62610</xdr:rowOff>
    </xdr:from>
    <xdr:ext cx="405111" cy="259045"/>
    <xdr:sp macro="" textlink="">
      <xdr:nvSpPr>
        <xdr:cNvPr id="90" name="n_3mainValue【図書館】&#10;有形固定資産減価償却率">
          <a:extLst>
            <a:ext uri="{FF2B5EF4-FFF2-40B4-BE49-F238E27FC236}">
              <a16:creationId xmlns:a16="http://schemas.microsoft.com/office/drawing/2014/main" id="{34D62C42-F5E4-4108-8C49-FDAE92D6EF09}"/>
            </a:ext>
          </a:extLst>
        </xdr:cNvPr>
        <xdr:cNvSpPr txBox="1"/>
      </xdr:nvSpPr>
      <xdr:spPr>
        <a:xfrm>
          <a:off x="1645294" y="6507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29953</xdr:rowOff>
    </xdr:from>
    <xdr:ext cx="405111" cy="259045"/>
    <xdr:sp macro="" textlink="">
      <xdr:nvSpPr>
        <xdr:cNvPr id="91" name="n_4mainValue【図書館】&#10;有形固定資産減価償却率">
          <a:extLst>
            <a:ext uri="{FF2B5EF4-FFF2-40B4-BE49-F238E27FC236}">
              <a16:creationId xmlns:a16="http://schemas.microsoft.com/office/drawing/2014/main" id="{D4B9F5FF-9A8C-465D-94EC-6E8BE7B02610}"/>
            </a:ext>
          </a:extLst>
        </xdr:cNvPr>
        <xdr:cNvSpPr txBox="1"/>
      </xdr:nvSpPr>
      <xdr:spPr>
        <a:xfrm>
          <a:off x="851544" y="6475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D1E5A0-094D-4410-B7B2-4FB2BF93D15C}"/>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20E542F-5A9F-4F05-B475-8D6B3B5297A3}"/>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EA54E73-AC8B-4646-AC53-6B9860CAAD02}"/>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821D8F3-A778-46BA-860C-129E8956F47A}"/>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3D2360F-714F-4A21-94FA-C0502C9CB0B4}"/>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3BDFF2E-A1D6-4FB3-B646-4CB3A4032E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76319C5-95C3-43B5-AE7F-0924023A6234}"/>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7596F62-C79E-4C73-8BAE-FC045C0CF22C}"/>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7F5C107-B6F0-4CB9-82A3-098887F2B1DB}"/>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0CFF45B-3C35-4D0C-90AB-17EE2F5F1BD1}"/>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4131E568-BB91-4441-9994-E01EC748E56D}"/>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25D1BEE5-F87B-4027-AC56-FDE7D07C6FAD}"/>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402E7BA6-BD61-4712-981F-F1A3CDFF17EB}"/>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9734A5DA-767D-4533-9AE8-39C664BB7013}"/>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77239E6C-A731-420A-9B40-5BF2D83DD99D}"/>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F97C4B58-9064-48BB-B861-72142AD7E0AE}"/>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35FE58F8-62E5-4BAF-BE1A-884E5C87EECF}"/>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18A6524-EEC4-4AF5-9E5E-C1297854B85F}"/>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49B28227-5DE4-4752-85BD-89E40F4A06BA}"/>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F80B6997-F234-446E-971F-0BDC916AF915}"/>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70EE8FF0-E783-4F81-B9FA-F235C22CA1B9}"/>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A159A86C-B510-47C9-BAA6-4CDB0B834B0B}"/>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138D07EC-D062-48D2-B98A-28F413ED7206}"/>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59019BFF-1816-4EC3-9F1E-A6B5A016A5DC}"/>
            </a:ext>
          </a:extLst>
        </xdr:cNvPr>
        <xdr:cNvCxnSpPr/>
      </xdr:nvCxnSpPr>
      <xdr:spPr>
        <a:xfrm flipV="1">
          <a:off x="9429115" y="54864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6FDC1C80-D7E0-4802-9FA2-BDD82804CCB2}"/>
            </a:ext>
          </a:extLst>
        </xdr:cNvPr>
        <xdr:cNvSpPr txBox="1"/>
      </xdr:nvSpPr>
      <xdr:spPr>
        <a:xfrm>
          <a:off x="9467850" y="695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FD865F76-2F95-4773-9B99-361A8D3868E2}"/>
            </a:ext>
          </a:extLst>
        </xdr:cNvPr>
        <xdr:cNvCxnSpPr/>
      </xdr:nvCxnSpPr>
      <xdr:spPr>
        <a:xfrm>
          <a:off x="9359900" y="6953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663369F7-1E3D-417E-965A-DA7FE72CFB7F}"/>
            </a:ext>
          </a:extLst>
        </xdr:cNvPr>
        <xdr:cNvSpPr txBox="1"/>
      </xdr:nvSpPr>
      <xdr:spPr>
        <a:xfrm>
          <a:off x="9467850" y="52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6A915425-02C8-4D3E-B5D0-17A9D261C614}"/>
            </a:ext>
          </a:extLst>
        </xdr:cNvPr>
        <xdr:cNvCxnSpPr/>
      </xdr:nvCxnSpPr>
      <xdr:spPr>
        <a:xfrm>
          <a:off x="9359900" y="5486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4CB16E06-F669-4BD7-9EA0-72DE12F69246}"/>
            </a:ext>
          </a:extLst>
        </xdr:cNvPr>
        <xdr:cNvSpPr txBox="1"/>
      </xdr:nvSpPr>
      <xdr:spPr>
        <a:xfrm>
          <a:off x="9467850" y="6264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3301C544-5617-4E12-B71D-EF02CC5E9828}"/>
            </a:ext>
          </a:extLst>
        </xdr:cNvPr>
        <xdr:cNvSpPr/>
      </xdr:nvSpPr>
      <xdr:spPr>
        <a:xfrm>
          <a:off x="9398000" y="64071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51E65514-4F98-42D7-BA63-CA87DF311D32}"/>
            </a:ext>
          </a:extLst>
        </xdr:cNvPr>
        <xdr:cNvSpPr/>
      </xdr:nvSpPr>
      <xdr:spPr>
        <a:xfrm>
          <a:off x="8636000" y="6419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FB8F8C03-7181-4119-A843-B4F70DD511B2}"/>
            </a:ext>
          </a:extLst>
        </xdr:cNvPr>
        <xdr:cNvSpPr/>
      </xdr:nvSpPr>
      <xdr:spPr>
        <a:xfrm>
          <a:off x="7842250" y="6419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9734C127-747B-4752-A2AF-923448DB9AEE}"/>
            </a:ext>
          </a:extLst>
        </xdr:cNvPr>
        <xdr:cNvSpPr/>
      </xdr:nvSpPr>
      <xdr:spPr>
        <a:xfrm>
          <a:off x="7029450" y="6432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A9705C70-A890-4BF0-A857-4090484A2982}"/>
            </a:ext>
          </a:extLst>
        </xdr:cNvPr>
        <xdr:cNvSpPr/>
      </xdr:nvSpPr>
      <xdr:spPr>
        <a:xfrm>
          <a:off x="6235700" y="6445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D0629F1-9C2C-434C-902A-F0327C898B14}"/>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E2057BF-D8F4-4764-AA70-9A4FDCB2EEE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9FE2826-D36A-4EEE-ACE0-D0B2432BA2E2}"/>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2A43DF8-B328-415B-84A1-22E76FAD2BBC}"/>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99DC9B99-883C-4FA4-8618-A0FEC1F19C3B}"/>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57150</xdr:rowOff>
    </xdr:from>
    <xdr:to>
      <xdr:col>55</xdr:col>
      <xdr:colOff>50800</xdr:colOff>
      <xdr:row>39</xdr:row>
      <xdr:rowOff>158750</xdr:rowOff>
    </xdr:to>
    <xdr:sp macro="" textlink="">
      <xdr:nvSpPr>
        <xdr:cNvPr id="131" name="楕円 130">
          <a:extLst>
            <a:ext uri="{FF2B5EF4-FFF2-40B4-BE49-F238E27FC236}">
              <a16:creationId xmlns:a16="http://schemas.microsoft.com/office/drawing/2014/main" id="{C2C2C37F-CC3F-416F-AB6B-44BDCBAD8843}"/>
            </a:ext>
          </a:extLst>
        </xdr:cNvPr>
        <xdr:cNvSpPr/>
      </xdr:nvSpPr>
      <xdr:spPr>
        <a:xfrm>
          <a:off x="9398000" y="6502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35577</xdr:rowOff>
    </xdr:from>
    <xdr:ext cx="469744" cy="259045"/>
    <xdr:sp macro="" textlink="">
      <xdr:nvSpPr>
        <xdr:cNvPr id="132" name="【図書館】&#10;一人当たり面積該当値テキスト">
          <a:extLst>
            <a:ext uri="{FF2B5EF4-FFF2-40B4-BE49-F238E27FC236}">
              <a16:creationId xmlns:a16="http://schemas.microsoft.com/office/drawing/2014/main" id="{D106D636-3EF7-48BF-9B31-2487EEEB7950}"/>
            </a:ext>
          </a:extLst>
        </xdr:cNvPr>
        <xdr:cNvSpPr txBox="1"/>
      </xdr:nvSpPr>
      <xdr:spPr>
        <a:xfrm>
          <a:off x="9467850"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57150</xdr:rowOff>
    </xdr:from>
    <xdr:to>
      <xdr:col>50</xdr:col>
      <xdr:colOff>165100</xdr:colOff>
      <xdr:row>39</xdr:row>
      <xdr:rowOff>158750</xdr:rowOff>
    </xdr:to>
    <xdr:sp macro="" textlink="">
      <xdr:nvSpPr>
        <xdr:cNvPr id="133" name="楕円 132">
          <a:extLst>
            <a:ext uri="{FF2B5EF4-FFF2-40B4-BE49-F238E27FC236}">
              <a16:creationId xmlns:a16="http://schemas.microsoft.com/office/drawing/2014/main" id="{82355908-62BE-4F6C-827E-DF9F6B317851}"/>
            </a:ext>
          </a:extLst>
        </xdr:cNvPr>
        <xdr:cNvSpPr/>
      </xdr:nvSpPr>
      <xdr:spPr>
        <a:xfrm>
          <a:off x="86360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107950</xdr:rowOff>
    </xdr:from>
    <xdr:to>
      <xdr:col>55</xdr:col>
      <xdr:colOff>0</xdr:colOff>
      <xdr:row>39</xdr:row>
      <xdr:rowOff>107950</xdr:rowOff>
    </xdr:to>
    <xdr:cxnSp macro="">
      <xdr:nvCxnSpPr>
        <xdr:cNvPr id="134" name="直線コネクタ 133">
          <a:extLst>
            <a:ext uri="{FF2B5EF4-FFF2-40B4-BE49-F238E27FC236}">
              <a16:creationId xmlns:a16="http://schemas.microsoft.com/office/drawing/2014/main" id="{03452266-5D6D-47E5-ADE4-502CD5990AEF}"/>
            </a:ext>
          </a:extLst>
        </xdr:cNvPr>
        <xdr:cNvCxnSpPr/>
      </xdr:nvCxnSpPr>
      <xdr:spPr>
        <a:xfrm>
          <a:off x="8686800" y="6553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57150</xdr:rowOff>
    </xdr:from>
    <xdr:to>
      <xdr:col>46</xdr:col>
      <xdr:colOff>38100</xdr:colOff>
      <xdr:row>39</xdr:row>
      <xdr:rowOff>158750</xdr:rowOff>
    </xdr:to>
    <xdr:sp macro="" textlink="">
      <xdr:nvSpPr>
        <xdr:cNvPr id="135" name="楕円 134">
          <a:extLst>
            <a:ext uri="{FF2B5EF4-FFF2-40B4-BE49-F238E27FC236}">
              <a16:creationId xmlns:a16="http://schemas.microsoft.com/office/drawing/2014/main" id="{5C5C241A-3E91-4887-816E-BB38CB097E73}"/>
            </a:ext>
          </a:extLst>
        </xdr:cNvPr>
        <xdr:cNvSpPr/>
      </xdr:nvSpPr>
      <xdr:spPr>
        <a:xfrm>
          <a:off x="7842250" y="6502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107950</xdr:rowOff>
    </xdr:from>
    <xdr:to>
      <xdr:col>50</xdr:col>
      <xdr:colOff>114300</xdr:colOff>
      <xdr:row>39</xdr:row>
      <xdr:rowOff>107950</xdr:rowOff>
    </xdr:to>
    <xdr:cxnSp macro="">
      <xdr:nvCxnSpPr>
        <xdr:cNvPr id="136" name="直線コネクタ 135">
          <a:extLst>
            <a:ext uri="{FF2B5EF4-FFF2-40B4-BE49-F238E27FC236}">
              <a16:creationId xmlns:a16="http://schemas.microsoft.com/office/drawing/2014/main" id="{733CD908-7ABC-4666-9CF1-94069FFA42AD}"/>
            </a:ext>
          </a:extLst>
        </xdr:cNvPr>
        <xdr:cNvCxnSpPr/>
      </xdr:nvCxnSpPr>
      <xdr:spPr>
        <a:xfrm>
          <a:off x="7886700" y="6553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57150</xdr:rowOff>
    </xdr:from>
    <xdr:to>
      <xdr:col>41</xdr:col>
      <xdr:colOff>101600</xdr:colOff>
      <xdr:row>39</xdr:row>
      <xdr:rowOff>158750</xdr:rowOff>
    </xdr:to>
    <xdr:sp macro="" textlink="">
      <xdr:nvSpPr>
        <xdr:cNvPr id="137" name="楕円 136">
          <a:extLst>
            <a:ext uri="{FF2B5EF4-FFF2-40B4-BE49-F238E27FC236}">
              <a16:creationId xmlns:a16="http://schemas.microsoft.com/office/drawing/2014/main" id="{3EE694DB-C4B7-40DC-9585-538B02EE2BBA}"/>
            </a:ext>
          </a:extLst>
        </xdr:cNvPr>
        <xdr:cNvSpPr/>
      </xdr:nvSpPr>
      <xdr:spPr>
        <a:xfrm>
          <a:off x="702945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107950</xdr:rowOff>
    </xdr:from>
    <xdr:to>
      <xdr:col>45</xdr:col>
      <xdr:colOff>177800</xdr:colOff>
      <xdr:row>39</xdr:row>
      <xdr:rowOff>107950</xdr:rowOff>
    </xdr:to>
    <xdr:cxnSp macro="">
      <xdr:nvCxnSpPr>
        <xdr:cNvPr id="138" name="直線コネクタ 137">
          <a:extLst>
            <a:ext uri="{FF2B5EF4-FFF2-40B4-BE49-F238E27FC236}">
              <a16:creationId xmlns:a16="http://schemas.microsoft.com/office/drawing/2014/main" id="{3CAF6114-BCB1-4893-A500-5E3A7CBAAA9E}"/>
            </a:ext>
          </a:extLst>
        </xdr:cNvPr>
        <xdr:cNvCxnSpPr/>
      </xdr:nvCxnSpPr>
      <xdr:spPr>
        <a:xfrm>
          <a:off x="7080250" y="6553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39" name="楕円 138">
          <a:extLst>
            <a:ext uri="{FF2B5EF4-FFF2-40B4-BE49-F238E27FC236}">
              <a16:creationId xmlns:a16="http://schemas.microsoft.com/office/drawing/2014/main" id="{58FFFD27-7D83-4E69-AA7A-A93F92B199D6}"/>
            </a:ext>
          </a:extLst>
        </xdr:cNvPr>
        <xdr:cNvSpPr/>
      </xdr:nvSpPr>
      <xdr:spPr>
        <a:xfrm>
          <a:off x="6235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107950</xdr:rowOff>
    </xdr:from>
    <xdr:to>
      <xdr:col>41</xdr:col>
      <xdr:colOff>50800</xdr:colOff>
      <xdr:row>39</xdr:row>
      <xdr:rowOff>107950</xdr:rowOff>
    </xdr:to>
    <xdr:cxnSp macro="">
      <xdr:nvCxnSpPr>
        <xdr:cNvPr id="140" name="直線コネクタ 139">
          <a:extLst>
            <a:ext uri="{FF2B5EF4-FFF2-40B4-BE49-F238E27FC236}">
              <a16:creationId xmlns:a16="http://schemas.microsoft.com/office/drawing/2014/main" id="{08B2ED9F-9CAD-4C1C-907F-CB920E940C79}"/>
            </a:ext>
          </a:extLst>
        </xdr:cNvPr>
        <xdr:cNvCxnSpPr/>
      </xdr:nvCxnSpPr>
      <xdr:spPr>
        <a:xfrm>
          <a:off x="6286500" y="65532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E8486AC6-2B53-407E-B55D-0FF887BB616E}"/>
            </a:ext>
          </a:extLst>
        </xdr:cNvPr>
        <xdr:cNvSpPr txBox="1"/>
      </xdr:nvSpPr>
      <xdr:spPr>
        <a:xfrm>
          <a:off x="845827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7AA6F5CB-4BCA-4EFF-B6EE-6F3A934C82C4}"/>
            </a:ext>
          </a:extLst>
        </xdr:cNvPr>
        <xdr:cNvSpPr txBox="1"/>
      </xdr:nvSpPr>
      <xdr:spPr>
        <a:xfrm>
          <a:off x="76772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7AB26621-C21C-4ECF-8F37-30479F8B590A}"/>
            </a:ext>
          </a:extLst>
        </xdr:cNvPr>
        <xdr:cNvSpPr txBox="1"/>
      </xdr:nvSpPr>
      <xdr:spPr>
        <a:xfrm>
          <a:off x="6864427" y="621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9894E2F6-9883-409C-8D41-4D05AC39C6BE}"/>
            </a:ext>
          </a:extLst>
        </xdr:cNvPr>
        <xdr:cNvSpPr txBox="1"/>
      </xdr:nvSpPr>
      <xdr:spPr>
        <a:xfrm>
          <a:off x="607067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149877</xdr:rowOff>
    </xdr:from>
    <xdr:ext cx="469744" cy="259045"/>
    <xdr:sp macro="" textlink="">
      <xdr:nvSpPr>
        <xdr:cNvPr id="145" name="n_1mainValue【図書館】&#10;一人当たり面積">
          <a:extLst>
            <a:ext uri="{FF2B5EF4-FFF2-40B4-BE49-F238E27FC236}">
              <a16:creationId xmlns:a16="http://schemas.microsoft.com/office/drawing/2014/main" id="{E1383F49-BF88-4742-8C95-66EB33F4C9E5}"/>
            </a:ext>
          </a:extLst>
        </xdr:cNvPr>
        <xdr:cNvSpPr txBox="1"/>
      </xdr:nvSpPr>
      <xdr:spPr>
        <a:xfrm>
          <a:off x="845827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149877</xdr:rowOff>
    </xdr:from>
    <xdr:ext cx="469744" cy="259045"/>
    <xdr:sp macro="" textlink="">
      <xdr:nvSpPr>
        <xdr:cNvPr id="146" name="n_2mainValue【図書館】&#10;一人当たり面積">
          <a:extLst>
            <a:ext uri="{FF2B5EF4-FFF2-40B4-BE49-F238E27FC236}">
              <a16:creationId xmlns:a16="http://schemas.microsoft.com/office/drawing/2014/main" id="{D1A7A323-3C50-4C63-B898-EA570CAA9C8E}"/>
            </a:ext>
          </a:extLst>
        </xdr:cNvPr>
        <xdr:cNvSpPr txBox="1"/>
      </xdr:nvSpPr>
      <xdr:spPr>
        <a:xfrm>
          <a:off x="76772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149877</xdr:rowOff>
    </xdr:from>
    <xdr:ext cx="469744" cy="259045"/>
    <xdr:sp macro="" textlink="">
      <xdr:nvSpPr>
        <xdr:cNvPr id="147" name="n_3mainValue【図書館】&#10;一人当たり面積">
          <a:extLst>
            <a:ext uri="{FF2B5EF4-FFF2-40B4-BE49-F238E27FC236}">
              <a16:creationId xmlns:a16="http://schemas.microsoft.com/office/drawing/2014/main" id="{8D167631-5F9B-4A5C-8598-B20BFF3AEE30}"/>
            </a:ext>
          </a:extLst>
        </xdr:cNvPr>
        <xdr:cNvSpPr txBox="1"/>
      </xdr:nvSpPr>
      <xdr:spPr>
        <a:xfrm>
          <a:off x="6864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149877</xdr:rowOff>
    </xdr:from>
    <xdr:ext cx="469744" cy="259045"/>
    <xdr:sp macro="" textlink="">
      <xdr:nvSpPr>
        <xdr:cNvPr id="148" name="n_4mainValue【図書館】&#10;一人当たり面積">
          <a:extLst>
            <a:ext uri="{FF2B5EF4-FFF2-40B4-BE49-F238E27FC236}">
              <a16:creationId xmlns:a16="http://schemas.microsoft.com/office/drawing/2014/main" id="{2C135A20-2073-4841-A606-463CE46BCDAF}"/>
            </a:ext>
          </a:extLst>
        </xdr:cNvPr>
        <xdr:cNvSpPr txBox="1"/>
      </xdr:nvSpPr>
      <xdr:spPr>
        <a:xfrm>
          <a:off x="607067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D4B13541-C3E0-4AC4-AC78-B938322F7756}"/>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450C4277-B199-4B8F-B005-94CF6DB0B4DF}"/>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E8537176-AA89-46BB-8513-F45E9A1AFD9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E098115-46A3-4984-B5B7-721F139B7864}"/>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C44F2185-BB4F-4338-9878-8C419B43C2DC}"/>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1FB6976B-8316-412D-AB15-B1AE4D548688}"/>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CD94AF5F-3CF0-4DC4-B80F-133F98CB64E4}"/>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32143481-C77A-43B6-916F-85EB15390014}"/>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B90233ED-8130-438A-8580-6CA88A1A12CF}"/>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E5E35A51-46CB-4E01-A978-5C1E2BF41341}"/>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FF1B76A2-4EAE-4780-9AEE-6AEAF859145C}"/>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32008DFD-5EB0-487A-AA77-D7C2E85DF8CB}"/>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6AEAA3B8-2AFD-436D-A8D2-1F8F2C796735}"/>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59BF9F66-CE34-4FF8-AFDD-11B15565B44E}"/>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79FE9454-9B6A-48E1-8182-CEEC3888C8AF}"/>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56CB05F3-796E-4B1F-8EA6-DCA77CA66A4A}"/>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FB62345B-8125-46B5-BBE6-77330D9255AD}"/>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64FA54AC-22C1-4A61-BC9F-A0BC95EBD6C6}"/>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93403416-ECD9-433D-B1AC-976F988C299A}"/>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6D43846A-2210-444A-87D3-73FEE2ED26D8}"/>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DE5EDF6F-4657-43CF-AF9F-1BAF88BF6580}"/>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6761F5E6-97C6-4886-A4A9-AF58652D4672}"/>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7BB6FC92-341F-4F3A-B276-816174870A88}"/>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ECC4B750-0FE0-4378-A91D-7B70BCAA61E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BF7B330-CB3A-4C8C-9B73-96324F15B2B3}"/>
            </a:ext>
          </a:extLst>
        </xdr:cNvPr>
        <xdr:cNvCxnSpPr/>
      </xdr:nvCxnSpPr>
      <xdr:spPr>
        <a:xfrm flipV="1">
          <a:off x="4177665" y="9320530"/>
          <a:ext cx="0" cy="1328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36DF8287-8744-47AF-A98B-712EE81008EF}"/>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87F2D91E-FDED-407B-9F20-608326D969EC}"/>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FDF0EEFB-67CD-44E7-9BC7-AB9B42EB5161}"/>
            </a:ext>
          </a:extLst>
        </xdr:cNvPr>
        <xdr:cNvSpPr txBox="1"/>
      </xdr:nvSpPr>
      <xdr:spPr>
        <a:xfrm>
          <a:off x="421640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74E52BBC-07E4-4097-9CFD-ACBDE19C70E0}"/>
            </a:ext>
          </a:extLst>
        </xdr:cNvPr>
        <xdr:cNvCxnSpPr/>
      </xdr:nvCxnSpPr>
      <xdr:spPr>
        <a:xfrm>
          <a:off x="4108450" y="93205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E4AC59E3-B1A6-4D72-84BC-CDF699129A79}"/>
            </a:ext>
          </a:extLst>
        </xdr:cNvPr>
        <xdr:cNvSpPr txBox="1"/>
      </xdr:nvSpPr>
      <xdr:spPr>
        <a:xfrm>
          <a:off x="4216400" y="9937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47E5BAB2-F144-45C4-BCB1-97B8EA7D9A33}"/>
            </a:ext>
          </a:extLst>
        </xdr:cNvPr>
        <xdr:cNvSpPr/>
      </xdr:nvSpPr>
      <xdr:spPr>
        <a:xfrm>
          <a:off x="4127500" y="995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BE1A72B4-9B19-4F24-BFFA-3DFF3F1150C1}"/>
            </a:ext>
          </a:extLst>
        </xdr:cNvPr>
        <xdr:cNvSpPr/>
      </xdr:nvSpPr>
      <xdr:spPr>
        <a:xfrm>
          <a:off x="3384550" y="9933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A638A4CD-E4C4-4287-90DC-3CD56B560E1D}"/>
            </a:ext>
          </a:extLst>
        </xdr:cNvPr>
        <xdr:cNvSpPr/>
      </xdr:nvSpPr>
      <xdr:spPr>
        <a:xfrm>
          <a:off x="2571750" y="991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AE9094CB-2F2A-428A-B9AA-1AA2FC05DA14}"/>
            </a:ext>
          </a:extLst>
        </xdr:cNvPr>
        <xdr:cNvSpPr/>
      </xdr:nvSpPr>
      <xdr:spPr>
        <a:xfrm>
          <a:off x="1778000" y="991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8FB1B043-E873-4711-9270-AE9E4CD954C6}"/>
            </a:ext>
          </a:extLst>
        </xdr:cNvPr>
        <xdr:cNvSpPr/>
      </xdr:nvSpPr>
      <xdr:spPr>
        <a:xfrm>
          <a:off x="984250" y="99117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DF6A8B3-7E6B-4550-8D0F-D342F3F96D78}"/>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554385D-ECF0-4532-8707-375902D4D6F1}"/>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5AAE76E-F222-4CC1-A26E-2EC93124026E}"/>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F3AD7B7-E24B-44C7-A477-36C2CCD55663}"/>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60FC922-4E1D-4116-B98B-0593DBB5DC7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52070</xdr:rowOff>
    </xdr:from>
    <xdr:to>
      <xdr:col>24</xdr:col>
      <xdr:colOff>114300</xdr:colOff>
      <xdr:row>57</xdr:row>
      <xdr:rowOff>153670</xdr:rowOff>
    </xdr:to>
    <xdr:sp macro="" textlink="">
      <xdr:nvSpPr>
        <xdr:cNvPr id="189" name="楕円 188">
          <a:extLst>
            <a:ext uri="{FF2B5EF4-FFF2-40B4-BE49-F238E27FC236}">
              <a16:creationId xmlns:a16="http://schemas.microsoft.com/office/drawing/2014/main" id="{AECBBE28-16F7-4692-B7C1-FE1C9D6EA640}"/>
            </a:ext>
          </a:extLst>
        </xdr:cNvPr>
        <xdr:cNvSpPr/>
      </xdr:nvSpPr>
      <xdr:spPr>
        <a:xfrm>
          <a:off x="4127500" y="946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74947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7A4461B4-ADB0-4B25-A06C-3AE713733038}"/>
            </a:ext>
          </a:extLst>
        </xdr:cNvPr>
        <xdr:cNvSpPr txBox="1"/>
      </xdr:nvSpPr>
      <xdr:spPr>
        <a:xfrm>
          <a:off x="42164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31115</xdr:rowOff>
    </xdr:from>
    <xdr:to>
      <xdr:col>20</xdr:col>
      <xdr:colOff>38100</xdr:colOff>
      <xdr:row>57</xdr:row>
      <xdr:rowOff>132715</xdr:rowOff>
    </xdr:to>
    <xdr:sp macro="" textlink="">
      <xdr:nvSpPr>
        <xdr:cNvPr id="191" name="楕円 190">
          <a:extLst>
            <a:ext uri="{FF2B5EF4-FFF2-40B4-BE49-F238E27FC236}">
              <a16:creationId xmlns:a16="http://schemas.microsoft.com/office/drawing/2014/main" id="{E7BF8F3E-86F0-4C80-B2AF-5F8E5ACC6508}"/>
            </a:ext>
          </a:extLst>
        </xdr:cNvPr>
        <xdr:cNvSpPr/>
      </xdr:nvSpPr>
      <xdr:spPr>
        <a:xfrm>
          <a:off x="3384550" y="94481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81915</xdr:rowOff>
    </xdr:from>
    <xdr:to>
      <xdr:col>24</xdr:col>
      <xdr:colOff>63500</xdr:colOff>
      <xdr:row>57</xdr:row>
      <xdr:rowOff>102870</xdr:rowOff>
    </xdr:to>
    <xdr:cxnSp macro="">
      <xdr:nvCxnSpPr>
        <xdr:cNvPr id="192" name="直線コネクタ 191">
          <a:extLst>
            <a:ext uri="{FF2B5EF4-FFF2-40B4-BE49-F238E27FC236}">
              <a16:creationId xmlns:a16="http://schemas.microsoft.com/office/drawing/2014/main" id="{F8C55D69-B143-461B-BAC7-2C767D5D0B99}"/>
            </a:ext>
          </a:extLst>
        </xdr:cNvPr>
        <xdr:cNvCxnSpPr/>
      </xdr:nvCxnSpPr>
      <xdr:spPr>
        <a:xfrm>
          <a:off x="3429000" y="9498965"/>
          <a:ext cx="7493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162560</xdr:rowOff>
    </xdr:from>
    <xdr:to>
      <xdr:col>15</xdr:col>
      <xdr:colOff>101600</xdr:colOff>
      <xdr:row>57</xdr:row>
      <xdr:rowOff>92710</xdr:rowOff>
    </xdr:to>
    <xdr:sp macro="" textlink="">
      <xdr:nvSpPr>
        <xdr:cNvPr id="193" name="楕円 192">
          <a:extLst>
            <a:ext uri="{FF2B5EF4-FFF2-40B4-BE49-F238E27FC236}">
              <a16:creationId xmlns:a16="http://schemas.microsoft.com/office/drawing/2014/main" id="{55AD0C1B-760F-4C55-B505-E0708B48A8A6}"/>
            </a:ext>
          </a:extLst>
        </xdr:cNvPr>
        <xdr:cNvSpPr/>
      </xdr:nvSpPr>
      <xdr:spPr>
        <a:xfrm>
          <a:off x="2571750" y="9414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41910</xdr:rowOff>
    </xdr:from>
    <xdr:to>
      <xdr:col>19</xdr:col>
      <xdr:colOff>177800</xdr:colOff>
      <xdr:row>57</xdr:row>
      <xdr:rowOff>81915</xdr:rowOff>
    </xdr:to>
    <xdr:cxnSp macro="">
      <xdr:nvCxnSpPr>
        <xdr:cNvPr id="194" name="直線コネクタ 193">
          <a:extLst>
            <a:ext uri="{FF2B5EF4-FFF2-40B4-BE49-F238E27FC236}">
              <a16:creationId xmlns:a16="http://schemas.microsoft.com/office/drawing/2014/main" id="{7E0C77ED-1411-4260-86D1-12BE0972EC8C}"/>
            </a:ext>
          </a:extLst>
        </xdr:cNvPr>
        <xdr:cNvCxnSpPr/>
      </xdr:nvCxnSpPr>
      <xdr:spPr>
        <a:xfrm>
          <a:off x="2622550" y="9458960"/>
          <a:ext cx="8064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168275</xdr:rowOff>
    </xdr:from>
    <xdr:to>
      <xdr:col>10</xdr:col>
      <xdr:colOff>165100</xdr:colOff>
      <xdr:row>61</xdr:row>
      <xdr:rowOff>98425</xdr:rowOff>
    </xdr:to>
    <xdr:sp macro="" textlink="">
      <xdr:nvSpPr>
        <xdr:cNvPr id="195" name="楕円 194">
          <a:extLst>
            <a:ext uri="{FF2B5EF4-FFF2-40B4-BE49-F238E27FC236}">
              <a16:creationId xmlns:a16="http://schemas.microsoft.com/office/drawing/2014/main" id="{7B10BEBD-AD53-4048-94F7-BF7EF25CFCBB}"/>
            </a:ext>
          </a:extLst>
        </xdr:cNvPr>
        <xdr:cNvSpPr/>
      </xdr:nvSpPr>
      <xdr:spPr>
        <a:xfrm>
          <a:off x="1778000" y="1007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41910</xdr:rowOff>
    </xdr:from>
    <xdr:to>
      <xdr:col>15</xdr:col>
      <xdr:colOff>50800</xdr:colOff>
      <xdr:row>61</xdr:row>
      <xdr:rowOff>47625</xdr:rowOff>
    </xdr:to>
    <xdr:cxnSp macro="">
      <xdr:nvCxnSpPr>
        <xdr:cNvPr id="196" name="直線コネクタ 195">
          <a:extLst>
            <a:ext uri="{FF2B5EF4-FFF2-40B4-BE49-F238E27FC236}">
              <a16:creationId xmlns:a16="http://schemas.microsoft.com/office/drawing/2014/main" id="{34CB6917-4E4D-4739-8EAB-8A681F263C9D}"/>
            </a:ext>
          </a:extLst>
        </xdr:cNvPr>
        <xdr:cNvCxnSpPr/>
      </xdr:nvCxnSpPr>
      <xdr:spPr>
        <a:xfrm flipV="1">
          <a:off x="1828800" y="9458960"/>
          <a:ext cx="793750" cy="666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132080</xdr:rowOff>
    </xdr:from>
    <xdr:to>
      <xdr:col>6</xdr:col>
      <xdr:colOff>38100</xdr:colOff>
      <xdr:row>61</xdr:row>
      <xdr:rowOff>62230</xdr:rowOff>
    </xdr:to>
    <xdr:sp macro="" textlink="">
      <xdr:nvSpPr>
        <xdr:cNvPr id="197" name="楕円 196">
          <a:extLst>
            <a:ext uri="{FF2B5EF4-FFF2-40B4-BE49-F238E27FC236}">
              <a16:creationId xmlns:a16="http://schemas.microsoft.com/office/drawing/2014/main" id="{AEFDDEFE-EA1F-4F42-801E-A01A949FB21D}"/>
            </a:ext>
          </a:extLst>
        </xdr:cNvPr>
        <xdr:cNvSpPr/>
      </xdr:nvSpPr>
      <xdr:spPr>
        <a:xfrm>
          <a:off x="984250" y="10044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11430</xdr:rowOff>
    </xdr:from>
    <xdr:to>
      <xdr:col>10</xdr:col>
      <xdr:colOff>114300</xdr:colOff>
      <xdr:row>61</xdr:row>
      <xdr:rowOff>47625</xdr:rowOff>
    </xdr:to>
    <xdr:cxnSp macro="">
      <xdr:nvCxnSpPr>
        <xdr:cNvPr id="198" name="直線コネクタ 197">
          <a:extLst>
            <a:ext uri="{FF2B5EF4-FFF2-40B4-BE49-F238E27FC236}">
              <a16:creationId xmlns:a16="http://schemas.microsoft.com/office/drawing/2014/main" id="{B2945F52-D8D9-44FB-9061-26ED505A0189}"/>
            </a:ext>
          </a:extLst>
        </xdr:cNvPr>
        <xdr:cNvCxnSpPr/>
      </xdr:nvCxnSpPr>
      <xdr:spPr>
        <a:xfrm>
          <a:off x="1028700" y="10088880"/>
          <a:ext cx="8001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114317</xdr:rowOff>
    </xdr:from>
    <xdr:ext cx="405111" cy="259045"/>
    <xdr:sp macro="" textlink="">
      <xdr:nvSpPr>
        <xdr:cNvPr id="199" name="n_1aveValue【体育館・プール】&#10;有形固定資産減価償却率">
          <a:extLst>
            <a:ext uri="{FF2B5EF4-FFF2-40B4-BE49-F238E27FC236}">
              <a16:creationId xmlns:a16="http://schemas.microsoft.com/office/drawing/2014/main" id="{5720658B-0743-496D-94E0-F46AC0D047BF}"/>
            </a:ext>
          </a:extLst>
        </xdr:cNvPr>
        <xdr:cNvSpPr txBox="1"/>
      </xdr:nvSpPr>
      <xdr:spPr>
        <a:xfrm>
          <a:off x="32391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91457</xdr:rowOff>
    </xdr:from>
    <xdr:ext cx="405111" cy="259045"/>
    <xdr:sp macro="" textlink="">
      <xdr:nvSpPr>
        <xdr:cNvPr id="200" name="n_2aveValue【体育館・プール】&#10;有形固定資産減価償却率">
          <a:extLst>
            <a:ext uri="{FF2B5EF4-FFF2-40B4-BE49-F238E27FC236}">
              <a16:creationId xmlns:a16="http://schemas.microsoft.com/office/drawing/2014/main" id="{A7FA227A-A659-40FC-A73D-A2300BFB00A5}"/>
            </a:ext>
          </a:extLst>
        </xdr:cNvPr>
        <xdr:cNvSpPr txBox="1"/>
      </xdr:nvSpPr>
      <xdr:spPr>
        <a:xfrm>
          <a:off x="24390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0C4BC448-0710-49E9-8517-56B72BE5A20E}"/>
            </a:ext>
          </a:extLst>
        </xdr:cNvPr>
        <xdr:cNvSpPr txBox="1"/>
      </xdr:nvSpPr>
      <xdr:spPr>
        <a:xfrm>
          <a:off x="164529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7C85C7B4-F30E-4957-869A-BF3A9B8552D9}"/>
            </a:ext>
          </a:extLst>
        </xdr:cNvPr>
        <xdr:cNvSpPr txBox="1"/>
      </xdr:nvSpPr>
      <xdr:spPr>
        <a:xfrm>
          <a:off x="851544" y="969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149242</xdr:rowOff>
    </xdr:from>
    <xdr:ext cx="405111" cy="259045"/>
    <xdr:sp macro="" textlink="">
      <xdr:nvSpPr>
        <xdr:cNvPr id="203" name="n_1mainValue【体育館・プール】&#10;有形固定資産減価償却率">
          <a:extLst>
            <a:ext uri="{FF2B5EF4-FFF2-40B4-BE49-F238E27FC236}">
              <a16:creationId xmlns:a16="http://schemas.microsoft.com/office/drawing/2014/main" id="{73122084-1804-4692-8171-709C7D186A9A}"/>
            </a:ext>
          </a:extLst>
        </xdr:cNvPr>
        <xdr:cNvSpPr txBox="1"/>
      </xdr:nvSpPr>
      <xdr:spPr>
        <a:xfrm>
          <a:off x="3239144" y="923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109237</xdr:rowOff>
    </xdr:from>
    <xdr:ext cx="405111" cy="259045"/>
    <xdr:sp macro="" textlink="">
      <xdr:nvSpPr>
        <xdr:cNvPr id="204" name="n_2mainValue【体育館・プール】&#10;有形固定資産減価償却率">
          <a:extLst>
            <a:ext uri="{FF2B5EF4-FFF2-40B4-BE49-F238E27FC236}">
              <a16:creationId xmlns:a16="http://schemas.microsoft.com/office/drawing/2014/main" id="{42FBD422-3AED-40A3-979B-6B6DA4479924}"/>
            </a:ext>
          </a:extLst>
        </xdr:cNvPr>
        <xdr:cNvSpPr txBox="1"/>
      </xdr:nvSpPr>
      <xdr:spPr>
        <a:xfrm>
          <a:off x="2439044" y="919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89552</xdr:rowOff>
    </xdr:from>
    <xdr:ext cx="405111" cy="259045"/>
    <xdr:sp macro="" textlink="">
      <xdr:nvSpPr>
        <xdr:cNvPr id="205" name="n_3mainValue【体育館・プール】&#10;有形固定資産減価償却率">
          <a:extLst>
            <a:ext uri="{FF2B5EF4-FFF2-40B4-BE49-F238E27FC236}">
              <a16:creationId xmlns:a16="http://schemas.microsoft.com/office/drawing/2014/main" id="{74221B5E-7A28-4B3C-A486-9428DA19076D}"/>
            </a:ext>
          </a:extLst>
        </xdr:cNvPr>
        <xdr:cNvSpPr txBox="1"/>
      </xdr:nvSpPr>
      <xdr:spPr>
        <a:xfrm>
          <a:off x="1645294" y="1016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53357</xdr:rowOff>
    </xdr:from>
    <xdr:ext cx="405111" cy="259045"/>
    <xdr:sp macro="" textlink="">
      <xdr:nvSpPr>
        <xdr:cNvPr id="206" name="n_4mainValue【体育館・プール】&#10;有形固定資産減価償却率">
          <a:extLst>
            <a:ext uri="{FF2B5EF4-FFF2-40B4-BE49-F238E27FC236}">
              <a16:creationId xmlns:a16="http://schemas.microsoft.com/office/drawing/2014/main" id="{4D44935D-EB31-454E-AC65-E01BFB17E35C}"/>
            </a:ext>
          </a:extLst>
        </xdr:cNvPr>
        <xdr:cNvSpPr txBox="1"/>
      </xdr:nvSpPr>
      <xdr:spPr>
        <a:xfrm>
          <a:off x="8515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2DDBFC8-C667-4DF8-9DCE-B42C9C351DE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D45D68CA-C6CA-4060-8FE5-0F9482F768E3}"/>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B6C424A5-8CEE-4DDC-BE79-03CBBFF5D84F}"/>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110EB8D4-70D7-4096-BA87-924E9DB0E22D}"/>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F9552649-B419-44B8-ABED-157007BBE251}"/>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85602B6-3355-4D0D-B867-DF3C8DA9C3CB}"/>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978BA54A-2E6C-402C-932F-E6F103D67429}"/>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45161E6F-6724-4A7A-A8CD-4E4E7C896C44}"/>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7CC3037-133E-4B3A-A246-416C266FBC37}"/>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23D915B-F108-4EBE-954A-12A96F908F5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5168DE0-84E6-4A51-8D0F-1AA8726D0765}"/>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BF621CC5-64C4-4C1E-BB42-DF67CBAEC748}"/>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F185A234-8CD9-40D9-A5FE-5A11502BFE48}"/>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15AF602-4650-4D6F-ACD8-41ED4EE11A0F}"/>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49AA9CB6-1D46-4534-9664-E1A0E0111B31}"/>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9C624819-7DC6-4655-AA71-10AE032D8AF2}"/>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528DC98C-69B8-4137-9A9F-DB75EEB70748}"/>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93C7477-B978-4A14-8D89-3BDBF30A6C12}"/>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EA11E77-DC70-494D-BA71-5CED76B74107}"/>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FCAE2215-63B8-4B05-9756-58A948A2DE64}"/>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82EF04FA-DCF5-4A4E-B371-A69D6B0C7FCC}"/>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5AB2E04-E3D4-4F33-9927-086A61DB8A59}"/>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2E308952-6903-49EE-B0EE-4171D44ED489}"/>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4BE14F8E-047E-4546-BF8B-349DF6F590F4}"/>
            </a:ext>
          </a:extLst>
        </xdr:cNvPr>
        <xdr:cNvCxnSpPr/>
      </xdr:nvCxnSpPr>
      <xdr:spPr>
        <a:xfrm flipV="1">
          <a:off x="9429115" y="9392920"/>
          <a:ext cx="0" cy="119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202C9639-FF73-4A8E-9D8E-CC8D037A1958}"/>
            </a:ext>
          </a:extLst>
        </xdr:cNvPr>
        <xdr:cNvSpPr txBox="1"/>
      </xdr:nvSpPr>
      <xdr:spPr>
        <a:xfrm>
          <a:off x="9467850" y="1059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EC0A0FE9-05E3-44C5-988C-BC3C9962CAB8}"/>
            </a:ext>
          </a:extLst>
        </xdr:cNvPr>
        <xdr:cNvCxnSpPr/>
      </xdr:nvCxnSpPr>
      <xdr:spPr>
        <a:xfrm>
          <a:off x="9359900" y="10589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E822AA1D-4EC2-4DF1-BC8F-F5542C526E59}"/>
            </a:ext>
          </a:extLst>
        </xdr:cNvPr>
        <xdr:cNvSpPr txBox="1"/>
      </xdr:nvSpPr>
      <xdr:spPr>
        <a:xfrm>
          <a:off x="946785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AD254ED8-F4B2-4A76-9F84-0F4472E2A676}"/>
            </a:ext>
          </a:extLst>
        </xdr:cNvPr>
        <xdr:cNvCxnSpPr/>
      </xdr:nvCxnSpPr>
      <xdr:spPr>
        <a:xfrm>
          <a:off x="9359900" y="9392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3FD77C07-7397-44D7-B0A2-95000CB29DCE}"/>
            </a:ext>
          </a:extLst>
        </xdr:cNvPr>
        <xdr:cNvSpPr txBox="1"/>
      </xdr:nvSpPr>
      <xdr:spPr>
        <a:xfrm>
          <a:off x="9467850" y="10182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9733840D-CD48-4234-BBD5-B62A2D84D11D}"/>
            </a:ext>
          </a:extLst>
        </xdr:cNvPr>
        <xdr:cNvSpPr/>
      </xdr:nvSpPr>
      <xdr:spPr>
        <a:xfrm>
          <a:off x="9398000" y="103251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67B3772F-6701-4E54-BF2E-CD45FCED95D1}"/>
            </a:ext>
          </a:extLst>
        </xdr:cNvPr>
        <xdr:cNvSpPr/>
      </xdr:nvSpPr>
      <xdr:spPr>
        <a:xfrm>
          <a:off x="8636000" y="10332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1BEC90A8-5B25-4485-81A2-B1645F1EA7B7}"/>
            </a:ext>
          </a:extLst>
        </xdr:cNvPr>
        <xdr:cNvSpPr/>
      </xdr:nvSpPr>
      <xdr:spPr>
        <a:xfrm>
          <a:off x="7842250" y="103289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024FE1C7-CA22-4F52-A1DB-EC0FBBA2D8B6}"/>
            </a:ext>
          </a:extLst>
        </xdr:cNvPr>
        <xdr:cNvSpPr/>
      </xdr:nvSpPr>
      <xdr:spPr>
        <a:xfrm>
          <a:off x="7029450" y="1026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7363AB7C-CD17-436D-AA49-675F1A222CB7}"/>
            </a:ext>
          </a:extLst>
        </xdr:cNvPr>
        <xdr:cNvSpPr/>
      </xdr:nvSpPr>
      <xdr:spPr>
        <a:xfrm>
          <a:off x="6235700" y="10332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1520A52-D693-449A-BECD-939FC4F9180F}"/>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A880051-61CD-4C99-80A2-6929E7C4C22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F1C8E62-5B26-401A-B8E0-7EA96A2C3ADA}"/>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F654BA9-E1B4-4DE2-A9F6-191B24C95B18}"/>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87010EC-3430-4C26-9CD2-C11B8C36CCFF}"/>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6" name="楕円 245">
          <a:extLst>
            <a:ext uri="{FF2B5EF4-FFF2-40B4-BE49-F238E27FC236}">
              <a16:creationId xmlns:a16="http://schemas.microsoft.com/office/drawing/2014/main" id="{F58A3E51-68FC-4645-9F84-B8D6B20A4812}"/>
            </a:ext>
          </a:extLst>
        </xdr:cNvPr>
        <xdr:cNvSpPr/>
      </xdr:nvSpPr>
      <xdr:spPr>
        <a:xfrm>
          <a:off x="9398000" y="103860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121937</xdr:rowOff>
    </xdr:from>
    <xdr:ext cx="469744" cy="259045"/>
    <xdr:sp macro="" textlink="">
      <xdr:nvSpPr>
        <xdr:cNvPr id="247" name="【体育館・プール】&#10;一人当たり面積該当値テキスト">
          <a:extLst>
            <a:ext uri="{FF2B5EF4-FFF2-40B4-BE49-F238E27FC236}">
              <a16:creationId xmlns:a16="http://schemas.microsoft.com/office/drawing/2014/main" id="{0F77B1F5-CE25-47FE-A62F-F391BD3943F9}"/>
            </a:ext>
          </a:extLst>
        </xdr:cNvPr>
        <xdr:cNvSpPr txBox="1"/>
      </xdr:nvSpPr>
      <xdr:spPr>
        <a:xfrm>
          <a:off x="9467850"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147320</xdr:rowOff>
    </xdr:from>
    <xdr:to>
      <xdr:col>50</xdr:col>
      <xdr:colOff>165100</xdr:colOff>
      <xdr:row>63</xdr:row>
      <xdr:rowOff>77470</xdr:rowOff>
    </xdr:to>
    <xdr:sp macro="" textlink="">
      <xdr:nvSpPr>
        <xdr:cNvPr id="248" name="楕円 247">
          <a:extLst>
            <a:ext uri="{FF2B5EF4-FFF2-40B4-BE49-F238E27FC236}">
              <a16:creationId xmlns:a16="http://schemas.microsoft.com/office/drawing/2014/main" id="{4FB2B729-45FD-4AED-924D-A1BE31805526}"/>
            </a:ext>
          </a:extLst>
        </xdr:cNvPr>
        <xdr:cNvSpPr/>
      </xdr:nvSpPr>
      <xdr:spPr>
        <a:xfrm>
          <a:off x="8636000" y="10389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26670</xdr:rowOff>
    </xdr:to>
    <xdr:cxnSp macro="">
      <xdr:nvCxnSpPr>
        <xdr:cNvPr id="249" name="直線コネクタ 248">
          <a:extLst>
            <a:ext uri="{FF2B5EF4-FFF2-40B4-BE49-F238E27FC236}">
              <a16:creationId xmlns:a16="http://schemas.microsoft.com/office/drawing/2014/main" id="{CF2D1EF7-5DAF-4E07-B6C7-ABB5005F84DF}"/>
            </a:ext>
          </a:extLst>
        </xdr:cNvPr>
        <xdr:cNvCxnSpPr/>
      </xdr:nvCxnSpPr>
      <xdr:spPr>
        <a:xfrm flipV="1">
          <a:off x="8686800" y="1043051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50" name="楕円 249">
          <a:extLst>
            <a:ext uri="{FF2B5EF4-FFF2-40B4-BE49-F238E27FC236}">
              <a16:creationId xmlns:a16="http://schemas.microsoft.com/office/drawing/2014/main" id="{FAA79624-128D-49FE-B406-90DDACC18CA5}"/>
            </a:ext>
          </a:extLst>
        </xdr:cNvPr>
        <xdr:cNvSpPr/>
      </xdr:nvSpPr>
      <xdr:spPr>
        <a:xfrm>
          <a:off x="7842250" y="103860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26670</xdr:rowOff>
    </xdr:to>
    <xdr:cxnSp macro="">
      <xdr:nvCxnSpPr>
        <xdr:cNvPr id="251" name="直線コネクタ 250">
          <a:extLst>
            <a:ext uri="{FF2B5EF4-FFF2-40B4-BE49-F238E27FC236}">
              <a16:creationId xmlns:a16="http://schemas.microsoft.com/office/drawing/2014/main" id="{E79ABAF9-DA3B-47E5-877E-099FC9D942D0}"/>
            </a:ext>
          </a:extLst>
        </xdr:cNvPr>
        <xdr:cNvCxnSpPr/>
      </xdr:nvCxnSpPr>
      <xdr:spPr>
        <a:xfrm>
          <a:off x="7886700" y="1043051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46355</xdr:rowOff>
    </xdr:from>
    <xdr:to>
      <xdr:col>41</xdr:col>
      <xdr:colOff>101600</xdr:colOff>
      <xdr:row>63</xdr:row>
      <xdr:rowOff>147955</xdr:rowOff>
    </xdr:to>
    <xdr:sp macro="" textlink="">
      <xdr:nvSpPr>
        <xdr:cNvPr id="252" name="楕円 251">
          <a:extLst>
            <a:ext uri="{FF2B5EF4-FFF2-40B4-BE49-F238E27FC236}">
              <a16:creationId xmlns:a16="http://schemas.microsoft.com/office/drawing/2014/main" id="{745F6F48-FFFB-4BB2-9C45-C7EDA5734080}"/>
            </a:ext>
          </a:extLst>
        </xdr:cNvPr>
        <xdr:cNvSpPr/>
      </xdr:nvSpPr>
      <xdr:spPr>
        <a:xfrm>
          <a:off x="7029450" y="1045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97155</xdr:rowOff>
    </xdr:to>
    <xdr:cxnSp macro="">
      <xdr:nvCxnSpPr>
        <xdr:cNvPr id="253" name="直線コネクタ 252">
          <a:extLst>
            <a:ext uri="{FF2B5EF4-FFF2-40B4-BE49-F238E27FC236}">
              <a16:creationId xmlns:a16="http://schemas.microsoft.com/office/drawing/2014/main" id="{5E2F6548-1FEB-4C9C-8BA4-1431E00175C2}"/>
            </a:ext>
          </a:extLst>
        </xdr:cNvPr>
        <xdr:cNvCxnSpPr/>
      </xdr:nvCxnSpPr>
      <xdr:spPr>
        <a:xfrm flipV="1">
          <a:off x="7080250" y="10430510"/>
          <a:ext cx="80645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46355</xdr:rowOff>
    </xdr:from>
    <xdr:to>
      <xdr:col>36</xdr:col>
      <xdr:colOff>165100</xdr:colOff>
      <xdr:row>63</xdr:row>
      <xdr:rowOff>147955</xdr:rowOff>
    </xdr:to>
    <xdr:sp macro="" textlink="">
      <xdr:nvSpPr>
        <xdr:cNvPr id="254" name="楕円 253">
          <a:extLst>
            <a:ext uri="{FF2B5EF4-FFF2-40B4-BE49-F238E27FC236}">
              <a16:creationId xmlns:a16="http://schemas.microsoft.com/office/drawing/2014/main" id="{C332D945-0072-49F0-BA1B-FA3B665EE4B5}"/>
            </a:ext>
          </a:extLst>
        </xdr:cNvPr>
        <xdr:cNvSpPr/>
      </xdr:nvSpPr>
      <xdr:spPr>
        <a:xfrm>
          <a:off x="6235700" y="1045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97155</xdr:rowOff>
    </xdr:from>
    <xdr:to>
      <xdr:col>41</xdr:col>
      <xdr:colOff>50800</xdr:colOff>
      <xdr:row>63</xdr:row>
      <xdr:rowOff>97155</xdr:rowOff>
    </xdr:to>
    <xdr:cxnSp macro="">
      <xdr:nvCxnSpPr>
        <xdr:cNvPr id="255" name="直線コネクタ 254">
          <a:extLst>
            <a:ext uri="{FF2B5EF4-FFF2-40B4-BE49-F238E27FC236}">
              <a16:creationId xmlns:a16="http://schemas.microsoft.com/office/drawing/2014/main" id="{E704787D-20C9-42E1-AEBE-8742E571CB72}"/>
            </a:ext>
          </a:extLst>
        </xdr:cNvPr>
        <xdr:cNvCxnSpPr/>
      </xdr:nvCxnSpPr>
      <xdr:spPr>
        <a:xfrm>
          <a:off x="6286500" y="1050480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1B70A37E-C5B2-46DE-A4C8-DD7CF82A16D4}"/>
            </a:ext>
          </a:extLst>
        </xdr:cNvPr>
        <xdr:cNvSpPr txBox="1"/>
      </xdr:nvSpPr>
      <xdr:spPr>
        <a:xfrm>
          <a:off x="8458277"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C4F98231-2F49-400D-9B9D-B1560EAF4C28}"/>
            </a:ext>
          </a:extLst>
        </xdr:cNvPr>
        <xdr:cNvSpPr txBox="1"/>
      </xdr:nvSpPr>
      <xdr:spPr>
        <a:xfrm>
          <a:off x="7677227" y="1011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0A3CF331-0F5D-4137-9521-5F535A0E01AF}"/>
            </a:ext>
          </a:extLst>
        </xdr:cNvPr>
        <xdr:cNvSpPr txBox="1"/>
      </xdr:nvSpPr>
      <xdr:spPr>
        <a:xfrm>
          <a:off x="6864427" y="1005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8FE904CD-F145-4001-8756-B6E90F984A07}"/>
            </a:ext>
          </a:extLst>
        </xdr:cNvPr>
        <xdr:cNvSpPr txBox="1"/>
      </xdr:nvSpPr>
      <xdr:spPr>
        <a:xfrm>
          <a:off x="6070677"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68597</xdr:rowOff>
    </xdr:from>
    <xdr:ext cx="469744" cy="259045"/>
    <xdr:sp macro="" textlink="">
      <xdr:nvSpPr>
        <xdr:cNvPr id="260" name="n_1mainValue【体育館・プール】&#10;一人当たり面積">
          <a:extLst>
            <a:ext uri="{FF2B5EF4-FFF2-40B4-BE49-F238E27FC236}">
              <a16:creationId xmlns:a16="http://schemas.microsoft.com/office/drawing/2014/main" id="{88C139DB-8F8F-4118-B91A-C981E8E305A1}"/>
            </a:ext>
          </a:extLst>
        </xdr:cNvPr>
        <xdr:cNvSpPr txBox="1"/>
      </xdr:nvSpPr>
      <xdr:spPr>
        <a:xfrm>
          <a:off x="845827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61" name="n_2mainValue【体育館・プール】&#10;一人当たり面積">
          <a:extLst>
            <a:ext uri="{FF2B5EF4-FFF2-40B4-BE49-F238E27FC236}">
              <a16:creationId xmlns:a16="http://schemas.microsoft.com/office/drawing/2014/main" id="{FF3907DA-7762-4C13-A19E-B7FE38CB8E65}"/>
            </a:ext>
          </a:extLst>
        </xdr:cNvPr>
        <xdr:cNvSpPr txBox="1"/>
      </xdr:nvSpPr>
      <xdr:spPr>
        <a:xfrm>
          <a:off x="7677227"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139082</xdr:rowOff>
    </xdr:from>
    <xdr:ext cx="469744" cy="259045"/>
    <xdr:sp macro="" textlink="">
      <xdr:nvSpPr>
        <xdr:cNvPr id="262" name="n_3mainValue【体育館・プール】&#10;一人当たり面積">
          <a:extLst>
            <a:ext uri="{FF2B5EF4-FFF2-40B4-BE49-F238E27FC236}">
              <a16:creationId xmlns:a16="http://schemas.microsoft.com/office/drawing/2014/main" id="{6720FDC0-B7D7-4E34-B5F8-A3452E73401F}"/>
            </a:ext>
          </a:extLst>
        </xdr:cNvPr>
        <xdr:cNvSpPr txBox="1"/>
      </xdr:nvSpPr>
      <xdr:spPr>
        <a:xfrm>
          <a:off x="6864427" y="1054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139082</xdr:rowOff>
    </xdr:from>
    <xdr:ext cx="469744" cy="259045"/>
    <xdr:sp macro="" textlink="">
      <xdr:nvSpPr>
        <xdr:cNvPr id="263" name="n_4mainValue【体育館・プール】&#10;一人当たり面積">
          <a:extLst>
            <a:ext uri="{FF2B5EF4-FFF2-40B4-BE49-F238E27FC236}">
              <a16:creationId xmlns:a16="http://schemas.microsoft.com/office/drawing/2014/main" id="{3FDE7756-FD7B-440A-A792-A3361FF28AA9}"/>
            </a:ext>
          </a:extLst>
        </xdr:cNvPr>
        <xdr:cNvSpPr txBox="1"/>
      </xdr:nvSpPr>
      <xdr:spPr>
        <a:xfrm>
          <a:off x="6070677" y="1054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BD23D947-7456-4F73-97DB-A89BE7D3F47A}"/>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0FB1EB0-E777-4EE0-91B4-383ED83CE3EC}"/>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48A71536-D250-4F81-9CA6-323BF961015F}"/>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C9D7FC57-6092-4C66-A250-004985C5787E}"/>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65B4037B-6ED8-4279-900C-30167D88ADF6}"/>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BD2B78EA-08E7-4391-8B31-7FD22DDCBD54}"/>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1F5E943E-BBCE-4F14-AEAA-EF8935D9D4C4}"/>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9B96B35E-B17F-46A8-B53D-D5D72D1661A6}"/>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5486B6A-E334-45BE-9A43-8F08F672776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A9FFC31F-F2F2-4A90-9214-1E076FB0DF6D}"/>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E6D10C87-4E3B-4D57-BC67-A27D6279E7F5}"/>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3E3DB4D7-00C8-488F-9B23-33F408FBCC1C}"/>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849BF29D-0B60-4FAC-89B4-F3920C60198A}"/>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FEF61513-2B6C-4C99-8C8A-37D5EA2C7D3F}"/>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224DDAB5-CD66-4B61-8025-D60AC5B76197}"/>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B178BC11-F509-4B96-BC15-8FA7A69F9A67}"/>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B2C621B7-4DB6-47D4-B19D-07EFAD67DED4}"/>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5EE96B77-D27E-4F74-997C-37D998C278F2}"/>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DF6D6613-FC07-4926-942C-BE1DDFB21C4D}"/>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F0EFC07-0D73-4E15-9D10-A6B1640E842B}"/>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2B9FBE42-CC2B-47D9-94F8-0659911B89D2}"/>
            </a:ext>
          </a:extLst>
        </xdr:cNvPr>
        <xdr:cNvSpPr txBox="1"/>
      </xdr:nvSpPr>
      <xdr:spPr>
        <a:xfrm>
          <a:off x="38496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B489AFCB-E69F-4A4E-ADF4-86923EF3C499}"/>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28F3F98B-C0AE-4B1A-8D76-105ACC7D9695}"/>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D59B2EB-5093-4D28-81A9-0FDFC7170675}"/>
            </a:ext>
          </a:extLst>
        </xdr:cNvPr>
        <xdr:cNvCxnSpPr/>
      </xdr:nvCxnSpPr>
      <xdr:spPr>
        <a:xfrm flipV="1">
          <a:off x="4177665"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3A2C94DE-9BA3-4629-BBBD-023C8C00EC79}"/>
            </a:ext>
          </a:extLst>
        </xdr:cNvPr>
        <xdr:cNvSpPr txBox="1"/>
      </xdr:nvSpPr>
      <xdr:spPr>
        <a:xfrm>
          <a:off x="42164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A674ECB5-0DF3-41AD-8A75-0D8014D99798}"/>
            </a:ext>
          </a:extLst>
        </xdr:cNvPr>
        <xdr:cNvCxnSpPr/>
      </xdr:nvCxnSpPr>
      <xdr:spPr>
        <a:xfrm>
          <a:off x="41084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92DD49C0-2D5D-4461-AE28-D0DD24A19127}"/>
            </a:ext>
          </a:extLst>
        </xdr:cNvPr>
        <xdr:cNvSpPr txBox="1"/>
      </xdr:nvSpPr>
      <xdr:spPr>
        <a:xfrm>
          <a:off x="421640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BB04FF34-BCF4-46AB-986B-4D281ADA5BA7}"/>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5E7DF513-3545-49A2-B98E-8A323E9D8834}"/>
            </a:ext>
          </a:extLst>
        </xdr:cNvPr>
        <xdr:cNvSpPr txBox="1"/>
      </xdr:nvSpPr>
      <xdr:spPr>
        <a:xfrm>
          <a:off x="4216400" y="13561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D6A76DD9-E70D-4CF1-9472-46DE83791A40}"/>
            </a:ext>
          </a:extLst>
        </xdr:cNvPr>
        <xdr:cNvSpPr/>
      </xdr:nvSpPr>
      <xdr:spPr>
        <a:xfrm>
          <a:off x="4127500" y="1358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37AE63A9-7E87-42F7-AF46-1583FDA1260D}"/>
            </a:ext>
          </a:extLst>
        </xdr:cNvPr>
        <xdr:cNvSpPr/>
      </xdr:nvSpPr>
      <xdr:spPr>
        <a:xfrm>
          <a:off x="3384550" y="135724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E1B15297-5201-4C53-903C-AB52D8343ACC}"/>
            </a:ext>
          </a:extLst>
        </xdr:cNvPr>
        <xdr:cNvSpPr/>
      </xdr:nvSpPr>
      <xdr:spPr>
        <a:xfrm>
          <a:off x="2571750" y="13545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49D70AFF-9904-4C5B-AF06-1BA55290551E}"/>
            </a:ext>
          </a:extLst>
        </xdr:cNvPr>
        <xdr:cNvSpPr/>
      </xdr:nvSpPr>
      <xdr:spPr>
        <a:xfrm>
          <a:off x="1778000" y="13542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AC00A3E4-8C42-4E0A-A403-B8FC2120AC4A}"/>
            </a:ext>
          </a:extLst>
        </xdr:cNvPr>
        <xdr:cNvSpPr/>
      </xdr:nvSpPr>
      <xdr:spPr>
        <a:xfrm>
          <a:off x="984250" y="135115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6B379BF-C987-4AC6-B1C4-67B72DF3030C}"/>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59964C7-6107-4CB7-BDCE-8CCA532CA0A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29DFF79-ACAE-4B7E-85FE-ABD2534E58DB}"/>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F2EDA5F-7267-4205-ABD5-4A6EDF23934A}"/>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F29F7D7-FAFD-4210-88D9-9AD831AACCA2}"/>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8889</xdr:rowOff>
    </xdr:from>
    <xdr:to>
      <xdr:col>24</xdr:col>
      <xdr:colOff>114300</xdr:colOff>
      <xdr:row>81</xdr:row>
      <xdr:rowOff>110489</xdr:rowOff>
    </xdr:to>
    <xdr:sp macro="" textlink="">
      <xdr:nvSpPr>
        <xdr:cNvPr id="303" name="楕円 302">
          <a:extLst>
            <a:ext uri="{FF2B5EF4-FFF2-40B4-BE49-F238E27FC236}">
              <a16:creationId xmlns:a16="http://schemas.microsoft.com/office/drawing/2014/main" id="{0B5783B4-0ACB-4A6D-82DC-ABC889AB3A99}"/>
            </a:ext>
          </a:extLst>
        </xdr:cNvPr>
        <xdr:cNvSpPr/>
      </xdr:nvSpPr>
      <xdr:spPr>
        <a:xfrm>
          <a:off x="41275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31766</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F70B5584-4F2F-422C-9A68-DF69A295DE70}"/>
            </a:ext>
          </a:extLst>
        </xdr:cNvPr>
        <xdr:cNvSpPr txBox="1"/>
      </xdr:nvSpPr>
      <xdr:spPr>
        <a:xfrm>
          <a:off x="4216400" y="1324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53339</xdr:rowOff>
    </xdr:from>
    <xdr:to>
      <xdr:col>20</xdr:col>
      <xdr:colOff>38100</xdr:colOff>
      <xdr:row>81</xdr:row>
      <xdr:rowOff>154939</xdr:rowOff>
    </xdr:to>
    <xdr:sp macro="" textlink="">
      <xdr:nvSpPr>
        <xdr:cNvPr id="305" name="楕円 304">
          <a:extLst>
            <a:ext uri="{FF2B5EF4-FFF2-40B4-BE49-F238E27FC236}">
              <a16:creationId xmlns:a16="http://schemas.microsoft.com/office/drawing/2014/main" id="{8BD76F44-693C-4155-8042-6421A6DDEA02}"/>
            </a:ext>
          </a:extLst>
        </xdr:cNvPr>
        <xdr:cNvSpPr/>
      </xdr:nvSpPr>
      <xdr:spPr>
        <a:xfrm>
          <a:off x="3384550" y="134327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59689</xdr:rowOff>
    </xdr:from>
    <xdr:to>
      <xdr:col>24</xdr:col>
      <xdr:colOff>63500</xdr:colOff>
      <xdr:row>81</xdr:row>
      <xdr:rowOff>104139</xdr:rowOff>
    </xdr:to>
    <xdr:cxnSp macro="">
      <xdr:nvCxnSpPr>
        <xdr:cNvPr id="306" name="直線コネクタ 305">
          <a:extLst>
            <a:ext uri="{FF2B5EF4-FFF2-40B4-BE49-F238E27FC236}">
              <a16:creationId xmlns:a16="http://schemas.microsoft.com/office/drawing/2014/main" id="{F7B3A5EC-3AF7-427E-8C9F-E9EB4322F905}"/>
            </a:ext>
          </a:extLst>
        </xdr:cNvPr>
        <xdr:cNvCxnSpPr/>
      </xdr:nvCxnSpPr>
      <xdr:spPr>
        <a:xfrm flipV="1">
          <a:off x="3429000" y="13439139"/>
          <a:ext cx="7493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19050</xdr:rowOff>
    </xdr:from>
    <xdr:to>
      <xdr:col>15</xdr:col>
      <xdr:colOff>101600</xdr:colOff>
      <xdr:row>81</xdr:row>
      <xdr:rowOff>120650</xdr:rowOff>
    </xdr:to>
    <xdr:sp macro="" textlink="">
      <xdr:nvSpPr>
        <xdr:cNvPr id="307" name="楕円 306">
          <a:extLst>
            <a:ext uri="{FF2B5EF4-FFF2-40B4-BE49-F238E27FC236}">
              <a16:creationId xmlns:a16="http://schemas.microsoft.com/office/drawing/2014/main" id="{E1F4DA93-229A-42A1-B4F9-F1F9BC3B62C7}"/>
            </a:ext>
          </a:extLst>
        </xdr:cNvPr>
        <xdr:cNvSpPr/>
      </xdr:nvSpPr>
      <xdr:spPr>
        <a:xfrm>
          <a:off x="257175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69850</xdr:rowOff>
    </xdr:from>
    <xdr:to>
      <xdr:col>19</xdr:col>
      <xdr:colOff>177800</xdr:colOff>
      <xdr:row>81</xdr:row>
      <xdr:rowOff>104139</xdr:rowOff>
    </xdr:to>
    <xdr:cxnSp macro="">
      <xdr:nvCxnSpPr>
        <xdr:cNvPr id="308" name="直線コネクタ 307">
          <a:extLst>
            <a:ext uri="{FF2B5EF4-FFF2-40B4-BE49-F238E27FC236}">
              <a16:creationId xmlns:a16="http://schemas.microsoft.com/office/drawing/2014/main" id="{317EAFBF-E7D4-4CB4-9FAD-406EBA0B40E5}"/>
            </a:ext>
          </a:extLst>
        </xdr:cNvPr>
        <xdr:cNvCxnSpPr/>
      </xdr:nvCxnSpPr>
      <xdr:spPr>
        <a:xfrm>
          <a:off x="2622550" y="13449300"/>
          <a:ext cx="8064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10161</xdr:rowOff>
    </xdr:from>
    <xdr:to>
      <xdr:col>10</xdr:col>
      <xdr:colOff>165100</xdr:colOff>
      <xdr:row>81</xdr:row>
      <xdr:rowOff>111761</xdr:rowOff>
    </xdr:to>
    <xdr:sp macro="" textlink="">
      <xdr:nvSpPr>
        <xdr:cNvPr id="309" name="楕円 308">
          <a:extLst>
            <a:ext uri="{FF2B5EF4-FFF2-40B4-BE49-F238E27FC236}">
              <a16:creationId xmlns:a16="http://schemas.microsoft.com/office/drawing/2014/main" id="{69D46A74-C129-466A-B9B9-BC1B9DD62D4B}"/>
            </a:ext>
          </a:extLst>
        </xdr:cNvPr>
        <xdr:cNvSpPr/>
      </xdr:nvSpPr>
      <xdr:spPr>
        <a:xfrm>
          <a:off x="1778000" y="1338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60961</xdr:rowOff>
    </xdr:from>
    <xdr:to>
      <xdr:col>15</xdr:col>
      <xdr:colOff>50800</xdr:colOff>
      <xdr:row>81</xdr:row>
      <xdr:rowOff>69850</xdr:rowOff>
    </xdr:to>
    <xdr:cxnSp macro="">
      <xdr:nvCxnSpPr>
        <xdr:cNvPr id="310" name="直線コネクタ 309">
          <a:extLst>
            <a:ext uri="{FF2B5EF4-FFF2-40B4-BE49-F238E27FC236}">
              <a16:creationId xmlns:a16="http://schemas.microsoft.com/office/drawing/2014/main" id="{EE05BE56-299C-468F-BDB4-672FC1E0F7DD}"/>
            </a:ext>
          </a:extLst>
        </xdr:cNvPr>
        <xdr:cNvCxnSpPr/>
      </xdr:nvCxnSpPr>
      <xdr:spPr>
        <a:xfrm>
          <a:off x="1828800" y="13440411"/>
          <a:ext cx="79375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92711</xdr:rowOff>
    </xdr:from>
    <xdr:to>
      <xdr:col>6</xdr:col>
      <xdr:colOff>38100</xdr:colOff>
      <xdr:row>81</xdr:row>
      <xdr:rowOff>22861</xdr:rowOff>
    </xdr:to>
    <xdr:sp macro="" textlink="">
      <xdr:nvSpPr>
        <xdr:cNvPr id="311" name="楕円 310">
          <a:extLst>
            <a:ext uri="{FF2B5EF4-FFF2-40B4-BE49-F238E27FC236}">
              <a16:creationId xmlns:a16="http://schemas.microsoft.com/office/drawing/2014/main" id="{783C69E1-E35F-4EFE-A4C0-FDFEC7929FAE}"/>
            </a:ext>
          </a:extLst>
        </xdr:cNvPr>
        <xdr:cNvSpPr/>
      </xdr:nvSpPr>
      <xdr:spPr>
        <a:xfrm>
          <a:off x="984250" y="133070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143511</xdr:rowOff>
    </xdr:from>
    <xdr:to>
      <xdr:col>10</xdr:col>
      <xdr:colOff>114300</xdr:colOff>
      <xdr:row>81</xdr:row>
      <xdr:rowOff>60961</xdr:rowOff>
    </xdr:to>
    <xdr:cxnSp macro="">
      <xdr:nvCxnSpPr>
        <xdr:cNvPr id="312" name="直線コネクタ 311">
          <a:extLst>
            <a:ext uri="{FF2B5EF4-FFF2-40B4-BE49-F238E27FC236}">
              <a16:creationId xmlns:a16="http://schemas.microsoft.com/office/drawing/2014/main" id="{070ACB1D-D01F-41CB-88BE-9B4B104C4B82}"/>
            </a:ext>
          </a:extLst>
        </xdr:cNvPr>
        <xdr:cNvCxnSpPr/>
      </xdr:nvCxnSpPr>
      <xdr:spPr>
        <a:xfrm>
          <a:off x="1028700" y="13357861"/>
          <a:ext cx="800100" cy="8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DE82A76A-5EB7-480D-8F5A-40E45E7A837D}"/>
            </a:ext>
          </a:extLst>
        </xdr:cNvPr>
        <xdr:cNvSpPr txBox="1"/>
      </xdr:nvSpPr>
      <xdr:spPr>
        <a:xfrm>
          <a:off x="3239144"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E3EC79DE-9477-4A46-B495-D6AADB37E781}"/>
            </a:ext>
          </a:extLst>
        </xdr:cNvPr>
        <xdr:cNvSpPr txBox="1"/>
      </xdr:nvSpPr>
      <xdr:spPr>
        <a:xfrm>
          <a:off x="24390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83838</xdr:rowOff>
    </xdr:from>
    <xdr:ext cx="405111" cy="259045"/>
    <xdr:sp macro="" textlink="">
      <xdr:nvSpPr>
        <xdr:cNvPr id="315" name="n_3aveValue【福祉施設】&#10;有形固定資産減価償却率">
          <a:extLst>
            <a:ext uri="{FF2B5EF4-FFF2-40B4-BE49-F238E27FC236}">
              <a16:creationId xmlns:a16="http://schemas.microsoft.com/office/drawing/2014/main" id="{946DC0E8-868E-41F2-9FEF-A43C8811D675}"/>
            </a:ext>
          </a:extLst>
        </xdr:cNvPr>
        <xdr:cNvSpPr txBox="1"/>
      </xdr:nvSpPr>
      <xdr:spPr>
        <a:xfrm>
          <a:off x="1645294" y="13628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53357</xdr:rowOff>
    </xdr:from>
    <xdr:ext cx="405111" cy="259045"/>
    <xdr:sp macro="" textlink="">
      <xdr:nvSpPr>
        <xdr:cNvPr id="316" name="n_4aveValue【福祉施設】&#10;有形固定資産減価償却率">
          <a:extLst>
            <a:ext uri="{FF2B5EF4-FFF2-40B4-BE49-F238E27FC236}">
              <a16:creationId xmlns:a16="http://schemas.microsoft.com/office/drawing/2014/main" id="{6867FE03-38DC-4A8D-8D69-6209368C9C08}"/>
            </a:ext>
          </a:extLst>
        </xdr:cNvPr>
        <xdr:cNvSpPr txBox="1"/>
      </xdr:nvSpPr>
      <xdr:spPr>
        <a:xfrm>
          <a:off x="851544" y="13597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16</xdr:rowOff>
    </xdr:from>
    <xdr:ext cx="405111" cy="259045"/>
    <xdr:sp macro="" textlink="">
      <xdr:nvSpPr>
        <xdr:cNvPr id="317" name="n_1mainValue【福祉施設】&#10;有形固定資産減価償却率">
          <a:extLst>
            <a:ext uri="{FF2B5EF4-FFF2-40B4-BE49-F238E27FC236}">
              <a16:creationId xmlns:a16="http://schemas.microsoft.com/office/drawing/2014/main" id="{E5C765AF-1CC7-4893-B37F-7B0904D1DBE3}"/>
            </a:ext>
          </a:extLst>
        </xdr:cNvPr>
        <xdr:cNvSpPr txBox="1"/>
      </xdr:nvSpPr>
      <xdr:spPr>
        <a:xfrm>
          <a:off x="3239144" y="13214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137177</xdr:rowOff>
    </xdr:from>
    <xdr:ext cx="405111" cy="259045"/>
    <xdr:sp macro="" textlink="">
      <xdr:nvSpPr>
        <xdr:cNvPr id="318" name="n_2mainValue【福祉施設】&#10;有形固定資産減価償却率">
          <a:extLst>
            <a:ext uri="{FF2B5EF4-FFF2-40B4-BE49-F238E27FC236}">
              <a16:creationId xmlns:a16="http://schemas.microsoft.com/office/drawing/2014/main" id="{BA0AA384-B13F-421A-9E27-6BD04E568C55}"/>
            </a:ext>
          </a:extLst>
        </xdr:cNvPr>
        <xdr:cNvSpPr txBox="1"/>
      </xdr:nvSpPr>
      <xdr:spPr>
        <a:xfrm>
          <a:off x="2439044"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128288</xdr:rowOff>
    </xdr:from>
    <xdr:ext cx="405111" cy="259045"/>
    <xdr:sp macro="" textlink="">
      <xdr:nvSpPr>
        <xdr:cNvPr id="319" name="n_3mainValue【福祉施設】&#10;有形固定資産減価償却率">
          <a:extLst>
            <a:ext uri="{FF2B5EF4-FFF2-40B4-BE49-F238E27FC236}">
              <a16:creationId xmlns:a16="http://schemas.microsoft.com/office/drawing/2014/main" id="{3C66DCE2-EB3E-4B24-9791-16D084713E32}"/>
            </a:ext>
          </a:extLst>
        </xdr:cNvPr>
        <xdr:cNvSpPr txBox="1"/>
      </xdr:nvSpPr>
      <xdr:spPr>
        <a:xfrm>
          <a:off x="1645294" y="1317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39388</xdr:rowOff>
    </xdr:from>
    <xdr:ext cx="405111" cy="259045"/>
    <xdr:sp macro="" textlink="">
      <xdr:nvSpPr>
        <xdr:cNvPr id="320" name="n_4mainValue【福祉施設】&#10;有形固定資産減価償却率">
          <a:extLst>
            <a:ext uri="{FF2B5EF4-FFF2-40B4-BE49-F238E27FC236}">
              <a16:creationId xmlns:a16="http://schemas.microsoft.com/office/drawing/2014/main" id="{4021F1C1-8159-4C83-869D-1E5AE7DB769A}"/>
            </a:ext>
          </a:extLst>
        </xdr:cNvPr>
        <xdr:cNvSpPr txBox="1"/>
      </xdr:nvSpPr>
      <xdr:spPr>
        <a:xfrm>
          <a:off x="851544" y="13088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3BE60C75-20CA-45A3-85A4-9EE6BA2FB01A}"/>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33A09A7B-8CD3-4953-B197-E52BF546C9E9}"/>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2DB4F61-0E8E-4E71-8EAA-CB34D06A4153}"/>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A4EDA2D9-FDDE-4734-9B91-E9107DF1B7F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792A5975-3B3A-4F2E-B13E-13150A5E1373}"/>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EE26F1D-048D-4544-A34C-DE8C17323555}"/>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BB5D4375-0EEC-4F05-A86D-862ECEF3E42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61E394CC-CEA0-4515-BA41-D4CDE4B5536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5E4C49F-9499-4A5D-994F-4F8BA3490DF1}"/>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E51A983-41F4-4DF5-AC0B-E84F23DF2E6A}"/>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C96CFC91-7597-4C75-BA17-FDC042CA8F11}"/>
            </a:ext>
          </a:extLst>
        </xdr:cNvPr>
        <xdr:cNvCxnSpPr/>
      </xdr:nvCxnSpPr>
      <xdr:spPr>
        <a:xfrm>
          <a:off x="5956300" y="14135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6F0B08AE-2947-44AC-817C-C69D96410D43}"/>
            </a:ext>
          </a:extLst>
        </xdr:cNvPr>
        <xdr:cNvSpPr txBox="1"/>
      </xdr:nvSpPr>
      <xdr:spPr>
        <a:xfrm>
          <a:off x="5527221" y="13999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C5A8B9F5-EB9A-45C3-93DB-EDC6DCF6ACD6}"/>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32D1B070-0244-4E71-A6E6-0D3F29D602B7}"/>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A1D059C-99E0-4996-BCDF-F28553086978}"/>
            </a:ext>
          </a:extLst>
        </xdr:cNvPr>
        <xdr:cNvCxnSpPr/>
      </xdr:nvCxnSpPr>
      <xdr:spPr>
        <a:xfrm>
          <a:off x="5956300" y="1303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8F452B4D-8C51-4CA2-A56B-428364CF7CEB}"/>
            </a:ext>
          </a:extLst>
        </xdr:cNvPr>
        <xdr:cNvSpPr txBox="1"/>
      </xdr:nvSpPr>
      <xdr:spPr>
        <a:xfrm>
          <a:off x="5527221" y="1289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E1A150CF-981F-4481-8EE4-DBCA24D4B22A}"/>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826A554A-11F1-4F7E-961E-DA7B840800CE}"/>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979A31B0-2ABE-4D51-9074-D6211362FDEB}"/>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C4313CBF-95D0-48BE-B2AD-28307BF5E003}"/>
            </a:ext>
          </a:extLst>
        </xdr:cNvPr>
        <xdr:cNvCxnSpPr/>
      </xdr:nvCxnSpPr>
      <xdr:spPr>
        <a:xfrm flipV="1">
          <a:off x="9429115" y="12871450"/>
          <a:ext cx="0" cy="1246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28961E01-A886-4595-8384-990C43F1F108}"/>
            </a:ext>
          </a:extLst>
        </xdr:cNvPr>
        <xdr:cNvSpPr txBox="1"/>
      </xdr:nvSpPr>
      <xdr:spPr>
        <a:xfrm>
          <a:off x="9467850" y="1412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CDBEB60E-D8B1-45EF-945D-2DE46ECAEEA3}"/>
            </a:ext>
          </a:extLst>
        </xdr:cNvPr>
        <xdr:cNvCxnSpPr/>
      </xdr:nvCxnSpPr>
      <xdr:spPr>
        <a:xfrm>
          <a:off x="9359900" y="141179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4FFEE26A-937D-4B5E-B316-A596DFBBF721}"/>
            </a:ext>
          </a:extLst>
        </xdr:cNvPr>
        <xdr:cNvSpPr txBox="1"/>
      </xdr:nvSpPr>
      <xdr:spPr>
        <a:xfrm>
          <a:off x="9467850" y="1265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2904C235-AE36-44AB-B1DF-D7C5D66638F3}"/>
            </a:ext>
          </a:extLst>
        </xdr:cNvPr>
        <xdr:cNvCxnSpPr/>
      </xdr:nvCxnSpPr>
      <xdr:spPr>
        <a:xfrm>
          <a:off x="9359900" y="1287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EBA6755D-4C48-4255-925E-834F4A9A2BEC}"/>
            </a:ext>
          </a:extLst>
        </xdr:cNvPr>
        <xdr:cNvSpPr txBox="1"/>
      </xdr:nvSpPr>
      <xdr:spPr>
        <a:xfrm>
          <a:off x="9467850" y="13704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FDCA2776-FF02-4773-BCA5-43839564411B}"/>
            </a:ext>
          </a:extLst>
        </xdr:cNvPr>
        <xdr:cNvSpPr/>
      </xdr:nvSpPr>
      <xdr:spPr>
        <a:xfrm>
          <a:off x="9398000" y="137198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33DD4781-8BB5-4609-89A2-813774F5A26F}"/>
            </a:ext>
          </a:extLst>
        </xdr:cNvPr>
        <xdr:cNvSpPr/>
      </xdr:nvSpPr>
      <xdr:spPr>
        <a:xfrm>
          <a:off x="8636000" y="1372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8E7AEB68-9249-463E-88A3-90A64A39BF5A}"/>
            </a:ext>
          </a:extLst>
        </xdr:cNvPr>
        <xdr:cNvSpPr/>
      </xdr:nvSpPr>
      <xdr:spPr>
        <a:xfrm>
          <a:off x="7842250" y="137140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0C873DF2-9A47-41BC-BEF5-1A719DD84092}"/>
            </a:ext>
          </a:extLst>
        </xdr:cNvPr>
        <xdr:cNvSpPr/>
      </xdr:nvSpPr>
      <xdr:spPr>
        <a:xfrm>
          <a:off x="702945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C01FB8A8-4660-441A-B9F5-588651D557CA}"/>
            </a:ext>
          </a:extLst>
        </xdr:cNvPr>
        <xdr:cNvSpPr/>
      </xdr:nvSpPr>
      <xdr:spPr>
        <a:xfrm>
          <a:off x="6235700" y="1376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DC8E7A4-B1A0-411D-8D8A-B24309245847}"/>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1C20DB8D-974F-4921-B37F-10F5F87C5FE4}"/>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242A15F5-88F1-48AF-AEEE-8A925B44C194}"/>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D0B4CDA-4D88-4F6D-BE5A-E6F50DF4A959}"/>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31B7296-E5F1-4ED3-BBC7-19693250F33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153036</xdr:rowOff>
    </xdr:from>
    <xdr:to>
      <xdr:col>55</xdr:col>
      <xdr:colOff>50800</xdr:colOff>
      <xdr:row>82</xdr:row>
      <xdr:rowOff>83186</xdr:rowOff>
    </xdr:to>
    <xdr:sp macro="" textlink="">
      <xdr:nvSpPr>
        <xdr:cNvPr id="356" name="楕円 355">
          <a:extLst>
            <a:ext uri="{FF2B5EF4-FFF2-40B4-BE49-F238E27FC236}">
              <a16:creationId xmlns:a16="http://schemas.microsoft.com/office/drawing/2014/main" id="{ED353D24-83A9-439B-B234-68F86A157CF5}"/>
            </a:ext>
          </a:extLst>
        </xdr:cNvPr>
        <xdr:cNvSpPr/>
      </xdr:nvSpPr>
      <xdr:spPr>
        <a:xfrm>
          <a:off x="9398000" y="135324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4463</xdr:rowOff>
    </xdr:from>
    <xdr:ext cx="469744" cy="259045"/>
    <xdr:sp macro="" textlink="">
      <xdr:nvSpPr>
        <xdr:cNvPr id="357" name="【福祉施設】&#10;一人当たり面積該当値テキスト">
          <a:extLst>
            <a:ext uri="{FF2B5EF4-FFF2-40B4-BE49-F238E27FC236}">
              <a16:creationId xmlns:a16="http://schemas.microsoft.com/office/drawing/2014/main" id="{F738B4B3-F220-4573-83FF-0F6C284EB624}"/>
            </a:ext>
          </a:extLst>
        </xdr:cNvPr>
        <xdr:cNvSpPr txBox="1"/>
      </xdr:nvSpPr>
      <xdr:spPr>
        <a:xfrm>
          <a:off x="9467850" y="13383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15875</xdr:rowOff>
    </xdr:from>
    <xdr:to>
      <xdr:col>50</xdr:col>
      <xdr:colOff>165100</xdr:colOff>
      <xdr:row>82</xdr:row>
      <xdr:rowOff>117475</xdr:rowOff>
    </xdr:to>
    <xdr:sp macro="" textlink="">
      <xdr:nvSpPr>
        <xdr:cNvPr id="358" name="楕円 357">
          <a:extLst>
            <a:ext uri="{FF2B5EF4-FFF2-40B4-BE49-F238E27FC236}">
              <a16:creationId xmlns:a16="http://schemas.microsoft.com/office/drawing/2014/main" id="{7CAD8387-F517-4E19-8D12-91176982639B}"/>
            </a:ext>
          </a:extLst>
        </xdr:cNvPr>
        <xdr:cNvSpPr/>
      </xdr:nvSpPr>
      <xdr:spPr>
        <a:xfrm>
          <a:off x="863600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32386</xdr:rowOff>
    </xdr:from>
    <xdr:to>
      <xdr:col>55</xdr:col>
      <xdr:colOff>0</xdr:colOff>
      <xdr:row>82</xdr:row>
      <xdr:rowOff>66675</xdr:rowOff>
    </xdr:to>
    <xdr:cxnSp macro="">
      <xdr:nvCxnSpPr>
        <xdr:cNvPr id="359" name="直線コネクタ 358">
          <a:extLst>
            <a:ext uri="{FF2B5EF4-FFF2-40B4-BE49-F238E27FC236}">
              <a16:creationId xmlns:a16="http://schemas.microsoft.com/office/drawing/2014/main" id="{1BA5B889-98A1-4BFE-B9DC-7FBB0F600952}"/>
            </a:ext>
          </a:extLst>
        </xdr:cNvPr>
        <xdr:cNvCxnSpPr/>
      </xdr:nvCxnSpPr>
      <xdr:spPr>
        <a:xfrm flipV="1">
          <a:off x="8686800" y="13576936"/>
          <a:ext cx="7429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15875</xdr:rowOff>
    </xdr:from>
    <xdr:to>
      <xdr:col>46</xdr:col>
      <xdr:colOff>38100</xdr:colOff>
      <xdr:row>82</xdr:row>
      <xdr:rowOff>117475</xdr:rowOff>
    </xdr:to>
    <xdr:sp macro="" textlink="">
      <xdr:nvSpPr>
        <xdr:cNvPr id="360" name="楕円 359">
          <a:extLst>
            <a:ext uri="{FF2B5EF4-FFF2-40B4-BE49-F238E27FC236}">
              <a16:creationId xmlns:a16="http://schemas.microsoft.com/office/drawing/2014/main" id="{E8D88BBC-06AB-448D-B02F-83DCCE8A3372}"/>
            </a:ext>
          </a:extLst>
        </xdr:cNvPr>
        <xdr:cNvSpPr/>
      </xdr:nvSpPr>
      <xdr:spPr>
        <a:xfrm>
          <a:off x="7842250" y="135604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66675</xdr:rowOff>
    </xdr:from>
    <xdr:to>
      <xdr:col>50</xdr:col>
      <xdr:colOff>114300</xdr:colOff>
      <xdr:row>82</xdr:row>
      <xdr:rowOff>66675</xdr:rowOff>
    </xdr:to>
    <xdr:cxnSp macro="">
      <xdr:nvCxnSpPr>
        <xdr:cNvPr id="361" name="直線コネクタ 360">
          <a:extLst>
            <a:ext uri="{FF2B5EF4-FFF2-40B4-BE49-F238E27FC236}">
              <a16:creationId xmlns:a16="http://schemas.microsoft.com/office/drawing/2014/main" id="{ED7CDA7F-1160-4D80-9317-2465B0FD1488}"/>
            </a:ext>
          </a:extLst>
        </xdr:cNvPr>
        <xdr:cNvCxnSpPr/>
      </xdr:nvCxnSpPr>
      <xdr:spPr>
        <a:xfrm>
          <a:off x="7886700" y="136112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15875</xdr:rowOff>
    </xdr:from>
    <xdr:to>
      <xdr:col>41</xdr:col>
      <xdr:colOff>101600</xdr:colOff>
      <xdr:row>82</xdr:row>
      <xdr:rowOff>117475</xdr:rowOff>
    </xdr:to>
    <xdr:sp macro="" textlink="">
      <xdr:nvSpPr>
        <xdr:cNvPr id="362" name="楕円 361">
          <a:extLst>
            <a:ext uri="{FF2B5EF4-FFF2-40B4-BE49-F238E27FC236}">
              <a16:creationId xmlns:a16="http://schemas.microsoft.com/office/drawing/2014/main" id="{67D1FC0D-4048-4B8C-AF33-DE51826C4A54}"/>
            </a:ext>
          </a:extLst>
        </xdr:cNvPr>
        <xdr:cNvSpPr/>
      </xdr:nvSpPr>
      <xdr:spPr>
        <a:xfrm>
          <a:off x="702945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66675</xdr:rowOff>
    </xdr:from>
    <xdr:to>
      <xdr:col>45</xdr:col>
      <xdr:colOff>177800</xdr:colOff>
      <xdr:row>82</xdr:row>
      <xdr:rowOff>66675</xdr:rowOff>
    </xdr:to>
    <xdr:cxnSp macro="">
      <xdr:nvCxnSpPr>
        <xdr:cNvPr id="363" name="直線コネクタ 362">
          <a:extLst>
            <a:ext uri="{FF2B5EF4-FFF2-40B4-BE49-F238E27FC236}">
              <a16:creationId xmlns:a16="http://schemas.microsoft.com/office/drawing/2014/main" id="{199EBE2C-CFEA-4BAC-8144-B361265C02A4}"/>
            </a:ext>
          </a:extLst>
        </xdr:cNvPr>
        <xdr:cNvCxnSpPr/>
      </xdr:nvCxnSpPr>
      <xdr:spPr>
        <a:xfrm>
          <a:off x="7080250" y="1361122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67311</xdr:rowOff>
    </xdr:from>
    <xdr:to>
      <xdr:col>36</xdr:col>
      <xdr:colOff>165100</xdr:colOff>
      <xdr:row>81</xdr:row>
      <xdr:rowOff>168911</xdr:rowOff>
    </xdr:to>
    <xdr:sp macro="" textlink="">
      <xdr:nvSpPr>
        <xdr:cNvPr id="364" name="楕円 363">
          <a:extLst>
            <a:ext uri="{FF2B5EF4-FFF2-40B4-BE49-F238E27FC236}">
              <a16:creationId xmlns:a16="http://schemas.microsoft.com/office/drawing/2014/main" id="{6C41A3FC-C4EC-4A5E-BFAA-0CA1B68F7632}"/>
            </a:ext>
          </a:extLst>
        </xdr:cNvPr>
        <xdr:cNvSpPr/>
      </xdr:nvSpPr>
      <xdr:spPr>
        <a:xfrm>
          <a:off x="6235700" y="134467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118111</xdr:rowOff>
    </xdr:from>
    <xdr:to>
      <xdr:col>41</xdr:col>
      <xdr:colOff>50800</xdr:colOff>
      <xdr:row>82</xdr:row>
      <xdr:rowOff>66675</xdr:rowOff>
    </xdr:to>
    <xdr:cxnSp macro="">
      <xdr:nvCxnSpPr>
        <xdr:cNvPr id="365" name="直線コネクタ 364">
          <a:extLst>
            <a:ext uri="{FF2B5EF4-FFF2-40B4-BE49-F238E27FC236}">
              <a16:creationId xmlns:a16="http://schemas.microsoft.com/office/drawing/2014/main" id="{15006782-1208-4BCB-AFED-3A36A36E5E06}"/>
            </a:ext>
          </a:extLst>
        </xdr:cNvPr>
        <xdr:cNvCxnSpPr/>
      </xdr:nvCxnSpPr>
      <xdr:spPr>
        <a:xfrm>
          <a:off x="6286500" y="13497561"/>
          <a:ext cx="793750" cy="11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108602</xdr:rowOff>
    </xdr:from>
    <xdr:ext cx="469744" cy="259045"/>
    <xdr:sp macro="" textlink="">
      <xdr:nvSpPr>
        <xdr:cNvPr id="366" name="n_1aveValue【福祉施設】&#10;一人当たり面積">
          <a:extLst>
            <a:ext uri="{FF2B5EF4-FFF2-40B4-BE49-F238E27FC236}">
              <a16:creationId xmlns:a16="http://schemas.microsoft.com/office/drawing/2014/main" id="{A16B0B5F-0EA0-4D40-A0F7-698A01F351AF}"/>
            </a:ext>
          </a:extLst>
        </xdr:cNvPr>
        <xdr:cNvSpPr txBox="1"/>
      </xdr:nvSpPr>
      <xdr:spPr>
        <a:xfrm>
          <a:off x="8458277" y="1381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F256BA97-8F58-4B88-952D-F893AD499C1A}"/>
            </a:ext>
          </a:extLst>
        </xdr:cNvPr>
        <xdr:cNvSpPr txBox="1"/>
      </xdr:nvSpPr>
      <xdr:spPr>
        <a:xfrm>
          <a:off x="7677227" y="1380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8" name="n_3aveValue【福祉施設】&#10;一人当たり面積">
          <a:extLst>
            <a:ext uri="{FF2B5EF4-FFF2-40B4-BE49-F238E27FC236}">
              <a16:creationId xmlns:a16="http://schemas.microsoft.com/office/drawing/2014/main" id="{5F87F7E0-476C-4020-B9AB-6957E5B565F2}"/>
            </a:ext>
          </a:extLst>
        </xdr:cNvPr>
        <xdr:cNvSpPr txBox="1"/>
      </xdr:nvSpPr>
      <xdr:spPr>
        <a:xfrm>
          <a:off x="686442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2ACB4E5D-4B74-42E5-8AB1-B8921E67BB52}"/>
            </a:ext>
          </a:extLst>
        </xdr:cNvPr>
        <xdr:cNvSpPr txBox="1"/>
      </xdr:nvSpPr>
      <xdr:spPr>
        <a:xfrm>
          <a:off x="6070677" y="1385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134002</xdr:rowOff>
    </xdr:from>
    <xdr:ext cx="469744" cy="259045"/>
    <xdr:sp macro="" textlink="">
      <xdr:nvSpPr>
        <xdr:cNvPr id="370" name="n_1mainValue【福祉施設】&#10;一人当たり面積">
          <a:extLst>
            <a:ext uri="{FF2B5EF4-FFF2-40B4-BE49-F238E27FC236}">
              <a16:creationId xmlns:a16="http://schemas.microsoft.com/office/drawing/2014/main" id="{605472FA-2FD3-48E4-870C-0F21D4CC52D7}"/>
            </a:ext>
          </a:extLst>
        </xdr:cNvPr>
        <xdr:cNvSpPr txBox="1"/>
      </xdr:nvSpPr>
      <xdr:spPr>
        <a:xfrm>
          <a:off x="8458277" y="1334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134002</xdr:rowOff>
    </xdr:from>
    <xdr:ext cx="469744" cy="259045"/>
    <xdr:sp macro="" textlink="">
      <xdr:nvSpPr>
        <xdr:cNvPr id="371" name="n_2mainValue【福祉施設】&#10;一人当たり面積">
          <a:extLst>
            <a:ext uri="{FF2B5EF4-FFF2-40B4-BE49-F238E27FC236}">
              <a16:creationId xmlns:a16="http://schemas.microsoft.com/office/drawing/2014/main" id="{7E9541A2-07F5-4588-BA2B-7A6E6CFD8546}"/>
            </a:ext>
          </a:extLst>
        </xdr:cNvPr>
        <xdr:cNvSpPr txBox="1"/>
      </xdr:nvSpPr>
      <xdr:spPr>
        <a:xfrm>
          <a:off x="7677227" y="1334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134002</xdr:rowOff>
    </xdr:from>
    <xdr:ext cx="469744" cy="259045"/>
    <xdr:sp macro="" textlink="">
      <xdr:nvSpPr>
        <xdr:cNvPr id="372" name="n_3mainValue【福祉施設】&#10;一人当たり面積">
          <a:extLst>
            <a:ext uri="{FF2B5EF4-FFF2-40B4-BE49-F238E27FC236}">
              <a16:creationId xmlns:a16="http://schemas.microsoft.com/office/drawing/2014/main" id="{BA1F6629-344D-43E8-BA91-37A82D66DFF1}"/>
            </a:ext>
          </a:extLst>
        </xdr:cNvPr>
        <xdr:cNvSpPr txBox="1"/>
      </xdr:nvSpPr>
      <xdr:spPr>
        <a:xfrm>
          <a:off x="6864427" y="1334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13988</xdr:rowOff>
    </xdr:from>
    <xdr:ext cx="469744" cy="259045"/>
    <xdr:sp macro="" textlink="">
      <xdr:nvSpPr>
        <xdr:cNvPr id="373" name="n_4mainValue【福祉施設】&#10;一人当たり面積">
          <a:extLst>
            <a:ext uri="{FF2B5EF4-FFF2-40B4-BE49-F238E27FC236}">
              <a16:creationId xmlns:a16="http://schemas.microsoft.com/office/drawing/2014/main" id="{79CE32BB-3F8A-4891-A427-BACF607BF6AF}"/>
            </a:ext>
          </a:extLst>
        </xdr:cNvPr>
        <xdr:cNvSpPr txBox="1"/>
      </xdr:nvSpPr>
      <xdr:spPr>
        <a:xfrm>
          <a:off x="6070677" y="1322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E710C26-8DB7-4709-95C7-11ED0D077EA7}"/>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C88D3B2C-E0DC-43FC-A075-E2CCA43C51D5}"/>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9C4B1247-D833-4437-A044-B097D97A812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8A802495-9226-4B9A-93EF-D44618130153}"/>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56670DA7-05BC-42C7-A42E-5321BE79807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977E83EA-7038-4714-A1A1-004D7A0FBF72}"/>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9794F38F-4E46-4172-91A4-40B676364134}"/>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3A5C0767-BF20-4AB1-B4A9-0DE111951479}"/>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BE480D60-5B8F-4515-B8C5-60E3DED8894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BCE1CA49-0CCB-4721-B287-F0F4DF4EE3AF}"/>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4DD183DC-28E7-4412-84F8-68923451F0A5}"/>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5C000EAB-854F-4C66-B6E0-1A8316E7D2C6}"/>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F9CCC32D-C9BB-4503-805A-E148F8FFBA22}"/>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BBABBF8E-0023-43C2-ADE4-FB6F9C6540E9}"/>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D6FB7EB2-F87B-4191-9708-2630D8743C44}"/>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DA863D80-F569-4D45-9A0A-7E76E8C92620}"/>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153AA8C6-D616-4C4B-8059-F1BF14E31D26}"/>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D19C1F30-5392-47C1-9BB7-F1FA8027DA39}"/>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DA18AE2-F9A0-4C09-903F-36F7ED4F7500}"/>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99CDDED4-4A03-41D2-A1AB-8633014EF04F}"/>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840683DD-4D31-4297-BD64-B3C7406CDFAC}"/>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108DEC31-429E-43A5-B439-240ECF0FCD9E}"/>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FF13DF78-8650-4164-BD28-FFC0FC02E22F}"/>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A9B35FDF-1354-4B8E-9156-BCDF7B0DC59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EC006768-ED7D-49F3-B8D9-B5D35910CCE7}"/>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96A4656A-0258-4A50-BFB9-D633E748B871}"/>
            </a:ext>
          </a:extLst>
        </xdr:cNvPr>
        <xdr:cNvCxnSpPr/>
      </xdr:nvCxnSpPr>
      <xdr:spPr>
        <a:xfrm flipV="1">
          <a:off x="4177665" y="165762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C8DF6381-162D-4A44-A9DD-8197855DA3B0}"/>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9F7AB714-EA10-42B8-B2A8-58B07B89194D}"/>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8332BC54-4699-4A99-833B-D08136AF7EB1}"/>
            </a:ext>
          </a:extLst>
        </xdr:cNvPr>
        <xdr:cNvSpPr txBox="1"/>
      </xdr:nvSpPr>
      <xdr:spPr>
        <a:xfrm>
          <a:off x="4216400" y="163514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F1C204C1-1A77-4E77-834A-36ABE4275D94}"/>
            </a:ext>
          </a:extLst>
        </xdr:cNvPr>
        <xdr:cNvCxnSpPr/>
      </xdr:nvCxnSpPr>
      <xdr:spPr>
        <a:xfrm>
          <a:off x="4108450" y="165762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5931C6A6-B033-47E1-9FF0-47B6BCF82D44}"/>
            </a:ext>
          </a:extLst>
        </xdr:cNvPr>
        <xdr:cNvSpPr txBox="1"/>
      </xdr:nvSpPr>
      <xdr:spPr>
        <a:xfrm>
          <a:off x="4216400" y="17449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75D1E5B8-693B-42E6-81E3-1C69BF854A08}"/>
            </a:ext>
          </a:extLst>
        </xdr:cNvPr>
        <xdr:cNvSpPr/>
      </xdr:nvSpPr>
      <xdr:spPr>
        <a:xfrm>
          <a:off x="4127500" y="17470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975F183B-C51D-48BD-89AC-1A7A52F3F980}"/>
            </a:ext>
          </a:extLst>
        </xdr:cNvPr>
        <xdr:cNvSpPr/>
      </xdr:nvSpPr>
      <xdr:spPr>
        <a:xfrm>
          <a:off x="3384550" y="174463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0A5D37EF-0622-4998-9321-1BE9A111AE62}"/>
            </a:ext>
          </a:extLst>
        </xdr:cNvPr>
        <xdr:cNvSpPr/>
      </xdr:nvSpPr>
      <xdr:spPr>
        <a:xfrm>
          <a:off x="2571750" y="1742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58E4DF8E-9E32-4446-8CB2-10CFF6E3BFE4}"/>
            </a:ext>
          </a:extLst>
        </xdr:cNvPr>
        <xdr:cNvSpPr/>
      </xdr:nvSpPr>
      <xdr:spPr>
        <a:xfrm>
          <a:off x="1778000" y="1741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6D368860-4A2F-4ECE-8C15-8876AF84211C}"/>
            </a:ext>
          </a:extLst>
        </xdr:cNvPr>
        <xdr:cNvSpPr/>
      </xdr:nvSpPr>
      <xdr:spPr>
        <a:xfrm>
          <a:off x="984250" y="174202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DADFC596-DAE5-4896-A3CD-B96BA7810DE3}"/>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A04639B5-24C7-4E90-B742-D3769009881E}"/>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30C01CFC-9DF1-4FE8-B87A-1A1B1D68DD88}"/>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35A5250C-F383-4C68-A8B7-F06F1A602F28}"/>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A4F65E95-B253-44D3-8321-28F6B5513511}"/>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15602</xdr:rowOff>
    </xdr:from>
    <xdr:to>
      <xdr:col>24</xdr:col>
      <xdr:colOff>114300</xdr:colOff>
      <xdr:row>103</xdr:row>
      <xdr:rowOff>117202</xdr:rowOff>
    </xdr:to>
    <xdr:sp macro="" textlink="">
      <xdr:nvSpPr>
        <xdr:cNvPr id="415" name="楕円 414">
          <a:extLst>
            <a:ext uri="{FF2B5EF4-FFF2-40B4-BE49-F238E27FC236}">
              <a16:creationId xmlns:a16="http://schemas.microsoft.com/office/drawing/2014/main" id="{14212724-542C-4FA2-8EAD-2E88E3AB428C}"/>
            </a:ext>
          </a:extLst>
        </xdr:cNvPr>
        <xdr:cNvSpPr/>
      </xdr:nvSpPr>
      <xdr:spPr>
        <a:xfrm>
          <a:off x="4127500" y="1710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38479</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60FD836A-AB61-40AA-80C3-97003C560424}"/>
            </a:ext>
          </a:extLst>
        </xdr:cNvPr>
        <xdr:cNvSpPr txBox="1"/>
      </xdr:nvSpPr>
      <xdr:spPr>
        <a:xfrm>
          <a:off x="4216400" y="1695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146231</xdr:rowOff>
    </xdr:from>
    <xdr:to>
      <xdr:col>20</xdr:col>
      <xdr:colOff>38100</xdr:colOff>
      <xdr:row>103</xdr:row>
      <xdr:rowOff>76381</xdr:rowOff>
    </xdr:to>
    <xdr:sp macro="" textlink="">
      <xdr:nvSpPr>
        <xdr:cNvPr id="417" name="楕円 416">
          <a:extLst>
            <a:ext uri="{FF2B5EF4-FFF2-40B4-BE49-F238E27FC236}">
              <a16:creationId xmlns:a16="http://schemas.microsoft.com/office/drawing/2014/main" id="{B67D3D1C-7AC9-41F8-BC3B-B0032341679D}"/>
            </a:ext>
          </a:extLst>
        </xdr:cNvPr>
        <xdr:cNvSpPr/>
      </xdr:nvSpPr>
      <xdr:spPr>
        <a:xfrm>
          <a:off x="3384550" y="170626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25581</xdr:rowOff>
    </xdr:from>
    <xdr:to>
      <xdr:col>24</xdr:col>
      <xdr:colOff>63500</xdr:colOff>
      <xdr:row>103</xdr:row>
      <xdr:rowOff>66402</xdr:rowOff>
    </xdr:to>
    <xdr:cxnSp macro="">
      <xdr:nvCxnSpPr>
        <xdr:cNvPr id="418" name="直線コネクタ 417">
          <a:extLst>
            <a:ext uri="{FF2B5EF4-FFF2-40B4-BE49-F238E27FC236}">
              <a16:creationId xmlns:a16="http://schemas.microsoft.com/office/drawing/2014/main" id="{146C7168-88DB-4B58-96DD-D7B387238CD4}"/>
            </a:ext>
          </a:extLst>
        </xdr:cNvPr>
        <xdr:cNvCxnSpPr/>
      </xdr:nvCxnSpPr>
      <xdr:spPr>
        <a:xfrm>
          <a:off x="3429000" y="17113431"/>
          <a:ext cx="7493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108676</xdr:rowOff>
    </xdr:from>
    <xdr:to>
      <xdr:col>15</xdr:col>
      <xdr:colOff>101600</xdr:colOff>
      <xdr:row>103</xdr:row>
      <xdr:rowOff>38826</xdr:rowOff>
    </xdr:to>
    <xdr:sp macro="" textlink="">
      <xdr:nvSpPr>
        <xdr:cNvPr id="419" name="楕円 418">
          <a:extLst>
            <a:ext uri="{FF2B5EF4-FFF2-40B4-BE49-F238E27FC236}">
              <a16:creationId xmlns:a16="http://schemas.microsoft.com/office/drawing/2014/main" id="{F7CB2791-1C31-4488-AD23-DAD4EE4B1CA6}"/>
            </a:ext>
          </a:extLst>
        </xdr:cNvPr>
        <xdr:cNvSpPr/>
      </xdr:nvSpPr>
      <xdr:spPr>
        <a:xfrm>
          <a:off x="2571750" y="1702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159476</xdr:rowOff>
    </xdr:from>
    <xdr:to>
      <xdr:col>19</xdr:col>
      <xdr:colOff>177800</xdr:colOff>
      <xdr:row>103</xdr:row>
      <xdr:rowOff>25581</xdr:rowOff>
    </xdr:to>
    <xdr:cxnSp macro="">
      <xdr:nvCxnSpPr>
        <xdr:cNvPr id="420" name="直線コネクタ 419">
          <a:extLst>
            <a:ext uri="{FF2B5EF4-FFF2-40B4-BE49-F238E27FC236}">
              <a16:creationId xmlns:a16="http://schemas.microsoft.com/office/drawing/2014/main" id="{202F8F93-BC6D-4935-B349-225FF9C6F582}"/>
            </a:ext>
          </a:extLst>
        </xdr:cNvPr>
        <xdr:cNvCxnSpPr/>
      </xdr:nvCxnSpPr>
      <xdr:spPr>
        <a:xfrm>
          <a:off x="2622550" y="17075876"/>
          <a:ext cx="80645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67855</xdr:rowOff>
    </xdr:from>
    <xdr:to>
      <xdr:col>10</xdr:col>
      <xdr:colOff>165100</xdr:colOff>
      <xdr:row>102</xdr:row>
      <xdr:rowOff>169455</xdr:rowOff>
    </xdr:to>
    <xdr:sp macro="" textlink="">
      <xdr:nvSpPr>
        <xdr:cNvPr id="421" name="楕円 420">
          <a:extLst>
            <a:ext uri="{FF2B5EF4-FFF2-40B4-BE49-F238E27FC236}">
              <a16:creationId xmlns:a16="http://schemas.microsoft.com/office/drawing/2014/main" id="{66BF0E76-CC98-4766-A7FB-B1E8613C6908}"/>
            </a:ext>
          </a:extLst>
        </xdr:cNvPr>
        <xdr:cNvSpPr/>
      </xdr:nvSpPr>
      <xdr:spPr>
        <a:xfrm>
          <a:off x="1778000" y="1698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118655</xdr:rowOff>
    </xdr:from>
    <xdr:to>
      <xdr:col>15</xdr:col>
      <xdr:colOff>50800</xdr:colOff>
      <xdr:row>102</xdr:row>
      <xdr:rowOff>159476</xdr:rowOff>
    </xdr:to>
    <xdr:cxnSp macro="">
      <xdr:nvCxnSpPr>
        <xdr:cNvPr id="422" name="直線コネクタ 421">
          <a:extLst>
            <a:ext uri="{FF2B5EF4-FFF2-40B4-BE49-F238E27FC236}">
              <a16:creationId xmlns:a16="http://schemas.microsoft.com/office/drawing/2014/main" id="{3E16E29F-9F9D-4D30-89CD-5D48A71A47AB}"/>
            </a:ext>
          </a:extLst>
        </xdr:cNvPr>
        <xdr:cNvCxnSpPr/>
      </xdr:nvCxnSpPr>
      <xdr:spPr>
        <a:xfrm>
          <a:off x="1828800" y="17035055"/>
          <a:ext cx="79375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69487</xdr:rowOff>
    </xdr:from>
    <xdr:to>
      <xdr:col>6</xdr:col>
      <xdr:colOff>38100</xdr:colOff>
      <xdr:row>102</xdr:row>
      <xdr:rowOff>171087</xdr:rowOff>
    </xdr:to>
    <xdr:sp macro="" textlink="">
      <xdr:nvSpPr>
        <xdr:cNvPr id="423" name="楕円 422">
          <a:extLst>
            <a:ext uri="{FF2B5EF4-FFF2-40B4-BE49-F238E27FC236}">
              <a16:creationId xmlns:a16="http://schemas.microsoft.com/office/drawing/2014/main" id="{F3B03610-C6E5-468C-BA6B-BE165499B729}"/>
            </a:ext>
          </a:extLst>
        </xdr:cNvPr>
        <xdr:cNvSpPr/>
      </xdr:nvSpPr>
      <xdr:spPr>
        <a:xfrm>
          <a:off x="984250" y="169858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118655</xdr:rowOff>
    </xdr:from>
    <xdr:to>
      <xdr:col>10</xdr:col>
      <xdr:colOff>114300</xdr:colOff>
      <xdr:row>102</xdr:row>
      <xdr:rowOff>120287</xdr:rowOff>
    </xdr:to>
    <xdr:cxnSp macro="">
      <xdr:nvCxnSpPr>
        <xdr:cNvPr id="424" name="直線コネクタ 423">
          <a:extLst>
            <a:ext uri="{FF2B5EF4-FFF2-40B4-BE49-F238E27FC236}">
              <a16:creationId xmlns:a16="http://schemas.microsoft.com/office/drawing/2014/main" id="{0282E32E-4732-4664-BDA0-4480446C2A47}"/>
            </a:ext>
          </a:extLst>
        </xdr:cNvPr>
        <xdr:cNvCxnSpPr/>
      </xdr:nvCxnSpPr>
      <xdr:spPr>
        <a:xfrm flipV="1">
          <a:off x="1028700" y="17035055"/>
          <a:ext cx="8001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7DA8F0F2-FD9D-4610-8310-711E4261694A}"/>
            </a:ext>
          </a:extLst>
        </xdr:cNvPr>
        <xdr:cNvSpPr txBox="1"/>
      </xdr:nvSpPr>
      <xdr:spPr>
        <a:xfrm>
          <a:off x="3239144" y="17539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9ACE0FE5-6F40-4FCB-90A3-A21349AD7B67}"/>
            </a:ext>
          </a:extLst>
        </xdr:cNvPr>
        <xdr:cNvSpPr txBox="1"/>
      </xdr:nvSpPr>
      <xdr:spPr>
        <a:xfrm>
          <a:off x="2439044" y="17521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27" name="n_3aveValue【市民会館】&#10;有形固定資産減価償却率">
          <a:extLst>
            <a:ext uri="{FF2B5EF4-FFF2-40B4-BE49-F238E27FC236}">
              <a16:creationId xmlns:a16="http://schemas.microsoft.com/office/drawing/2014/main" id="{81329963-509A-448F-B436-FD6824AB2E88}"/>
            </a:ext>
          </a:extLst>
        </xdr:cNvPr>
        <xdr:cNvSpPr txBox="1"/>
      </xdr:nvSpPr>
      <xdr:spPr>
        <a:xfrm>
          <a:off x="1645294" y="1750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B9673601-4136-4DAD-9667-5898A79FCE91}"/>
            </a:ext>
          </a:extLst>
        </xdr:cNvPr>
        <xdr:cNvSpPr txBox="1"/>
      </xdr:nvSpPr>
      <xdr:spPr>
        <a:xfrm>
          <a:off x="851544" y="17512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92908</xdr:rowOff>
    </xdr:from>
    <xdr:ext cx="405111" cy="259045"/>
    <xdr:sp macro="" textlink="">
      <xdr:nvSpPr>
        <xdr:cNvPr id="429" name="n_1mainValue【市民会館】&#10;有形固定資産減価償却率">
          <a:extLst>
            <a:ext uri="{FF2B5EF4-FFF2-40B4-BE49-F238E27FC236}">
              <a16:creationId xmlns:a16="http://schemas.microsoft.com/office/drawing/2014/main" id="{7E707DB3-7F1C-4C03-9381-FF983A62CB8C}"/>
            </a:ext>
          </a:extLst>
        </xdr:cNvPr>
        <xdr:cNvSpPr txBox="1"/>
      </xdr:nvSpPr>
      <xdr:spPr>
        <a:xfrm>
          <a:off x="3239144" y="16837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55353</xdr:rowOff>
    </xdr:from>
    <xdr:ext cx="405111" cy="259045"/>
    <xdr:sp macro="" textlink="">
      <xdr:nvSpPr>
        <xdr:cNvPr id="430" name="n_2mainValue【市民会館】&#10;有形固定資産減価償却率">
          <a:extLst>
            <a:ext uri="{FF2B5EF4-FFF2-40B4-BE49-F238E27FC236}">
              <a16:creationId xmlns:a16="http://schemas.microsoft.com/office/drawing/2014/main" id="{D933E10B-E39C-40A5-A14B-58FC8382C6D9}"/>
            </a:ext>
          </a:extLst>
        </xdr:cNvPr>
        <xdr:cNvSpPr txBox="1"/>
      </xdr:nvSpPr>
      <xdr:spPr>
        <a:xfrm>
          <a:off x="2439044" y="16800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14532</xdr:rowOff>
    </xdr:from>
    <xdr:ext cx="405111" cy="259045"/>
    <xdr:sp macro="" textlink="">
      <xdr:nvSpPr>
        <xdr:cNvPr id="431" name="n_3mainValue【市民会館】&#10;有形固定資産減価償却率">
          <a:extLst>
            <a:ext uri="{FF2B5EF4-FFF2-40B4-BE49-F238E27FC236}">
              <a16:creationId xmlns:a16="http://schemas.microsoft.com/office/drawing/2014/main" id="{75CB4E0D-A598-42E9-9C69-8B2F11CE23C1}"/>
            </a:ext>
          </a:extLst>
        </xdr:cNvPr>
        <xdr:cNvSpPr txBox="1"/>
      </xdr:nvSpPr>
      <xdr:spPr>
        <a:xfrm>
          <a:off x="1645294" y="1675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16164</xdr:rowOff>
    </xdr:from>
    <xdr:ext cx="405111" cy="259045"/>
    <xdr:sp macro="" textlink="">
      <xdr:nvSpPr>
        <xdr:cNvPr id="432" name="n_4mainValue【市民会館】&#10;有形固定資産減価償却率">
          <a:extLst>
            <a:ext uri="{FF2B5EF4-FFF2-40B4-BE49-F238E27FC236}">
              <a16:creationId xmlns:a16="http://schemas.microsoft.com/office/drawing/2014/main" id="{A7BEDA5E-D591-486E-9952-B8386EF96EB5}"/>
            </a:ext>
          </a:extLst>
        </xdr:cNvPr>
        <xdr:cNvSpPr txBox="1"/>
      </xdr:nvSpPr>
      <xdr:spPr>
        <a:xfrm>
          <a:off x="851544" y="1676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6A449718-1F89-48BB-A206-4C1419734073}"/>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2869CFD4-F5A0-4F97-94EA-E263A29A2AF7}"/>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F74BDFA2-EC0F-4665-809D-520D5A8BCCE8}"/>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3AFCD759-011A-4730-8FC8-01CBDE16267A}"/>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C6F08C37-1D95-4D2D-BB5B-2C67C111268F}"/>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60218D8D-E1E6-4D00-B7A8-310D01DEEE9D}"/>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534D5605-4777-45F0-AEA2-3A8416E1AFC7}"/>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7FB2EC30-7E33-41ED-BA4E-B33B670B1187}"/>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FFA60F39-F005-4051-968A-549FAFD900D6}"/>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674F5939-2A38-49F9-9277-82009AED0641}"/>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61FF37D4-2463-4A37-B8C0-5726AD47C7C6}"/>
            </a:ext>
          </a:extLst>
        </xdr:cNvPr>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65BA70F7-AC3E-4B48-921D-8312EA07822E}"/>
            </a:ext>
          </a:extLst>
        </xdr:cNvPr>
        <xdr:cNvSpPr txBox="1"/>
      </xdr:nvSpPr>
      <xdr:spPr>
        <a:xfrm>
          <a:off x="55272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EBCFBCA1-69BB-4DB5-B95D-9FD51D1DA126}"/>
            </a:ext>
          </a:extLst>
        </xdr:cNvPr>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19B91AE5-B208-4EC8-8D75-5CDBA203FFA4}"/>
            </a:ext>
          </a:extLst>
        </xdr:cNvPr>
        <xdr:cNvSpPr txBox="1"/>
      </xdr:nvSpPr>
      <xdr:spPr>
        <a:xfrm>
          <a:off x="552722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AD0A9F89-1169-4AE1-83B2-D53270B2B182}"/>
            </a:ext>
          </a:extLst>
        </xdr:cNvPr>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9E5702F0-0A99-405A-A559-6B09A9E8687A}"/>
            </a:ext>
          </a:extLst>
        </xdr:cNvPr>
        <xdr:cNvSpPr txBox="1"/>
      </xdr:nvSpPr>
      <xdr:spPr>
        <a:xfrm>
          <a:off x="552722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B59E17BD-3F5F-4F85-9207-63A0C6CA0B87}"/>
            </a:ext>
          </a:extLst>
        </xdr:cNvPr>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19719DF3-85FD-4F5B-ABC5-ACCFD01D72A7}"/>
            </a:ext>
          </a:extLst>
        </xdr:cNvPr>
        <xdr:cNvSpPr txBox="1"/>
      </xdr:nvSpPr>
      <xdr:spPr>
        <a:xfrm>
          <a:off x="552722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F3EDB1B3-666D-4281-852B-38214C6AB284}"/>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3E76FBDC-FD27-49C9-98A9-85D8E2FDE2D2}"/>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726A0973-0524-422D-BBD8-FE6FECFF9198}"/>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C9A66F1C-C6D0-4E2B-A49C-A8EB22516C6B}"/>
            </a:ext>
          </a:extLst>
        </xdr:cNvPr>
        <xdr:cNvCxnSpPr/>
      </xdr:nvCxnSpPr>
      <xdr:spPr>
        <a:xfrm flipV="1">
          <a:off x="9429115" y="168142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E8D1277D-3A6A-46E8-9B85-C18DB7DE6ABE}"/>
            </a:ext>
          </a:extLst>
        </xdr:cNvPr>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91E8AA9B-F716-40E3-AE6C-B85CD0448DEE}"/>
            </a:ext>
          </a:extLst>
        </xdr:cNvPr>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115F622A-8CD3-4A94-B274-59C516B11CD9}"/>
            </a:ext>
          </a:extLst>
        </xdr:cNvPr>
        <xdr:cNvSpPr txBox="1"/>
      </xdr:nvSpPr>
      <xdr:spPr>
        <a:xfrm>
          <a:off x="9467850" y="1658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C2ED6E64-7A29-4C3A-913A-C8F8D3CEF648}"/>
            </a:ext>
          </a:extLst>
        </xdr:cNvPr>
        <xdr:cNvCxnSpPr/>
      </xdr:nvCxnSpPr>
      <xdr:spPr>
        <a:xfrm>
          <a:off x="9359900" y="168142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EDDB85D9-644D-4983-ACE1-0FD270ADC1F7}"/>
            </a:ext>
          </a:extLst>
        </xdr:cNvPr>
        <xdr:cNvSpPr txBox="1"/>
      </xdr:nvSpPr>
      <xdr:spPr>
        <a:xfrm>
          <a:off x="9467850" y="17549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36638A3E-EFD7-4439-AA0E-78FD5C46D8E2}"/>
            </a:ext>
          </a:extLst>
        </xdr:cNvPr>
        <xdr:cNvSpPr/>
      </xdr:nvSpPr>
      <xdr:spPr>
        <a:xfrm>
          <a:off x="9398000" y="176984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AC2A7205-442F-4303-9AC6-83923E29D07C}"/>
            </a:ext>
          </a:extLst>
        </xdr:cNvPr>
        <xdr:cNvSpPr/>
      </xdr:nvSpPr>
      <xdr:spPr>
        <a:xfrm>
          <a:off x="8636000" y="1770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B8DA7BBB-2E9B-4758-8BBB-169B5736BD08}"/>
            </a:ext>
          </a:extLst>
        </xdr:cNvPr>
        <xdr:cNvSpPr/>
      </xdr:nvSpPr>
      <xdr:spPr>
        <a:xfrm>
          <a:off x="7842250" y="177030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3E6D6A53-9C1A-4501-9063-01C3B7379833}"/>
            </a:ext>
          </a:extLst>
        </xdr:cNvPr>
        <xdr:cNvSpPr/>
      </xdr:nvSpPr>
      <xdr:spPr>
        <a:xfrm>
          <a:off x="702945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57245997-D792-4048-A385-89688F549EB3}"/>
            </a:ext>
          </a:extLst>
        </xdr:cNvPr>
        <xdr:cNvSpPr/>
      </xdr:nvSpPr>
      <xdr:spPr>
        <a:xfrm>
          <a:off x="6235700" y="1770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2BC7E8AB-0E3E-4465-B25D-563EB74A5D26}"/>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AB01FE8-CDB1-4079-B0DD-DDC731192D5F}"/>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BDCAF1C1-47F3-4831-BC8F-812CC19D914C}"/>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9A4F6CF6-E26E-482D-B9CC-39D830EE5CD9}"/>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5EBCAD8-70A7-4836-ACE0-498337E7055B}"/>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103124</xdr:rowOff>
    </xdr:from>
    <xdr:to>
      <xdr:col>55</xdr:col>
      <xdr:colOff>50800</xdr:colOff>
      <xdr:row>107</xdr:row>
      <xdr:rowOff>33274</xdr:rowOff>
    </xdr:to>
    <xdr:sp macro="" textlink="">
      <xdr:nvSpPr>
        <xdr:cNvPr id="470" name="楕円 469">
          <a:extLst>
            <a:ext uri="{FF2B5EF4-FFF2-40B4-BE49-F238E27FC236}">
              <a16:creationId xmlns:a16="http://schemas.microsoft.com/office/drawing/2014/main" id="{FF1C53BD-B7B1-41FF-B965-E72B8FB33B90}"/>
            </a:ext>
          </a:extLst>
        </xdr:cNvPr>
        <xdr:cNvSpPr/>
      </xdr:nvSpPr>
      <xdr:spPr>
        <a:xfrm>
          <a:off x="9398000" y="177053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81551</xdr:rowOff>
    </xdr:from>
    <xdr:ext cx="469744" cy="259045"/>
    <xdr:sp macro="" textlink="">
      <xdr:nvSpPr>
        <xdr:cNvPr id="471" name="【市民会館】&#10;一人当たり面積該当値テキスト">
          <a:extLst>
            <a:ext uri="{FF2B5EF4-FFF2-40B4-BE49-F238E27FC236}">
              <a16:creationId xmlns:a16="http://schemas.microsoft.com/office/drawing/2014/main" id="{16327EF0-E04B-4A19-AD15-BA39C335B580}"/>
            </a:ext>
          </a:extLst>
        </xdr:cNvPr>
        <xdr:cNvSpPr txBox="1"/>
      </xdr:nvSpPr>
      <xdr:spPr>
        <a:xfrm>
          <a:off x="9467850" y="17683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103124</xdr:rowOff>
    </xdr:from>
    <xdr:to>
      <xdr:col>50</xdr:col>
      <xdr:colOff>165100</xdr:colOff>
      <xdr:row>107</xdr:row>
      <xdr:rowOff>33274</xdr:rowOff>
    </xdr:to>
    <xdr:sp macro="" textlink="">
      <xdr:nvSpPr>
        <xdr:cNvPr id="472" name="楕円 471">
          <a:extLst>
            <a:ext uri="{FF2B5EF4-FFF2-40B4-BE49-F238E27FC236}">
              <a16:creationId xmlns:a16="http://schemas.microsoft.com/office/drawing/2014/main" id="{01002B5E-6857-463A-A5C2-0977ACB3618E}"/>
            </a:ext>
          </a:extLst>
        </xdr:cNvPr>
        <xdr:cNvSpPr/>
      </xdr:nvSpPr>
      <xdr:spPr>
        <a:xfrm>
          <a:off x="863600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153924</xdr:rowOff>
    </xdr:from>
    <xdr:to>
      <xdr:col>55</xdr:col>
      <xdr:colOff>0</xdr:colOff>
      <xdr:row>106</xdr:row>
      <xdr:rowOff>153924</xdr:rowOff>
    </xdr:to>
    <xdr:cxnSp macro="">
      <xdr:nvCxnSpPr>
        <xdr:cNvPr id="473" name="直線コネクタ 472">
          <a:extLst>
            <a:ext uri="{FF2B5EF4-FFF2-40B4-BE49-F238E27FC236}">
              <a16:creationId xmlns:a16="http://schemas.microsoft.com/office/drawing/2014/main" id="{B41A5E90-8624-4765-8F21-85E59D380C8D}"/>
            </a:ext>
          </a:extLst>
        </xdr:cNvPr>
        <xdr:cNvCxnSpPr/>
      </xdr:nvCxnSpPr>
      <xdr:spPr>
        <a:xfrm>
          <a:off x="8686800" y="1775612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103124</xdr:rowOff>
    </xdr:from>
    <xdr:to>
      <xdr:col>46</xdr:col>
      <xdr:colOff>38100</xdr:colOff>
      <xdr:row>107</xdr:row>
      <xdr:rowOff>33274</xdr:rowOff>
    </xdr:to>
    <xdr:sp macro="" textlink="">
      <xdr:nvSpPr>
        <xdr:cNvPr id="474" name="楕円 473">
          <a:extLst>
            <a:ext uri="{FF2B5EF4-FFF2-40B4-BE49-F238E27FC236}">
              <a16:creationId xmlns:a16="http://schemas.microsoft.com/office/drawing/2014/main" id="{9F5B01F6-3E81-4A11-A66F-E106CFDC513C}"/>
            </a:ext>
          </a:extLst>
        </xdr:cNvPr>
        <xdr:cNvSpPr/>
      </xdr:nvSpPr>
      <xdr:spPr>
        <a:xfrm>
          <a:off x="7842250" y="177053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153924</xdr:rowOff>
    </xdr:from>
    <xdr:to>
      <xdr:col>50</xdr:col>
      <xdr:colOff>114300</xdr:colOff>
      <xdr:row>106</xdr:row>
      <xdr:rowOff>153924</xdr:rowOff>
    </xdr:to>
    <xdr:cxnSp macro="">
      <xdr:nvCxnSpPr>
        <xdr:cNvPr id="475" name="直線コネクタ 474">
          <a:extLst>
            <a:ext uri="{FF2B5EF4-FFF2-40B4-BE49-F238E27FC236}">
              <a16:creationId xmlns:a16="http://schemas.microsoft.com/office/drawing/2014/main" id="{14ECDD91-A612-4546-A097-7D67EA558A47}"/>
            </a:ext>
          </a:extLst>
        </xdr:cNvPr>
        <xdr:cNvCxnSpPr/>
      </xdr:nvCxnSpPr>
      <xdr:spPr>
        <a:xfrm>
          <a:off x="7886700" y="1775612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103124</xdr:rowOff>
    </xdr:from>
    <xdr:to>
      <xdr:col>41</xdr:col>
      <xdr:colOff>101600</xdr:colOff>
      <xdr:row>107</xdr:row>
      <xdr:rowOff>33274</xdr:rowOff>
    </xdr:to>
    <xdr:sp macro="" textlink="">
      <xdr:nvSpPr>
        <xdr:cNvPr id="476" name="楕円 475">
          <a:extLst>
            <a:ext uri="{FF2B5EF4-FFF2-40B4-BE49-F238E27FC236}">
              <a16:creationId xmlns:a16="http://schemas.microsoft.com/office/drawing/2014/main" id="{2F2FF459-A2FA-4572-8A02-1496C7AEDA66}"/>
            </a:ext>
          </a:extLst>
        </xdr:cNvPr>
        <xdr:cNvSpPr/>
      </xdr:nvSpPr>
      <xdr:spPr>
        <a:xfrm>
          <a:off x="702945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153924</xdr:rowOff>
    </xdr:from>
    <xdr:to>
      <xdr:col>45</xdr:col>
      <xdr:colOff>177800</xdr:colOff>
      <xdr:row>106</xdr:row>
      <xdr:rowOff>153924</xdr:rowOff>
    </xdr:to>
    <xdr:cxnSp macro="">
      <xdr:nvCxnSpPr>
        <xdr:cNvPr id="477" name="直線コネクタ 476">
          <a:extLst>
            <a:ext uri="{FF2B5EF4-FFF2-40B4-BE49-F238E27FC236}">
              <a16:creationId xmlns:a16="http://schemas.microsoft.com/office/drawing/2014/main" id="{24552C2B-C604-4A92-9682-6C4BB5B9C667}"/>
            </a:ext>
          </a:extLst>
        </xdr:cNvPr>
        <xdr:cNvCxnSpPr/>
      </xdr:nvCxnSpPr>
      <xdr:spPr>
        <a:xfrm>
          <a:off x="7080250" y="1775612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71120</xdr:rowOff>
    </xdr:from>
    <xdr:to>
      <xdr:col>36</xdr:col>
      <xdr:colOff>165100</xdr:colOff>
      <xdr:row>107</xdr:row>
      <xdr:rowOff>1270</xdr:rowOff>
    </xdr:to>
    <xdr:sp macro="" textlink="">
      <xdr:nvSpPr>
        <xdr:cNvPr id="478" name="楕円 477">
          <a:extLst>
            <a:ext uri="{FF2B5EF4-FFF2-40B4-BE49-F238E27FC236}">
              <a16:creationId xmlns:a16="http://schemas.microsoft.com/office/drawing/2014/main" id="{AB3AB078-70EC-42BC-8274-39768AB2E335}"/>
            </a:ext>
          </a:extLst>
        </xdr:cNvPr>
        <xdr:cNvSpPr/>
      </xdr:nvSpPr>
      <xdr:spPr>
        <a:xfrm>
          <a:off x="62357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121920</xdr:rowOff>
    </xdr:from>
    <xdr:to>
      <xdr:col>41</xdr:col>
      <xdr:colOff>50800</xdr:colOff>
      <xdr:row>106</xdr:row>
      <xdr:rowOff>153924</xdr:rowOff>
    </xdr:to>
    <xdr:cxnSp macro="">
      <xdr:nvCxnSpPr>
        <xdr:cNvPr id="479" name="直線コネクタ 478">
          <a:extLst>
            <a:ext uri="{FF2B5EF4-FFF2-40B4-BE49-F238E27FC236}">
              <a16:creationId xmlns:a16="http://schemas.microsoft.com/office/drawing/2014/main" id="{CF649A1F-181E-4A33-9350-E649DF92601A}"/>
            </a:ext>
          </a:extLst>
        </xdr:cNvPr>
        <xdr:cNvCxnSpPr/>
      </xdr:nvCxnSpPr>
      <xdr:spPr>
        <a:xfrm>
          <a:off x="6286500" y="17724120"/>
          <a:ext cx="79375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02DBB598-D163-40F9-A771-EEF97D9E5C2C}"/>
            </a:ext>
          </a:extLst>
        </xdr:cNvPr>
        <xdr:cNvSpPr txBox="1"/>
      </xdr:nvSpPr>
      <xdr:spPr>
        <a:xfrm>
          <a:off x="8458277" y="1779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33D17614-E722-4517-BF99-F44A54190D0E}"/>
            </a:ext>
          </a:extLst>
        </xdr:cNvPr>
        <xdr:cNvSpPr txBox="1"/>
      </xdr:nvSpPr>
      <xdr:spPr>
        <a:xfrm>
          <a:off x="7677227" y="1747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F149C4F2-A591-480E-8990-30C057833F5B}"/>
            </a:ext>
          </a:extLst>
        </xdr:cNvPr>
        <xdr:cNvSpPr txBox="1"/>
      </xdr:nvSpPr>
      <xdr:spPr>
        <a:xfrm>
          <a:off x="6864427" y="1747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19829</xdr:rowOff>
    </xdr:from>
    <xdr:ext cx="469744" cy="259045"/>
    <xdr:sp macro="" textlink="">
      <xdr:nvSpPr>
        <xdr:cNvPr id="483" name="n_4aveValue【市民会館】&#10;一人当たり面積">
          <a:extLst>
            <a:ext uri="{FF2B5EF4-FFF2-40B4-BE49-F238E27FC236}">
              <a16:creationId xmlns:a16="http://schemas.microsoft.com/office/drawing/2014/main" id="{8729BE7B-8089-426C-BE8A-FBBA8CBE48C8}"/>
            </a:ext>
          </a:extLst>
        </xdr:cNvPr>
        <xdr:cNvSpPr txBox="1"/>
      </xdr:nvSpPr>
      <xdr:spPr>
        <a:xfrm>
          <a:off x="6070677" y="1779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49801</xdr:rowOff>
    </xdr:from>
    <xdr:ext cx="469744" cy="259045"/>
    <xdr:sp macro="" textlink="">
      <xdr:nvSpPr>
        <xdr:cNvPr id="484" name="n_1mainValue【市民会館】&#10;一人当たり面積">
          <a:extLst>
            <a:ext uri="{FF2B5EF4-FFF2-40B4-BE49-F238E27FC236}">
              <a16:creationId xmlns:a16="http://schemas.microsoft.com/office/drawing/2014/main" id="{97B10839-9637-43CE-8C95-DEC8B23A6F28}"/>
            </a:ext>
          </a:extLst>
        </xdr:cNvPr>
        <xdr:cNvSpPr txBox="1"/>
      </xdr:nvSpPr>
      <xdr:spPr>
        <a:xfrm>
          <a:off x="8458277" y="1748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24401</xdr:rowOff>
    </xdr:from>
    <xdr:ext cx="469744" cy="259045"/>
    <xdr:sp macro="" textlink="">
      <xdr:nvSpPr>
        <xdr:cNvPr id="485" name="n_2mainValue【市民会館】&#10;一人当たり面積">
          <a:extLst>
            <a:ext uri="{FF2B5EF4-FFF2-40B4-BE49-F238E27FC236}">
              <a16:creationId xmlns:a16="http://schemas.microsoft.com/office/drawing/2014/main" id="{A2B140F1-6D9C-435D-ACC6-D5A19A39229F}"/>
            </a:ext>
          </a:extLst>
        </xdr:cNvPr>
        <xdr:cNvSpPr txBox="1"/>
      </xdr:nvSpPr>
      <xdr:spPr>
        <a:xfrm>
          <a:off x="7677227" y="1779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24401</xdr:rowOff>
    </xdr:from>
    <xdr:ext cx="469744" cy="259045"/>
    <xdr:sp macro="" textlink="">
      <xdr:nvSpPr>
        <xdr:cNvPr id="486" name="n_3mainValue【市民会館】&#10;一人当たり面積">
          <a:extLst>
            <a:ext uri="{FF2B5EF4-FFF2-40B4-BE49-F238E27FC236}">
              <a16:creationId xmlns:a16="http://schemas.microsoft.com/office/drawing/2014/main" id="{20DD2025-AA36-4592-A3AA-C9E3F550D5F2}"/>
            </a:ext>
          </a:extLst>
        </xdr:cNvPr>
        <xdr:cNvSpPr txBox="1"/>
      </xdr:nvSpPr>
      <xdr:spPr>
        <a:xfrm>
          <a:off x="6864427" y="1779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17797</xdr:rowOff>
    </xdr:from>
    <xdr:ext cx="469744" cy="259045"/>
    <xdr:sp macro="" textlink="">
      <xdr:nvSpPr>
        <xdr:cNvPr id="487" name="n_4mainValue【市民会館】&#10;一人当たり面積">
          <a:extLst>
            <a:ext uri="{FF2B5EF4-FFF2-40B4-BE49-F238E27FC236}">
              <a16:creationId xmlns:a16="http://schemas.microsoft.com/office/drawing/2014/main" id="{622CCC94-9C96-479A-8BFC-7F6F76BCC7FA}"/>
            </a:ext>
          </a:extLst>
        </xdr:cNvPr>
        <xdr:cNvSpPr txBox="1"/>
      </xdr:nvSpPr>
      <xdr:spPr>
        <a:xfrm>
          <a:off x="6070677"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32AFD34E-D9D1-4370-B547-83C745533056}"/>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74F65B4C-90D7-419C-8453-0F2C1451EDC2}"/>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7DF7D4F2-FBC0-4D9E-AEB3-A9ECFC348597}"/>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687BA915-5140-4BBF-A49D-F236130A9F9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49E45675-15FD-485C-9489-DDCA1221708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84ACD463-E3C4-4035-AB49-849D3CF268FB}"/>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96582250-6CF5-40C5-9843-6FE9D672B44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5E078EA-6836-41BA-B66D-FB6E1A39FF7E}"/>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20B495CB-2608-49DE-9623-0531E4AD82E8}"/>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3294181-016C-4600-B0D2-4F30F2608B6A}"/>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1DE04A34-5B2B-459E-BDD9-DE70BD077E8D}"/>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EEA5AFE0-AA8B-422B-B360-AB3DE029FDFE}"/>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57B638D6-9A27-48A0-A51C-3CCB78CC3137}"/>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F245ABA1-30B3-4DF1-B8FE-D47AC89D988A}"/>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AD1D03C8-377F-42E6-9076-EC4FB77E89D6}"/>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800B6DB7-1800-4DAB-A7C3-D47DAA46E37E}"/>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EC3E17D9-28D5-46E5-AF93-F63FF803800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D37DBE82-6DF2-438A-9EB7-BA20AC21653F}"/>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4D034B03-C586-4484-8A28-9F9485D59CAA}"/>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FA4E6D9E-C315-4660-979B-81CF39AB051A}"/>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2D4431C7-516A-4D03-AA8E-C0F4E447D528}"/>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BF436066-A025-47A2-B994-7A4E403C855C}"/>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2B481092-7C08-4529-A85A-347466B3550A}"/>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911233BA-5634-4D10-AEA5-FA81A12ECA0C}"/>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D1AF5C4B-C620-42E7-B79C-6A312348CF4D}"/>
            </a:ext>
          </a:extLst>
        </xdr:cNvPr>
        <xdr:cNvCxnSpPr/>
      </xdr:nvCxnSpPr>
      <xdr:spPr>
        <a:xfrm flipV="1">
          <a:off x="14699614" y="5460365"/>
          <a:ext cx="0" cy="1454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395BA0B8-FA94-49CB-93EF-E1EF4EA88BDD}"/>
            </a:ext>
          </a:extLst>
        </xdr:cNvPr>
        <xdr:cNvSpPr txBox="1"/>
      </xdr:nvSpPr>
      <xdr:spPr>
        <a:xfrm>
          <a:off x="14738350" y="691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1AD5DB24-8CFE-4CB2-A924-76DC00A3605E}"/>
            </a:ext>
          </a:extLst>
        </xdr:cNvPr>
        <xdr:cNvCxnSpPr/>
      </xdr:nvCxnSpPr>
      <xdr:spPr>
        <a:xfrm>
          <a:off x="14611350" y="69145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170B9709-AEFE-403F-87D9-B6A3DD1A821B}"/>
            </a:ext>
          </a:extLst>
        </xdr:cNvPr>
        <xdr:cNvSpPr txBox="1"/>
      </xdr:nvSpPr>
      <xdr:spPr>
        <a:xfrm>
          <a:off x="14738350" y="5248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4ACB715A-35A6-4870-9EAD-A3EEE15A722D}"/>
            </a:ext>
          </a:extLst>
        </xdr:cNvPr>
        <xdr:cNvCxnSpPr/>
      </xdr:nvCxnSpPr>
      <xdr:spPr>
        <a:xfrm>
          <a:off x="14611350" y="54603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12498FF5-2E3B-47E3-8FF5-872FD4B28EA7}"/>
            </a:ext>
          </a:extLst>
        </xdr:cNvPr>
        <xdr:cNvSpPr txBox="1"/>
      </xdr:nvSpPr>
      <xdr:spPr>
        <a:xfrm>
          <a:off x="14738350" y="616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44F7878A-5403-4102-868E-06D5EC261CF4}"/>
            </a:ext>
          </a:extLst>
        </xdr:cNvPr>
        <xdr:cNvSpPr/>
      </xdr:nvSpPr>
      <xdr:spPr>
        <a:xfrm>
          <a:off x="14649450" y="63055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4796D014-9916-4BBE-91B5-E6D7DBB78F56}"/>
            </a:ext>
          </a:extLst>
        </xdr:cNvPr>
        <xdr:cNvSpPr/>
      </xdr:nvSpPr>
      <xdr:spPr>
        <a:xfrm>
          <a:off x="13887450" y="62642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661C4491-C0EA-4973-84F6-8F02D7BA9DDE}"/>
            </a:ext>
          </a:extLst>
        </xdr:cNvPr>
        <xdr:cNvSpPr/>
      </xdr:nvSpPr>
      <xdr:spPr>
        <a:xfrm>
          <a:off x="13093700" y="6254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6838301B-23A9-445B-A4DE-47579963FDFA}"/>
            </a:ext>
          </a:extLst>
        </xdr:cNvPr>
        <xdr:cNvSpPr/>
      </xdr:nvSpPr>
      <xdr:spPr>
        <a:xfrm>
          <a:off x="12299950" y="62261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F9670B36-F75F-47EA-AA9F-94572B04CA46}"/>
            </a:ext>
          </a:extLst>
        </xdr:cNvPr>
        <xdr:cNvSpPr/>
      </xdr:nvSpPr>
      <xdr:spPr>
        <a:xfrm>
          <a:off x="11487150" y="617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8D6F71CD-C5D4-4F06-AA45-3D85065B22CB}"/>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8C9A151A-ACBE-4BB0-889A-0ADE591EEFA9}"/>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C5B1D68D-849B-4C38-B113-1F643AA5B13A}"/>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57B0113C-481E-45BD-B6EF-A23946127F11}"/>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DB530F1-1662-40D0-A4DA-5ACA3FC64BD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107315</xdr:rowOff>
    </xdr:from>
    <xdr:to>
      <xdr:col>85</xdr:col>
      <xdr:colOff>177800</xdr:colOff>
      <xdr:row>39</xdr:row>
      <xdr:rowOff>37465</xdr:rowOff>
    </xdr:to>
    <xdr:sp macro="" textlink="">
      <xdr:nvSpPr>
        <xdr:cNvPr id="528" name="楕円 527">
          <a:extLst>
            <a:ext uri="{FF2B5EF4-FFF2-40B4-BE49-F238E27FC236}">
              <a16:creationId xmlns:a16="http://schemas.microsoft.com/office/drawing/2014/main" id="{09FF8593-0F7B-4E25-A9EE-FC07A7749FCD}"/>
            </a:ext>
          </a:extLst>
        </xdr:cNvPr>
        <xdr:cNvSpPr/>
      </xdr:nvSpPr>
      <xdr:spPr>
        <a:xfrm>
          <a:off x="14649450" y="63874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85742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432F9798-0974-4DF9-9D95-031298DDCB45}"/>
            </a:ext>
          </a:extLst>
        </xdr:cNvPr>
        <xdr:cNvSpPr txBox="1"/>
      </xdr:nvSpPr>
      <xdr:spPr>
        <a:xfrm>
          <a:off x="14738350" y="6365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63500</xdr:rowOff>
    </xdr:from>
    <xdr:to>
      <xdr:col>81</xdr:col>
      <xdr:colOff>101600</xdr:colOff>
      <xdr:row>38</xdr:row>
      <xdr:rowOff>165100</xdr:rowOff>
    </xdr:to>
    <xdr:sp macro="" textlink="">
      <xdr:nvSpPr>
        <xdr:cNvPr id="530" name="楕円 529">
          <a:extLst>
            <a:ext uri="{FF2B5EF4-FFF2-40B4-BE49-F238E27FC236}">
              <a16:creationId xmlns:a16="http://schemas.microsoft.com/office/drawing/2014/main" id="{1D5D39AC-BC0F-4C3A-AFED-BC7D5F592E20}"/>
            </a:ext>
          </a:extLst>
        </xdr:cNvPr>
        <xdr:cNvSpPr/>
      </xdr:nvSpPr>
      <xdr:spPr>
        <a:xfrm>
          <a:off x="1388745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114300</xdr:rowOff>
    </xdr:from>
    <xdr:to>
      <xdr:col>85</xdr:col>
      <xdr:colOff>127000</xdr:colOff>
      <xdr:row>38</xdr:row>
      <xdr:rowOff>158115</xdr:rowOff>
    </xdr:to>
    <xdr:cxnSp macro="">
      <xdr:nvCxnSpPr>
        <xdr:cNvPr id="531" name="直線コネクタ 530">
          <a:extLst>
            <a:ext uri="{FF2B5EF4-FFF2-40B4-BE49-F238E27FC236}">
              <a16:creationId xmlns:a16="http://schemas.microsoft.com/office/drawing/2014/main" id="{1492C9B5-B045-4564-BEB8-A74E415BCD3A}"/>
            </a:ext>
          </a:extLst>
        </xdr:cNvPr>
        <xdr:cNvCxnSpPr/>
      </xdr:nvCxnSpPr>
      <xdr:spPr>
        <a:xfrm>
          <a:off x="13938250" y="6394450"/>
          <a:ext cx="762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36830</xdr:rowOff>
    </xdr:from>
    <xdr:to>
      <xdr:col>76</xdr:col>
      <xdr:colOff>165100</xdr:colOff>
      <xdr:row>39</xdr:row>
      <xdr:rowOff>138430</xdr:rowOff>
    </xdr:to>
    <xdr:sp macro="" textlink="">
      <xdr:nvSpPr>
        <xdr:cNvPr id="532" name="楕円 531">
          <a:extLst>
            <a:ext uri="{FF2B5EF4-FFF2-40B4-BE49-F238E27FC236}">
              <a16:creationId xmlns:a16="http://schemas.microsoft.com/office/drawing/2014/main" id="{E907EB2D-84CB-46F9-8907-1F7AE36E7988}"/>
            </a:ext>
          </a:extLst>
        </xdr:cNvPr>
        <xdr:cNvSpPr/>
      </xdr:nvSpPr>
      <xdr:spPr>
        <a:xfrm>
          <a:off x="130937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114300</xdr:rowOff>
    </xdr:from>
    <xdr:to>
      <xdr:col>81</xdr:col>
      <xdr:colOff>50800</xdr:colOff>
      <xdr:row>39</xdr:row>
      <xdr:rowOff>87630</xdr:rowOff>
    </xdr:to>
    <xdr:cxnSp macro="">
      <xdr:nvCxnSpPr>
        <xdr:cNvPr id="533" name="直線コネクタ 532">
          <a:extLst>
            <a:ext uri="{FF2B5EF4-FFF2-40B4-BE49-F238E27FC236}">
              <a16:creationId xmlns:a16="http://schemas.microsoft.com/office/drawing/2014/main" id="{3119E203-8A82-4B6E-90F1-64CDC46280DD}"/>
            </a:ext>
          </a:extLst>
        </xdr:cNvPr>
        <xdr:cNvCxnSpPr/>
      </xdr:nvCxnSpPr>
      <xdr:spPr>
        <a:xfrm flipV="1">
          <a:off x="13144500" y="6394450"/>
          <a:ext cx="793750" cy="13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166370</xdr:rowOff>
    </xdr:from>
    <xdr:to>
      <xdr:col>72</xdr:col>
      <xdr:colOff>38100</xdr:colOff>
      <xdr:row>39</xdr:row>
      <xdr:rowOff>96520</xdr:rowOff>
    </xdr:to>
    <xdr:sp macro="" textlink="">
      <xdr:nvSpPr>
        <xdr:cNvPr id="534" name="楕円 533">
          <a:extLst>
            <a:ext uri="{FF2B5EF4-FFF2-40B4-BE49-F238E27FC236}">
              <a16:creationId xmlns:a16="http://schemas.microsoft.com/office/drawing/2014/main" id="{081EF3DB-6274-4E03-82AC-836699906877}"/>
            </a:ext>
          </a:extLst>
        </xdr:cNvPr>
        <xdr:cNvSpPr/>
      </xdr:nvSpPr>
      <xdr:spPr>
        <a:xfrm>
          <a:off x="12299950" y="64465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45720</xdr:rowOff>
    </xdr:from>
    <xdr:to>
      <xdr:col>76</xdr:col>
      <xdr:colOff>114300</xdr:colOff>
      <xdr:row>39</xdr:row>
      <xdr:rowOff>87630</xdr:rowOff>
    </xdr:to>
    <xdr:cxnSp macro="">
      <xdr:nvCxnSpPr>
        <xdr:cNvPr id="535" name="直線コネクタ 534">
          <a:extLst>
            <a:ext uri="{FF2B5EF4-FFF2-40B4-BE49-F238E27FC236}">
              <a16:creationId xmlns:a16="http://schemas.microsoft.com/office/drawing/2014/main" id="{920C1FBF-64E6-4226-9871-5B5D828AED1E}"/>
            </a:ext>
          </a:extLst>
        </xdr:cNvPr>
        <xdr:cNvCxnSpPr/>
      </xdr:nvCxnSpPr>
      <xdr:spPr>
        <a:xfrm>
          <a:off x="12344400" y="649097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122555</xdr:rowOff>
    </xdr:from>
    <xdr:to>
      <xdr:col>67</xdr:col>
      <xdr:colOff>101600</xdr:colOff>
      <xdr:row>39</xdr:row>
      <xdr:rowOff>52705</xdr:rowOff>
    </xdr:to>
    <xdr:sp macro="" textlink="">
      <xdr:nvSpPr>
        <xdr:cNvPr id="536" name="楕円 535">
          <a:extLst>
            <a:ext uri="{FF2B5EF4-FFF2-40B4-BE49-F238E27FC236}">
              <a16:creationId xmlns:a16="http://schemas.microsoft.com/office/drawing/2014/main" id="{B9ED42B8-376D-492C-A8A1-6EEDAF2AA5BB}"/>
            </a:ext>
          </a:extLst>
        </xdr:cNvPr>
        <xdr:cNvSpPr/>
      </xdr:nvSpPr>
      <xdr:spPr>
        <a:xfrm>
          <a:off x="11487150" y="64027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1905</xdr:rowOff>
    </xdr:from>
    <xdr:to>
      <xdr:col>71</xdr:col>
      <xdr:colOff>177800</xdr:colOff>
      <xdr:row>39</xdr:row>
      <xdr:rowOff>45720</xdr:rowOff>
    </xdr:to>
    <xdr:cxnSp macro="">
      <xdr:nvCxnSpPr>
        <xdr:cNvPr id="537" name="直線コネクタ 536">
          <a:extLst>
            <a:ext uri="{FF2B5EF4-FFF2-40B4-BE49-F238E27FC236}">
              <a16:creationId xmlns:a16="http://schemas.microsoft.com/office/drawing/2014/main" id="{F2D7D13E-B919-46A1-8ED1-0F95B963674B}"/>
            </a:ext>
          </a:extLst>
        </xdr:cNvPr>
        <xdr:cNvCxnSpPr/>
      </xdr:nvCxnSpPr>
      <xdr:spPr>
        <a:xfrm>
          <a:off x="11537950" y="6447155"/>
          <a:ext cx="8064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9C15D50E-51AD-4B33-B9FE-1676400A0F97}"/>
            </a:ext>
          </a:extLst>
        </xdr:cNvPr>
        <xdr:cNvSpPr txBox="1"/>
      </xdr:nvSpPr>
      <xdr:spPr>
        <a:xfrm>
          <a:off x="13742044" y="6045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348D2A84-0ED7-47F9-87FF-CD38FBEEC6FA}"/>
            </a:ext>
          </a:extLst>
        </xdr:cNvPr>
        <xdr:cNvSpPr txBox="1"/>
      </xdr:nvSpPr>
      <xdr:spPr>
        <a:xfrm>
          <a:off x="1296099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47CD0147-D43C-4666-8055-F59CBCDACDB3}"/>
            </a:ext>
          </a:extLst>
        </xdr:cNvPr>
        <xdr:cNvSpPr txBox="1"/>
      </xdr:nvSpPr>
      <xdr:spPr>
        <a:xfrm>
          <a:off x="12167244" y="6007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38F7926E-A834-4E94-8D91-8CF84E5B28F4}"/>
            </a:ext>
          </a:extLst>
        </xdr:cNvPr>
        <xdr:cNvSpPr txBox="1"/>
      </xdr:nvSpPr>
      <xdr:spPr>
        <a:xfrm>
          <a:off x="11354444" y="596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156227</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0D6E176B-50BA-4C7A-8BCB-BD4B5090C80A}"/>
            </a:ext>
          </a:extLst>
        </xdr:cNvPr>
        <xdr:cNvSpPr txBox="1"/>
      </xdr:nvSpPr>
      <xdr:spPr>
        <a:xfrm>
          <a:off x="13742044" y="643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129557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833AE506-ACAA-411D-AD4C-861364999006}"/>
            </a:ext>
          </a:extLst>
        </xdr:cNvPr>
        <xdr:cNvSpPr txBox="1"/>
      </xdr:nvSpPr>
      <xdr:spPr>
        <a:xfrm>
          <a:off x="12960994" y="6574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87647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24BEB479-9F10-4C50-886A-A7D709EF24AB}"/>
            </a:ext>
          </a:extLst>
        </xdr:cNvPr>
        <xdr:cNvSpPr txBox="1"/>
      </xdr:nvSpPr>
      <xdr:spPr>
        <a:xfrm>
          <a:off x="12167244"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43832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4F83E657-AADF-4626-8502-D2270D4DE355}"/>
            </a:ext>
          </a:extLst>
        </xdr:cNvPr>
        <xdr:cNvSpPr txBox="1"/>
      </xdr:nvSpPr>
      <xdr:spPr>
        <a:xfrm>
          <a:off x="11354444" y="648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F1DA460D-321E-472F-A7C4-3EF1071EC98E}"/>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36167852-F559-498C-B9E2-F236482C9381}"/>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079FF962-DECD-4D57-A6FA-369F4F087CC4}"/>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1D5610A4-5133-4B87-8FD6-AE11238DFB34}"/>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135FB2AE-8FB5-44BA-A8E1-75BDC28987CA}"/>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9E745499-5FBF-4979-BE5F-2459D9DBFC25}"/>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94DE4F1A-CD7A-439B-A261-7BEDEC7C6DF8}"/>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5D2153F7-019E-4C10-B205-373642D4408A}"/>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FB87AE24-C1DE-4361-8C4D-27D4CC3365B7}"/>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1BD869C3-3439-4970-8046-D0AAEE5054A2}"/>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8E4AE38A-FAC5-4249-A45D-3B2611A6502D}"/>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F4F3F729-0949-404A-976B-CC8F5846C685}"/>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249662D9-260A-411D-9E34-C841C7631299}"/>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E382034C-F078-4790-8673-C33FFAFBB1F5}"/>
            </a:ext>
          </a:extLst>
        </xdr:cNvPr>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1E330A86-2AF3-4204-8AA6-64CF978EB3FA}"/>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8B87EC17-8EF8-4CB5-9A1A-8EE5FCAD0FC9}"/>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F745A252-AC4C-4620-84A2-F6B3528A649D}"/>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E2761C22-F21F-4715-99C3-B7F7B12827D9}"/>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655AD2DE-A882-4758-8248-385DE377C27E}"/>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099674DA-D0A2-482B-943E-7570D2D27FC6}"/>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C2767959-C849-48DA-81FB-D248BF1C143F}"/>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21FFBF04-12C7-438D-BED2-1D717B488AB6}"/>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DEF2A846-9AFC-4CCA-A346-BB15A8E6B99C}"/>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F41EE6F9-B14F-4B0C-BE92-C933096CEFFB}"/>
            </a:ext>
          </a:extLst>
        </xdr:cNvPr>
        <xdr:cNvCxnSpPr/>
      </xdr:nvCxnSpPr>
      <xdr:spPr>
        <a:xfrm flipV="1">
          <a:off x="19951064" y="5767241"/>
          <a:ext cx="0" cy="1211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8E809A6D-19E1-4B7F-84FE-69BA699C9FE8}"/>
            </a:ext>
          </a:extLst>
        </xdr:cNvPr>
        <xdr:cNvSpPr txBox="1"/>
      </xdr:nvSpPr>
      <xdr:spPr>
        <a:xfrm>
          <a:off x="19989800" y="69822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5B9AFF6E-632A-466C-A2A0-7C9AD7304968}"/>
            </a:ext>
          </a:extLst>
        </xdr:cNvPr>
        <xdr:cNvCxnSpPr/>
      </xdr:nvCxnSpPr>
      <xdr:spPr>
        <a:xfrm>
          <a:off x="19881850" y="69784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047A4753-97F2-4C19-847F-83FA714A206D}"/>
            </a:ext>
          </a:extLst>
        </xdr:cNvPr>
        <xdr:cNvSpPr txBox="1"/>
      </xdr:nvSpPr>
      <xdr:spPr>
        <a:xfrm>
          <a:off x="19989800" y="5548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BCCFBB56-5070-45BA-A1C8-959DE54F589A}"/>
            </a:ext>
          </a:extLst>
        </xdr:cNvPr>
        <xdr:cNvCxnSpPr/>
      </xdr:nvCxnSpPr>
      <xdr:spPr>
        <a:xfrm>
          <a:off x="19881850" y="57672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8DF00BC5-4BD9-459C-944E-AA3EEF117750}"/>
            </a:ext>
          </a:extLst>
        </xdr:cNvPr>
        <xdr:cNvSpPr txBox="1"/>
      </xdr:nvSpPr>
      <xdr:spPr>
        <a:xfrm>
          <a:off x="19989800" y="6629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991682AA-000C-4C0F-8020-C8CEC62BE554}"/>
            </a:ext>
          </a:extLst>
        </xdr:cNvPr>
        <xdr:cNvSpPr/>
      </xdr:nvSpPr>
      <xdr:spPr>
        <a:xfrm>
          <a:off x="19900900" y="67782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9918BD93-441E-4CEF-9A02-203D0744D831}"/>
            </a:ext>
          </a:extLst>
        </xdr:cNvPr>
        <xdr:cNvSpPr/>
      </xdr:nvSpPr>
      <xdr:spPr>
        <a:xfrm>
          <a:off x="19157950" y="67737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54639154-21F1-4EE9-9E90-0C0BD00289AB}"/>
            </a:ext>
          </a:extLst>
        </xdr:cNvPr>
        <xdr:cNvSpPr/>
      </xdr:nvSpPr>
      <xdr:spPr>
        <a:xfrm>
          <a:off x="18345150" y="678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017353BD-507D-4723-B67D-80FE9F19E953}"/>
            </a:ext>
          </a:extLst>
        </xdr:cNvPr>
        <xdr:cNvSpPr/>
      </xdr:nvSpPr>
      <xdr:spPr>
        <a:xfrm>
          <a:off x="17551400" y="679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49939571-3079-4DDC-AE3E-29E049330B57}"/>
            </a:ext>
          </a:extLst>
        </xdr:cNvPr>
        <xdr:cNvSpPr/>
      </xdr:nvSpPr>
      <xdr:spPr>
        <a:xfrm>
          <a:off x="16757650" y="67954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34AEBE1A-AA85-4A5F-8EC9-E93FF74E9004}"/>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E31F9FE0-F1AE-4B67-857A-32DC53D74162}"/>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97100F9-457A-4B2D-B4F1-21EE32D7C3C6}"/>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2F130BB3-5436-436A-AED8-5995ED01628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2110DACB-10E9-4F2C-B249-879C832873C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108331</xdr:rowOff>
    </xdr:from>
    <xdr:to>
      <xdr:col>116</xdr:col>
      <xdr:colOff>114300</xdr:colOff>
      <xdr:row>42</xdr:row>
      <xdr:rowOff>38481</xdr:rowOff>
    </xdr:to>
    <xdr:sp macro="" textlink="">
      <xdr:nvSpPr>
        <xdr:cNvPr id="585" name="楕円 584">
          <a:extLst>
            <a:ext uri="{FF2B5EF4-FFF2-40B4-BE49-F238E27FC236}">
              <a16:creationId xmlns:a16="http://schemas.microsoft.com/office/drawing/2014/main" id="{65B095E8-61F5-4C8E-AC0E-4C12379F4BD1}"/>
            </a:ext>
          </a:extLst>
        </xdr:cNvPr>
        <xdr:cNvSpPr/>
      </xdr:nvSpPr>
      <xdr:spPr>
        <a:xfrm>
          <a:off x="19900900" y="68837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23258</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D14B2A58-5945-47DF-9FF3-B71C1F6BFCB9}"/>
            </a:ext>
          </a:extLst>
        </xdr:cNvPr>
        <xdr:cNvSpPr txBox="1"/>
      </xdr:nvSpPr>
      <xdr:spPr>
        <a:xfrm>
          <a:off x="19989800" y="679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108393</xdr:rowOff>
    </xdr:from>
    <xdr:to>
      <xdr:col>112</xdr:col>
      <xdr:colOff>38100</xdr:colOff>
      <xdr:row>42</xdr:row>
      <xdr:rowOff>38543</xdr:rowOff>
    </xdr:to>
    <xdr:sp macro="" textlink="">
      <xdr:nvSpPr>
        <xdr:cNvPr id="587" name="楕円 586">
          <a:extLst>
            <a:ext uri="{FF2B5EF4-FFF2-40B4-BE49-F238E27FC236}">
              <a16:creationId xmlns:a16="http://schemas.microsoft.com/office/drawing/2014/main" id="{EC22D8FA-A55D-4997-97FF-1B67658AB74C}"/>
            </a:ext>
          </a:extLst>
        </xdr:cNvPr>
        <xdr:cNvSpPr/>
      </xdr:nvSpPr>
      <xdr:spPr>
        <a:xfrm>
          <a:off x="19157950" y="68838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159131</xdr:rowOff>
    </xdr:from>
    <xdr:to>
      <xdr:col>116</xdr:col>
      <xdr:colOff>63500</xdr:colOff>
      <xdr:row>41</xdr:row>
      <xdr:rowOff>159193</xdr:rowOff>
    </xdr:to>
    <xdr:cxnSp macro="">
      <xdr:nvCxnSpPr>
        <xdr:cNvPr id="588" name="直線コネクタ 587">
          <a:extLst>
            <a:ext uri="{FF2B5EF4-FFF2-40B4-BE49-F238E27FC236}">
              <a16:creationId xmlns:a16="http://schemas.microsoft.com/office/drawing/2014/main" id="{B513A050-3044-44A2-B9DA-AA5ADBB736F8}"/>
            </a:ext>
          </a:extLst>
        </xdr:cNvPr>
        <xdr:cNvCxnSpPr/>
      </xdr:nvCxnSpPr>
      <xdr:spPr>
        <a:xfrm flipV="1">
          <a:off x="19202400" y="6934581"/>
          <a:ext cx="7493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114905</xdr:rowOff>
    </xdr:from>
    <xdr:to>
      <xdr:col>107</xdr:col>
      <xdr:colOff>101600</xdr:colOff>
      <xdr:row>42</xdr:row>
      <xdr:rowOff>45055</xdr:rowOff>
    </xdr:to>
    <xdr:sp macro="" textlink="">
      <xdr:nvSpPr>
        <xdr:cNvPr id="589" name="楕円 588">
          <a:extLst>
            <a:ext uri="{FF2B5EF4-FFF2-40B4-BE49-F238E27FC236}">
              <a16:creationId xmlns:a16="http://schemas.microsoft.com/office/drawing/2014/main" id="{AF44AAD0-60A7-4AF4-9BD2-DE7CF1FB5BF8}"/>
            </a:ext>
          </a:extLst>
        </xdr:cNvPr>
        <xdr:cNvSpPr/>
      </xdr:nvSpPr>
      <xdr:spPr>
        <a:xfrm>
          <a:off x="18345150" y="68903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159193</xdr:rowOff>
    </xdr:from>
    <xdr:to>
      <xdr:col>111</xdr:col>
      <xdr:colOff>177800</xdr:colOff>
      <xdr:row>41</xdr:row>
      <xdr:rowOff>165705</xdr:rowOff>
    </xdr:to>
    <xdr:cxnSp macro="">
      <xdr:nvCxnSpPr>
        <xdr:cNvPr id="590" name="直線コネクタ 589">
          <a:extLst>
            <a:ext uri="{FF2B5EF4-FFF2-40B4-BE49-F238E27FC236}">
              <a16:creationId xmlns:a16="http://schemas.microsoft.com/office/drawing/2014/main" id="{6407CC86-AEF2-4B96-81F7-252A5468BAEC}"/>
            </a:ext>
          </a:extLst>
        </xdr:cNvPr>
        <xdr:cNvCxnSpPr/>
      </xdr:nvCxnSpPr>
      <xdr:spPr>
        <a:xfrm flipV="1">
          <a:off x="18395950" y="6934643"/>
          <a:ext cx="806450" cy="6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114931</xdr:rowOff>
    </xdr:from>
    <xdr:to>
      <xdr:col>102</xdr:col>
      <xdr:colOff>165100</xdr:colOff>
      <xdr:row>42</xdr:row>
      <xdr:rowOff>45081</xdr:rowOff>
    </xdr:to>
    <xdr:sp macro="" textlink="">
      <xdr:nvSpPr>
        <xdr:cNvPr id="591" name="楕円 590">
          <a:extLst>
            <a:ext uri="{FF2B5EF4-FFF2-40B4-BE49-F238E27FC236}">
              <a16:creationId xmlns:a16="http://schemas.microsoft.com/office/drawing/2014/main" id="{4DD5AD32-5721-454A-9285-4891FA6549C4}"/>
            </a:ext>
          </a:extLst>
        </xdr:cNvPr>
        <xdr:cNvSpPr/>
      </xdr:nvSpPr>
      <xdr:spPr>
        <a:xfrm>
          <a:off x="17551400" y="68903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165705</xdr:rowOff>
    </xdr:from>
    <xdr:to>
      <xdr:col>107</xdr:col>
      <xdr:colOff>50800</xdr:colOff>
      <xdr:row>41</xdr:row>
      <xdr:rowOff>165731</xdr:rowOff>
    </xdr:to>
    <xdr:cxnSp macro="">
      <xdr:nvCxnSpPr>
        <xdr:cNvPr id="592" name="直線コネクタ 591">
          <a:extLst>
            <a:ext uri="{FF2B5EF4-FFF2-40B4-BE49-F238E27FC236}">
              <a16:creationId xmlns:a16="http://schemas.microsoft.com/office/drawing/2014/main" id="{7167B1FA-F30F-48AF-AA53-36CCFA694394}"/>
            </a:ext>
          </a:extLst>
        </xdr:cNvPr>
        <xdr:cNvCxnSpPr/>
      </xdr:nvCxnSpPr>
      <xdr:spPr>
        <a:xfrm flipV="1">
          <a:off x="17602200" y="6941155"/>
          <a:ext cx="79375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114857</xdr:rowOff>
    </xdr:from>
    <xdr:to>
      <xdr:col>98</xdr:col>
      <xdr:colOff>38100</xdr:colOff>
      <xdr:row>42</xdr:row>
      <xdr:rowOff>45007</xdr:rowOff>
    </xdr:to>
    <xdr:sp macro="" textlink="">
      <xdr:nvSpPr>
        <xdr:cNvPr id="593" name="楕円 592">
          <a:extLst>
            <a:ext uri="{FF2B5EF4-FFF2-40B4-BE49-F238E27FC236}">
              <a16:creationId xmlns:a16="http://schemas.microsoft.com/office/drawing/2014/main" id="{BCF1ED17-1286-47D4-980B-262ED68BF989}"/>
            </a:ext>
          </a:extLst>
        </xdr:cNvPr>
        <xdr:cNvSpPr/>
      </xdr:nvSpPr>
      <xdr:spPr>
        <a:xfrm>
          <a:off x="16757650" y="68903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165657</xdr:rowOff>
    </xdr:from>
    <xdr:to>
      <xdr:col>102</xdr:col>
      <xdr:colOff>114300</xdr:colOff>
      <xdr:row>41</xdr:row>
      <xdr:rowOff>165731</xdr:rowOff>
    </xdr:to>
    <xdr:cxnSp macro="">
      <xdr:nvCxnSpPr>
        <xdr:cNvPr id="594" name="直線コネクタ 593">
          <a:extLst>
            <a:ext uri="{FF2B5EF4-FFF2-40B4-BE49-F238E27FC236}">
              <a16:creationId xmlns:a16="http://schemas.microsoft.com/office/drawing/2014/main" id="{8C19CA5E-DE23-4B02-B0E5-47062FFE28FB}"/>
            </a:ext>
          </a:extLst>
        </xdr:cNvPr>
        <xdr:cNvCxnSpPr/>
      </xdr:nvCxnSpPr>
      <xdr:spPr>
        <a:xfrm>
          <a:off x="16802100" y="6941107"/>
          <a:ext cx="800100" cy="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16D4EAB6-AF3D-4DF9-A680-5C6ACA3E5067}"/>
            </a:ext>
          </a:extLst>
        </xdr:cNvPr>
        <xdr:cNvSpPr txBox="1"/>
      </xdr:nvSpPr>
      <xdr:spPr>
        <a:xfrm>
          <a:off x="18947911" y="65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0D155D73-8DF0-46AC-82CB-68EEB01487EF}"/>
            </a:ext>
          </a:extLst>
        </xdr:cNvPr>
        <xdr:cNvSpPr txBox="1"/>
      </xdr:nvSpPr>
      <xdr:spPr>
        <a:xfrm>
          <a:off x="18166861" y="656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906A2ACE-3B24-483F-BAA2-645BFE50FA08}"/>
            </a:ext>
          </a:extLst>
        </xdr:cNvPr>
        <xdr:cNvSpPr txBox="1"/>
      </xdr:nvSpPr>
      <xdr:spPr>
        <a:xfrm>
          <a:off x="17354061" y="658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C568C132-5C35-4CF3-8E16-87DDC89761F5}"/>
            </a:ext>
          </a:extLst>
        </xdr:cNvPr>
        <xdr:cNvSpPr txBox="1"/>
      </xdr:nvSpPr>
      <xdr:spPr>
        <a:xfrm>
          <a:off x="16560311" y="658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29670</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44CA71B1-7B10-4036-B9B7-922389EB307B}"/>
            </a:ext>
          </a:extLst>
        </xdr:cNvPr>
        <xdr:cNvSpPr txBox="1"/>
      </xdr:nvSpPr>
      <xdr:spPr>
        <a:xfrm>
          <a:off x="18947911" y="697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36182</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731AD07C-035D-4773-8936-701D0BADE8EB}"/>
            </a:ext>
          </a:extLst>
        </xdr:cNvPr>
        <xdr:cNvSpPr txBox="1"/>
      </xdr:nvSpPr>
      <xdr:spPr>
        <a:xfrm>
          <a:off x="18166861" y="697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36208</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E43C4591-7159-4170-8216-9BA08DBF45E1}"/>
            </a:ext>
          </a:extLst>
        </xdr:cNvPr>
        <xdr:cNvSpPr txBox="1"/>
      </xdr:nvSpPr>
      <xdr:spPr>
        <a:xfrm>
          <a:off x="17354061" y="697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36134</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E7353488-A70E-4532-B430-5CAD8801AFFA}"/>
            </a:ext>
          </a:extLst>
        </xdr:cNvPr>
        <xdr:cNvSpPr txBox="1"/>
      </xdr:nvSpPr>
      <xdr:spPr>
        <a:xfrm>
          <a:off x="16560311" y="69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AEECC80F-B84A-40F4-A18A-8F0714944A5C}"/>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CA5C8A2F-76E7-4057-BAC5-3BEA497F6E37}"/>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4B0444BD-4C1F-4D99-AECA-D92B4763B6C6}"/>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F0422E10-F938-4D93-ACA8-FA5DDF09952F}"/>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9344705C-588C-4017-A322-3C384904EC9B}"/>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622376B9-A66A-41B1-88E2-DF8A58A700C8}"/>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82DDB1E5-302E-4420-BB75-F5664411CEAA}"/>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4A5C71B0-E350-4818-998A-5A20CE126EF4}"/>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761F0C30-ECB6-474C-B5A3-919B03AE1FA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7B373733-39B2-4C64-B7B2-25ADE917285F}"/>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BA6D5935-E984-4F30-BC84-2B64C2DB6609}"/>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6034A360-4590-41C7-9E15-88D252C2B2E6}"/>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85F64B56-E749-4341-A6B5-6B739A6D642A}"/>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F6147B9F-88D2-4681-B027-E4A137B11541}"/>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E0B23CCD-F83F-4F5D-9E18-E9F449C16E68}"/>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A7C98446-9200-4D7D-AE4C-AECD839365FA}"/>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015C2D0B-79CC-45C6-86A8-37018E8694A7}"/>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48F81075-C3E1-41F2-B9CE-EEA41D4770FC}"/>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F97C9CC9-C302-4E1E-BD3D-4D6C34B5235A}"/>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A304C946-E5CF-4210-9EF8-93B80314F72C}"/>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6753260B-9643-4F0C-80D2-760EA3E13C7C}"/>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5ABB6543-0721-4B46-89DB-E6FE908E9787}"/>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C25A5C7B-4A0A-4F9F-AE01-82A13BF69E01}"/>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A5F2CD57-9B6D-40F0-BD18-F722C50F862D}"/>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5C64192C-B97E-4F3B-BD19-ED1317453041}"/>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175EFEE1-56BF-4950-8DB0-2C203480BE79}"/>
            </a:ext>
          </a:extLst>
        </xdr:cNvPr>
        <xdr:cNvCxnSpPr/>
      </xdr:nvCxnSpPr>
      <xdr:spPr>
        <a:xfrm flipV="1">
          <a:off x="14699614" y="9317265"/>
          <a:ext cx="0" cy="138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0810B042-AD20-4E5D-8E33-ADD2F2DBAF87}"/>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63833AA6-9A15-4E36-89D1-C7E81600B65B}"/>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60754D66-8575-4EA1-B137-72BCD1986F18}"/>
            </a:ext>
          </a:extLst>
        </xdr:cNvPr>
        <xdr:cNvSpPr txBox="1"/>
      </xdr:nvSpPr>
      <xdr:spPr>
        <a:xfrm>
          <a:off x="14738350" y="9098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908300B8-00EF-47D7-908F-C0539F09315C}"/>
            </a:ext>
          </a:extLst>
        </xdr:cNvPr>
        <xdr:cNvCxnSpPr/>
      </xdr:nvCxnSpPr>
      <xdr:spPr>
        <a:xfrm>
          <a:off x="14611350" y="9317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74584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6F3336A4-5EC1-4E95-95D1-7FC922D2A0C1}"/>
            </a:ext>
          </a:extLst>
        </xdr:cNvPr>
        <xdr:cNvSpPr txBox="1"/>
      </xdr:nvSpPr>
      <xdr:spPr>
        <a:xfrm>
          <a:off x="14738350" y="98218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97C1EA99-281D-45E5-A013-BB698B7E82DA}"/>
            </a:ext>
          </a:extLst>
        </xdr:cNvPr>
        <xdr:cNvSpPr/>
      </xdr:nvSpPr>
      <xdr:spPr>
        <a:xfrm>
          <a:off x="14649450" y="98434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395D63BC-2859-4CB5-90DE-2CA8C27029FC}"/>
            </a:ext>
          </a:extLst>
        </xdr:cNvPr>
        <xdr:cNvSpPr/>
      </xdr:nvSpPr>
      <xdr:spPr>
        <a:xfrm>
          <a:off x="13887450" y="98205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D9879887-4DFF-413E-8896-45BB7A45BB6A}"/>
            </a:ext>
          </a:extLst>
        </xdr:cNvPr>
        <xdr:cNvSpPr/>
      </xdr:nvSpPr>
      <xdr:spPr>
        <a:xfrm>
          <a:off x="13093700" y="978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E189A6D4-6B59-427B-B1B3-857ABE1CD9AD}"/>
            </a:ext>
          </a:extLst>
        </xdr:cNvPr>
        <xdr:cNvSpPr/>
      </xdr:nvSpPr>
      <xdr:spPr>
        <a:xfrm>
          <a:off x="12299950" y="9761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5E861026-C3C2-49CA-A861-156455382ED5}"/>
            </a:ext>
          </a:extLst>
        </xdr:cNvPr>
        <xdr:cNvSpPr/>
      </xdr:nvSpPr>
      <xdr:spPr>
        <a:xfrm>
          <a:off x="11487150" y="97403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5518A047-710C-4C22-91FE-BC77AF3ECA61}"/>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3581E3E2-99B2-4E85-A8F4-0964AB3F33A2}"/>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F8129308-E2F6-451A-935B-3860331C2646}"/>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4646B3B0-411B-41B1-8805-F45DE92AB44A}"/>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B2B24D87-31DF-4BBD-8B55-6945041457ED}"/>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48804</xdr:rowOff>
    </xdr:from>
    <xdr:to>
      <xdr:col>85</xdr:col>
      <xdr:colOff>177800</xdr:colOff>
      <xdr:row>58</xdr:row>
      <xdr:rowOff>150404</xdr:rowOff>
    </xdr:to>
    <xdr:sp macro="" textlink="">
      <xdr:nvSpPr>
        <xdr:cNvPr id="644" name="楕円 643">
          <a:extLst>
            <a:ext uri="{FF2B5EF4-FFF2-40B4-BE49-F238E27FC236}">
              <a16:creationId xmlns:a16="http://schemas.microsoft.com/office/drawing/2014/main" id="{1E5A7CB7-4DA4-4AFD-A71F-F2837A4D5A32}"/>
            </a:ext>
          </a:extLst>
        </xdr:cNvPr>
        <xdr:cNvSpPr/>
      </xdr:nvSpPr>
      <xdr:spPr>
        <a:xfrm>
          <a:off x="14649450" y="963095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71681</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E561D2BA-FDF1-4B8A-B0B9-DF9BD42B40E8}"/>
            </a:ext>
          </a:extLst>
        </xdr:cNvPr>
        <xdr:cNvSpPr txBox="1"/>
      </xdr:nvSpPr>
      <xdr:spPr>
        <a:xfrm>
          <a:off x="14738350" y="9488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4717</xdr:rowOff>
    </xdr:from>
    <xdr:to>
      <xdr:col>81</xdr:col>
      <xdr:colOff>101600</xdr:colOff>
      <xdr:row>58</xdr:row>
      <xdr:rowOff>106317</xdr:rowOff>
    </xdr:to>
    <xdr:sp macro="" textlink="">
      <xdr:nvSpPr>
        <xdr:cNvPr id="646" name="楕円 645">
          <a:extLst>
            <a:ext uri="{FF2B5EF4-FFF2-40B4-BE49-F238E27FC236}">
              <a16:creationId xmlns:a16="http://schemas.microsoft.com/office/drawing/2014/main" id="{4E83CEC3-44E4-435E-B736-F0F78D557CF6}"/>
            </a:ext>
          </a:extLst>
        </xdr:cNvPr>
        <xdr:cNvSpPr/>
      </xdr:nvSpPr>
      <xdr:spPr>
        <a:xfrm>
          <a:off x="13887450" y="958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55517</xdr:rowOff>
    </xdr:from>
    <xdr:to>
      <xdr:col>85</xdr:col>
      <xdr:colOff>127000</xdr:colOff>
      <xdr:row>58</xdr:row>
      <xdr:rowOff>99604</xdr:rowOff>
    </xdr:to>
    <xdr:cxnSp macro="">
      <xdr:nvCxnSpPr>
        <xdr:cNvPr id="647" name="直線コネクタ 646">
          <a:extLst>
            <a:ext uri="{FF2B5EF4-FFF2-40B4-BE49-F238E27FC236}">
              <a16:creationId xmlns:a16="http://schemas.microsoft.com/office/drawing/2014/main" id="{CEF8E9C5-C754-446D-A819-DC907C758781}"/>
            </a:ext>
          </a:extLst>
        </xdr:cNvPr>
        <xdr:cNvCxnSpPr/>
      </xdr:nvCxnSpPr>
      <xdr:spPr>
        <a:xfrm>
          <a:off x="13938250" y="9637667"/>
          <a:ext cx="762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132080</xdr:rowOff>
    </xdr:from>
    <xdr:to>
      <xdr:col>76</xdr:col>
      <xdr:colOff>165100</xdr:colOff>
      <xdr:row>58</xdr:row>
      <xdr:rowOff>62230</xdr:rowOff>
    </xdr:to>
    <xdr:sp macro="" textlink="">
      <xdr:nvSpPr>
        <xdr:cNvPr id="648" name="楕円 647">
          <a:extLst>
            <a:ext uri="{FF2B5EF4-FFF2-40B4-BE49-F238E27FC236}">
              <a16:creationId xmlns:a16="http://schemas.microsoft.com/office/drawing/2014/main" id="{6F88015C-219A-482A-8F96-A8757A2AAB9A}"/>
            </a:ext>
          </a:extLst>
        </xdr:cNvPr>
        <xdr:cNvSpPr/>
      </xdr:nvSpPr>
      <xdr:spPr>
        <a:xfrm>
          <a:off x="13093700" y="95491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11430</xdr:rowOff>
    </xdr:from>
    <xdr:to>
      <xdr:col>81</xdr:col>
      <xdr:colOff>50800</xdr:colOff>
      <xdr:row>58</xdr:row>
      <xdr:rowOff>55517</xdr:rowOff>
    </xdr:to>
    <xdr:cxnSp macro="">
      <xdr:nvCxnSpPr>
        <xdr:cNvPr id="649" name="直線コネクタ 648">
          <a:extLst>
            <a:ext uri="{FF2B5EF4-FFF2-40B4-BE49-F238E27FC236}">
              <a16:creationId xmlns:a16="http://schemas.microsoft.com/office/drawing/2014/main" id="{E1328591-F0E5-4777-A91F-36F98FFFEB50}"/>
            </a:ext>
          </a:extLst>
        </xdr:cNvPr>
        <xdr:cNvCxnSpPr/>
      </xdr:nvCxnSpPr>
      <xdr:spPr>
        <a:xfrm>
          <a:off x="13144500" y="9593580"/>
          <a:ext cx="7937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87993</xdr:rowOff>
    </xdr:from>
    <xdr:to>
      <xdr:col>72</xdr:col>
      <xdr:colOff>38100</xdr:colOff>
      <xdr:row>58</xdr:row>
      <xdr:rowOff>18143</xdr:rowOff>
    </xdr:to>
    <xdr:sp macro="" textlink="">
      <xdr:nvSpPr>
        <xdr:cNvPr id="650" name="楕円 649">
          <a:extLst>
            <a:ext uri="{FF2B5EF4-FFF2-40B4-BE49-F238E27FC236}">
              <a16:creationId xmlns:a16="http://schemas.microsoft.com/office/drawing/2014/main" id="{C0FBA755-37D6-4180-8E3C-FCC7F63B5C63}"/>
            </a:ext>
          </a:extLst>
        </xdr:cNvPr>
        <xdr:cNvSpPr/>
      </xdr:nvSpPr>
      <xdr:spPr>
        <a:xfrm>
          <a:off x="12299950" y="95050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138793</xdr:rowOff>
    </xdr:from>
    <xdr:to>
      <xdr:col>76</xdr:col>
      <xdr:colOff>114300</xdr:colOff>
      <xdr:row>58</xdr:row>
      <xdr:rowOff>11430</xdr:rowOff>
    </xdr:to>
    <xdr:cxnSp macro="">
      <xdr:nvCxnSpPr>
        <xdr:cNvPr id="651" name="直線コネクタ 650">
          <a:extLst>
            <a:ext uri="{FF2B5EF4-FFF2-40B4-BE49-F238E27FC236}">
              <a16:creationId xmlns:a16="http://schemas.microsoft.com/office/drawing/2014/main" id="{E63AFA2A-31AE-4A3C-B5BB-72B6681654B6}"/>
            </a:ext>
          </a:extLst>
        </xdr:cNvPr>
        <xdr:cNvCxnSpPr/>
      </xdr:nvCxnSpPr>
      <xdr:spPr>
        <a:xfrm>
          <a:off x="12344400" y="9555843"/>
          <a:ext cx="800100" cy="3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43906</xdr:rowOff>
    </xdr:from>
    <xdr:to>
      <xdr:col>67</xdr:col>
      <xdr:colOff>101600</xdr:colOff>
      <xdr:row>57</xdr:row>
      <xdr:rowOff>145506</xdr:rowOff>
    </xdr:to>
    <xdr:sp macro="" textlink="">
      <xdr:nvSpPr>
        <xdr:cNvPr id="652" name="楕円 651">
          <a:extLst>
            <a:ext uri="{FF2B5EF4-FFF2-40B4-BE49-F238E27FC236}">
              <a16:creationId xmlns:a16="http://schemas.microsoft.com/office/drawing/2014/main" id="{36226166-9A0F-4548-B6D6-9960CB522198}"/>
            </a:ext>
          </a:extLst>
        </xdr:cNvPr>
        <xdr:cNvSpPr/>
      </xdr:nvSpPr>
      <xdr:spPr>
        <a:xfrm>
          <a:off x="11487150" y="946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94706</xdr:rowOff>
    </xdr:from>
    <xdr:to>
      <xdr:col>71</xdr:col>
      <xdr:colOff>177800</xdr:colOff>
      <xdr:row>57</xdr:row>
      <xdr:rowOff>138793</xdr:rowOff>
    </xdr:to>
    <xdr:cxnSp macro="">
      <xdr:nvCxnSpPr>
        <xdr:cNvPr id="653" name="直線コネクタ 652">
          <a:extLst>
            <a:ext uri="{FF2B5EF4-FFF2-40B4-BE49-F238E27FC236}">
              <a16:creationId xmlns:a16="http://schemas.microsoft.com/office/drawing/2014/main" id="{C35C1F00-B3DE-42B2-B243-C41CAB8AF90B}"/>
            </a:ext>
          </a:extLst>
        </xdr:cNvPr>
        <xdr:cNvCxnSpPr/>
      </xdr:nvCxnSpPr>
      <xdr:spPr>
        <a:xfrm>
          <a:off x="11537950" y="9511756"/>
          <a:ext cx="8064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166024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EB580BE9-D0B7-48B2-BFB9-54399B0369F9}"/>
            </a:ext>
          </a:extLst>
        </xdr:cNvPr>
        <xdr:cNvSpPr txBox="1"/>
      </xdr:nvSpPr>
      <xdr:spPr>
        <a:xfrm>
          <a:off x="13742044" y="9913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135000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716EAD9B-CC21-48D5-B33E-98C3F3773C09}"/>
            </a:ext>
          </a:extLst>
        </xdr:cNvPr>
        <xdr:cNvSpPr txBox="1"/>
      </xdr:nvSpPr>
      <xdr:spPr>
        <a:xfrm>
          <a:off x="12960994" y="9882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107242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614B3FEF-C7C9-4F70-B168-3B1A34692DA6}"/>
            </a:ext>
          </a:extLst>
        </xdr:cNvPr>
        <xdr:cNvSpPr txBox="1"/>
      </xdr:nvSpPr>
      <xdr:spPr>
        <a:xfrm>
          <a:off x="12167244" y="9854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79483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609BE9B3-BB75-46FD-AA61-AAF4946522C7}"/>
            </a:ext>
          </a:extLst>
        </xdr:cNvPr>
        <xdr:cNvSpPr txBox="1"/>
      </xdr:nvSpPr>
      <xdr:spPr>
        <a:xfrm>
          <a:off x="11354444" y="9826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122844</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888616C6-D3EF-4F0F-92B6-629306AD6CEF}"/>
            </a:ext>
          </a:extLst>
        </xdr:cNvPr>
        <xdr:cNvSpPr txBox="1"/>
      </xdr:nvSpPr>
      <xdr:spPr>
        <a:xfrm>
          <a:off x="13742044" y="9374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78757</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0BDC039D-90E8-499D-9469-4DAD9A3D0739}"/>
            </a:ext>
          </a:extLst>
        </xdr:cNvPr>
        <xdr:cNvSpPr txBox="1"/>
      </xdr:nvSpPr>
      <xdr:spPr>
        <a:xfrm>
          <a:off x="12960994" y="933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34670</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62950943-9985-4FD7-9FF5-04863E24BEE0}"/>
            </a:ext>
          </a:extLst>
        </xdr:cNvPr>
        <xdr:cNvSpPr txBox="1"/>
      </xdr:nvSpPr>
      <xdr:spPr>
        <a:xfrm>
          <a:off x="12167244" y="9286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162033</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8675F61D-F8FD-4DE1-9746-D1D16D9FAFF1}"/>
            </a:ext>
          </a:extLst>
        </xdr:cNvPr>
        <xdr:cNvSpPr txBox="1"/>
      </xdr:nvSpPr>
      <xdr:spPr>
        <a:xfrm>
          <a:off x="11354444" y="9248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120D9821-934D-4986-BF34-B9FFBAAC55F8}"/>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A6D34DE2-A367-4338-8D25-395DF8E93F9E}"/>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D6B25C76-F557-48EF-AB9F-F219DD04A917}"/>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4203A381-697E-47BB-B44B-1CA99A53DA26}"/>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07748063-98A1-4948-8292-282346CADCA9}"/>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A8F0E9E1-5840-4B31-9AA9-BBC5865180C3}"/>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42F40A0B-4DE0-4EE5-A905-4DDB45EF6C89}"/>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CD271BAE-424A-4313-A44C-1129C4273EC5}"/>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6022FA34-C79C-4F5C-902A-B24120A8E148}"/>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52FE9247-28F6-45CC-9D73-502340CE2988}"/>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82AA17E2-3914-493A-82B9-656F708119E0}"/>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AEAE2164-CBE9-4D48-A0E2-023F1A47C4EC}"/>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28DB3D19-5984-425A-AADA-7EC3261A7366}"/>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BE7FDCFE-11CF-452F-A654-405082286BB5}"/>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31DB291E-EEC6-46D4-B007-F0C802D83E1E}"/>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875EDEA7-5725-42FA-BBFB-A90876DDE60D}"/>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3899AD94-A6A3-4B03-AB24-E2B7E0D75448}"/>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E424882C-2A46-4AD6-B030-85E9E03131F8}"/>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F032AC03-2345-44E1-9EBD-27BA869376EA}"/>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B849A13F-48B8-4918-B679-761AD81682BD}"/>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88D82D03-A3CD-4D2E-A519-04AB6B1B763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CDDDE3CF-B7B8-4B99-B6AB-22180B40628E}"/>
            </a:ext>
          </a:extLst>
        </xdr:cNvPr>
        <xdr:cNvCxnSpPr/>
      </xdr:nvCxnSpPr>
      <xdr:spPr>
        <a:xfrm flipV="1">
          <a:off x="19951064" y="9208008"/>
          <a:ext cx="0" cy="1352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3493BB4E-E003-467B-B449-0012312A494F}"/>
            </a:ext>
          </a:extLst>
        </xdr:cNvPr>
        <xdr:cNvSpPr txBox="1"/>
      </xdr:nvSpPr>
      <xdr:spPr>
        <a:xfrm>
          <a:off x="19989800" y="1056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57FAD546-78DD-4E49-9ADC-7154E5313055}"/>
            </a:ext>
          </a:extLst>
        </xdr:cNvPr>
        <xdr:cNvCxnSpPr/>
      </xdr:nvCxnSpPr>
      <xdr:spPr>
        <a:xfrm>
          <a:off x="19881850" y="105608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27DC9192-A1C4-4EC9-9682-F9C1E55CE7BA}"/>
            </a:ext>
          </a:extLst>
        </xdr:cNvPr>
        <xdr:cNvSpPr txBox="1"/>
      </xdr:nvSpPr>
      <xdr:spPr>
        <a:xfrm>
          <a:off x="19989800" y="898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F26FDE82-205D-44FA-926F-52409E17AFC4}"/>
            </a:ext>
          </a:extLst>
        </xdr:cNvPr>
        <xdr:cNvCxnSpPr/>
      </xdr:nvCxnSpPr>
      <xdr:spPr>
        <a:xfrm>
          <a:off x="19881850" y="92080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101C4D61-A584-4345-994D-7530DA706A52}"/>
            </a:ext>
          </a:extLst>
        </xdr:cNvPr>
        <xdr:cNvSpPr txBox="1"/>
      </xdr:nvSpPr>
      <xdr:spPr>
        <a:xfrm>
          <a:off x="19989800" y="1023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C5E28926-CBE6-4A8D-BB38-ED14BC0A4A4B}"/>
            </a:ext>
          </a:extLst>
        </xdr:cNvPr>
        <xdr:cNvSpPr/>
      </xdr:nvSpPr>
      <xdr:spPr>
        <a:xfrm>
          <a:off x="19900900" y="103746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87F55AFF-4B6F-4FF8-8B03-43E75D6E6D1A}"/>
            </a:ext>
          </a:extLst>
        </xdr:cNvPr>
        <xdr:cNvSpPr/>
      </xdr:nvSpPr>
      <xdr:spPr>
        <a:xfrm>
          <a:off x="19157950" y="103746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BC893D6C-8752-4752-B99A-88B32479531C}"/>
            </a:ext>
          </a:extLst>
        </xdr:cNvPr>
        <xdr:cNvSpPr/>
      </xdr:nvSpPr>
      <xdr:spPr>
        <a:xfrm>
          <a:off x="18345150" y="103700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64E239F1-7113-4343-90EE-4C85644EA34D}"/>
            </a:ext>
          </a:extLst>
        </xdr:cNvPr>
        <xdr:cNvSpPr/>
      </xdr:nvSpPr>
      <xdr:spPr>
        <a:xfrm>
          <a:off x="17551400" y="103700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C9C1D680-1D2B-456D-814B-FAF71BDA7DE0}"/>
            </a:ext>
          </a:extLst>
        </xdr:cNvPr>
        <xdr:cNvSpPr/>
      </xdr:nvSpPr>
      <xdr:spPr>
        <a:xfrm>
          <a:off x="16757650" y="103746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6694C491-6D00-45F8-B7E2-C2B3E91D17D5}"/>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8BCBD89E-6CB7-45C1-A625-FD8F825EAEAF}"/>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EA4DAB59-F848-476B-9C41-53C08CAF0F5D}"/>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5AB7C92F-BDDA-40FC-8FB3-93E5A47A0F14}"/>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CEEF045B-BEE6-4A4E-B8A5-60404A546626}"/>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24638</xdr:rowOff>
    </xdr:from>
    <xdr:to>
      <xdr:col>116</xdr:col>
      <xdr:colOff>114300</xdr:colOff>
      <xdr:row>63</xdr:row>
      <xdr:rowOff>126238</xdr:rowOff>
    </xdr:to>
    <xdr:sp macro="" textlink="">
      <xdr:nvSpPr>
        <xdr:cNvPr id="699" name="楕円 698">
          <a:extLst>
            <a:ext uri="{FF2B5EF4-FFF2-40B4-BE49-F238E27FC236}">
              <a16:creationId xmlns:a16="http://schemas.microsoft.com/office/drawing/2014/main" id="{697D634B-2B0F-471D-8C4B-73B3CEC3AA80}"/>
            </a:ext>
          </a:extLst>
        </xdr:cNvPr>
        <xdr:cNvSpPr/>
      </xdr:nvSpPr>
      <xdr:spPr>
        <a:xfrm>
          <a:off x="19900900" y="1043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111015</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FA8E7D4A-C2E3-4855-8FC6-A5F076C4E39B}"/>
            </a:ext>
          </a:extLst>
        </xdr:cNvPr>
        <xdr:cNvSpPr txBox="1"/>
      </xdr:nvSpPr>
      <xdr:spPr>
        <a:xfrm>
          <a:off x="19989800" y="1035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24638</xdr:rowOff>
    </xdr:from>
    <xdr:to>
      <xdr:col>112</xdr:col>
      <xdr:colOff>38100</xdr:colOff>
      <xdr:row>63</xdr:row>
      <xdr:rowOff>126238</xdr:rowOff>
    </xdr:to>
    <xdr:sp macro="" textlink="">
      <xdr:nvSpPr>
        <xdr:cNvPr id="701" name="楕円 700">
          <a:extLst>
            <a:ext uri="{FF2B5EF4-FFF2-40B4-BE49-F238E27FC236}">
              <a16:creationId xmlns:a16="http://schemas.microsoft.com/office/drawing/2014/main" id="{2B93327D-EADA-40AA-A887-1E152CAE37F8}"/>
            </a:ext>
          </a:extLst>
        </xdr:cNvPr>
        <xdr:cNvSpPr/>
      </xdr:nvSpPr>
      <xdr:spPr>
        <a:xfrm>
          <a:off x="19157950" y="104322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75438</xdr:rowOff>
    </xdr:from>
    <xdr:to>
      <xdr:col>116</xdr:col>
      <xdr:colOff>63500</xdr:colOff>
      <xdr:row>63</xdr:row>
      <xdr:rowOff>75438</xdr:rowOff>
    </xdr:to>
    <xdr:cxnSp macro="">
      <xdr:nvCxnSpPr>
        <xdr:cNvPr id="702" name="直線コネクタ 701">
          <a:extLst>
            <a:ext uri="{FF2B5EF4-FFF2-40B4-BE49-F238E27FC236}">
              <a16:creationId xmlns:a16="http://schemas.microsoft.com/office/drawing/2014/main" id="{4AC3679B-C22E-471C-937C-4BB1C4E2A7D2}"/>
            </a:ext>
          </a:extLst>
        </xdr:cNvPr>
        <xdr:cNvCxnSpPr/>
      </xdr:nvCxnSpPr>
      <xdr:spPr>
        <a:xfrm>
          <a:off x="19202400" y="1048308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24638</xdr:rowOff>
    </xdr:from>
    <xdr:to>
      <xdr:col>107</xdr:col>
      <xdr:colOff>101600</xdr:colOff>
      <xdr:row>63</xdr:row>
      <xdr:rowOff>126238</xdr:rowOff>
    </xdr:to>
    <xdr:sp macro="" textlink="">
      <xdr:nvSpPr>
        <xdr:cNvPr id="703" name="楕円 702">
          <a:extLst>
            <a:ext uri="{FF2B5EF4-FFF2-40B4-BE49-F238E27FC236}">
              <a16:creationId xmlns:a16="http://schemas.microsoft.com/office/drawing/2014/main" id="{5B17935A-456A-4F9E-A61A-9A05EDD35B7B}"/>
            </a:ext>
          </a:extLst>
        </xdr:cNvPr>
        <xdr:cNvSpPr/>
      </xdr:nvSpPr>
      <xdr:spPr>
        <a:xfrm>
          <a:off x="18345150" y="1043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75438</xdr:rowOff>
    </xdr:from>
    <xdr:to>
      <xdr:col>111</xdr:col>
      <xdr:colOff>177800</xdr:colOff>
      <xdr:row>63</xdr:row>
      <xdr:rowOff>75438</xdr:rowOff>
    </xdr:to>
    <xdr:cxnSp macro="">
      <xdr:nvCxnSpPr>
        <xdr:cNvPr id="704" name="直線コネクタ 703">
          <a:extLst>
            <a:ext uri="{FF2B5EF4-FFF2-40B4-BE49-F238E27FC236}">
              <a16:creationId xmlns:a16="http://schemas.microsoft.com/office/drawing/2014/main" id="{2FE79CEC-A3F3-454E-A319-AE7C7C3A0FEB}"/>
            </a:ext>
          </a:extLst>
        </xdr:cNvPr>
        <xdr:cNvCxnSpPr/>
      </xdr:nvCxnSpPr>
      <xdr:spPr>
        <a:xfrm>
          <a:off x="18395950" y="1048308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24638</xdr:rowOff>
    </xdr:from>
    <xdr:to>
      <xdr:col>102</xdr:col>
      <xdr:colOff>165100</xdr:colOff>
      <xdr:row>63</xdr:row>
      <xdr:rowOff>126238</xdr:rowOff>
    </xdr:to>
    <xdr:sp macro="" textlink="">
      <xdr:nvSpPr>
        <xdr:cNvPr id="705" name="楕円 704">
          <a:extLst>
            <a:ext uri="{FF2B5EF4-FFF2-40B4-BE49-F238E27FC236}">
              <a16:creationId xmlns:a16="http://schemas.microsoft.com/office/drawing/2014/main" id="{EE362841-EB8D-414E-9A74-629C2A6E9D62}"/>
            </a:ext>
          </a:extLst>
        </xdr:cNvPr>
        <xdr:cNvSpPr/>
      </xdr:nvSpPr>
      <xdr:spPr>
        <a:xfrm>
          <a:off x="17551400" y="1043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75438</xdr:rowOff>
    </xdr:from>
    <xdr:to>
      <xdr:col>107</xdr:col>
      <xdr:colOff>50800</xdr:colOff>
      <xdr:row>63</xdr:row>
      <xdr:rowOff>75438</xdr:rowOff>
    </xdr:to>
    <xdr:cxnSp macro="">
      <xdr:nvCxnSpPr>
        <xdr:cNvPr id="706" name="直線コネクタ 705">
          <a:extLst>
            <a:ext uri="{FF2B5EF4-FFF2-40B4-BE49-F238E27FC236}">
              <a16:creationId xmlns:a16="http://schemas.microsoft.com/office/drawing/2014/main" id="{7478A5B2-4844-4664-A6DE-8401D945DA45}"/>
            </a:ext>
          </a:extLst>
        </xdr:cNvPr>
        <xdr:cNvCxnSpPr/>
      </xdr:nvCxnSpPr>
      <xdr:spPr>
        <a:xfrm>
          <a:off x="17602200" y="1048308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24638</xdr:rowOff>
    </xdr:from>
    <xdr:to>
      <xdr:col>98</xdr:col>
      <xdr:colOff>38100</xdr:colOff>
      <xdr:row>63</xdr:row>
      <xdr:rowOff>126238</xdr:rowOff>
    </xdr:to>
    <xdr:sp macro="" textlink="">
      <xdr:nvSpPr>
        <xdr:cNvPr id="707" name="楕円 706">
          <a:extLst>
            <a:ext uri="{FF2B5EF4-FFF2-40B4-BE49-F238E27FC236}">
              <a16:creationId xmlns:a16="http://schemas.microsoft.com/office/drawing/2014/main" id="{2C96DDFF-7B92-4D3F-8583-004D2BAB774E}"/>
            </a:ext>
          </a:extLst>
        </xdr:cNvPr>
        <xdr:cNvSpPr/>
      </xdr:nvSpPr>
      <xdr:spPr>
        <a:xfrm>
          <a:off x="16757650" y="104322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75438</xdr:rowOff>
    </xdr:from>
    <xdr:to>
      <xdr:col>102</xdr:col>
      <xdr:colOff>114300</xdr:colOff>
      <xdr:row>63</xdr:row>
      <xdr:rowOff>75438</xdr:rowOff>
    </xdr:to>
    <xdr:cxnSp macro="">
      <xdr:nvCxnSpPr>
        <xdr:cNvPr id="708" name="直線コネクタ 707">
          <a:extLst>
            <a:ext uri="{FF2B5EF4-FFF2-40B4-BE49-F238E27FC236}">
              <a16:creationId xmlns:a16="http://schemas.microsoft.com/office/drawing/2014/main" id="{3BAD670C-4008-411D-984A-825876249052}"/>
            </a:ext>
          </a:extLst>
        </xdr:cNvPr>
        <xdr:cNvCxnSpPr/>
      </xdr:nvCxnSpPr>
      <xdr:spPr>
        <a:xfrm>
          <a:off x="16802100" y="1048308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F9987899-C98B-4E75-8C52-C8F7B5471B54}"/>
            </a:ext>
          </a:extLst>
        </xdr:cNvPr>
        <xdr:cNvSpPr txBox="1"/>
      </xdr:nvSpPr>
      <xdr:spPr>
        <a:xfrm>
          <a:off x="18980227"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7C16480A-F368-421A-9FC3-1071B3A7231E}"/>
            </a:ext>
          </a:extLst>
        </xdr:cNvPr>
        <xdr:cNvSpPr txBox="1"/>
      </xdr:nvSpPr>
      <xdr:spPr>
        <a:xfrm>
          <a:off x="18180127" y="1015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C6BFF8DE-13F8-4393-84B3-26FAD9FC12EB}"/>
            </a:ext>
          </a:extLst>
        </xdr:cNvPr>
        <xdr:cNvSpPr txBox="1"/>
      </xdr:nvSpPr>
      <xdr:spPr>
        <a:xfrm>
          <a:off x="17386377" y="1015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005DF149-C7C8-4899-AB84-D669BE27BB0C}"/>
            </a:ext>
          </a:extLst>
        </xdr:cNvPr>
        <xdr:cNvSpPr txBox="1"/>
      </xdr:nvSpPr>
      <xdr:spPr>
        <a:xfrm>
          <a:off x="16592627"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117365</xdr:rowOff>
    </xdr:from>
    <xdr:ext cx="469744" cy="259045"/>
    <xdr:sp macro="" textlink="">
      <xdr:nvSpPr>
        <xdr:cNvPr id="713" name="n_1mainValue【保健センター・保健所】&#10;一人当たり面積">
          <a:extLst>
            <a:ext uri="{FF2B5EF4-FFF2-40B4-BE49-F238E27FC236}">
              <a16:creationId xmlns:a16="http://schemas.microsoft.com/office/drawing/2014/main" id="{8EB0556B-0CB6-4DEA-9F56-715C3D9B013C}"/>
            </a:ext>
          </a:extLst>
        </xdr:cNvPr>
        <xdr:cNvSpPr txBox="1"/>
      </xdr:nvSpPr>
      <xdr:spPr>
        <a:xfrm>
          <a:off x="18980227" y="1052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117365</xdr:rowOff>
    </xdr:from>
    <xdr:ext cx="469744" cy="259045"/>
    <xdr:sp macro="" textlink="">
      <xdr:nvSpPr>
        <xdr:cNvPr id="714" name="n_2mainValue【保健センター・保健所】&#10;一人当たり面積">
          <a:extLst>
            <a:ext uri="{FF2B5EF4-FFF2-40B4-BE49-F238E27FC236}">
              <a16:creationId xmlns:a16="http://schemas.microsoft.com/office/drawing/2014/main" id="{C4558ED6-EE38-4926-9758-2F51151349C5}"/>
            </a:ext>
          </a:extLst>
        </xdr:cNvPr>
        <xdr:cNvSpPr txBox="1"/>
      </xdr:nvSpPr>
      <xdr:spPr>
        <a:xfrm>
          <a:off x="18180127" y="1052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117365</xdr:rowOff>
    </xdr:from>
    <xdr:ext cx="469744" cy="259045"/>
    <xdr:sp macro="" textlink="">
      <xdr:nvSpPr>
        <xdr:cNvPr id="715" name="n_3mainValue【保健センター・保健所】&#10;一人当たり面積">
          <a:extLst>
            <a:ext uri="{FF2B5EF4-FFF2-40B4-BE49-F238E27FC236}">
              <a16:creationId xmlns:a16="http://schemas.microsoft.com/office/drawing/2014/main" id="{37E1B39A-0AF0-4432-940D-FBBE9CD57A39}"/>
            </a:ext>
          </a:extLst>
        </xdr:cNvPr>
        <xdr:cNvSpPr txBox="1"/>
      </xdr:nvSpPr>
      <xdr:spPr>
        <a:xfrm>
          <a:off x="17386377" y="1052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117365</xdr:rowOff>
    </xdr:from>
    <xdr:ext cx="469744" cy="259045"/>
    <xdr:sp macro="" textlink="">
      <xdr:nvSpPr>
        <xdr:cNvPr id="716" name="n_4mainValue【保健センター・保健所】&#10;一人当たり面積">
          <a:extLst>
            <a:ext uri="{FF2B5EF4-FFF2-40B4-BE49-F238E27FC236}">
              <a16:creationId xmlns:a16="http://schemas.microsoft.com/office/drawing/2014/main" id="{A2948D19-DB99-43B4-87C8-70359AC009EF}"/>
            </a:ext>
          </a:extLst>
        </xdr:cNvPr>
        <xdr:cNvSpPr txBox="1"/>
      </xdr:nvSpPr>
      <xdr:spPr>
        <a:xfrm>
          <a:off x="16592627" y="1052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D8B7EBDF-AB22-4815-8896-F94BF02F8837}"/>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B15A4DAB-C777-422D-ADD6-27C1941FED98}"/>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EAEEFA2E-0326-4DA8-9C2A-416F23EBF4F4}"/>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CEEBA79-11BC-4552-A081-1B65409905B8}"/>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F34FF247-C61F-4137-A9FC-3EAEAAEED815}"/>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9E95DDC5-1E77-4120-BED7-58B4CA41F74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909D7785-35E7-4438-811C-8DCC9877FA6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B352005E-F0B4-44F4-881A-F61CAC7C421E}"/>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85A9A664-3D98-4325-A3C5-A3C2F2C16AAE}"/>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BFC8A0BE-F19A-4822-8699-F0D0E0F5DC4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89F5A854-9EA9-4175-B6F6-D01CB9861DC3}"/>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2F073E0B-5A10-477A-83C2-9EC7863E0824}"/>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DD78F08B-8ACC-44DB-9600-E7F72E610CBA}"/>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76201329-1E58-4EE1-8F06-1B39970BD011}"/>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1A9B4BF8-B58F-4DFB-98D3-46264B43866A}"/>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9FC40953-8FEB-4EC6-AAD6-3504AF664128}"/>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A01AC195-A149-411B-8503-E18D173C3512}"/>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E6075169-8D11-4F26-9435-71C7FD1CDA2E}"/>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242D68F1-12B6-4C8C-A44A-274023470996}"/>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64C69A01-2853-4932-BB22-8B77B961168B}"/>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AF28E929-50D5-4626-BAAF-7ECE0337CBE5}"/>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05EA9553-D16F-4900-B984-B57A1C0BEE43}"/>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E2321460-A9CF-4AC8-91A8-C3CD2B58CD09}"/>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6494704B-D6AE-458E-BC1A-2700A6760A53}"/>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B7A98D08-EFAB-40F5-AFDF-F9B782F7E2E9}"/>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27E3DEA8-951B-451E-BA5D-5D17A0606175}"/>
            </a:ext>
          </a:extLst>
        </xdr:cNvPr>
        <xdr:cNvCxnSpPr/>
      </xdr:nvCxnSpPr>
      <xdr:spPr>
        <a:xfrm flipV="1">
          <a:off x="14699614" y="1301205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4A25573B-6897-4C00-A0BA-47C1FEE0C16B}"/>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972EF8B7-9CDC-4B74-86AD-17BD74AB72FE}"/>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40321B08-618D-484E-9F25-ED3377C72BB8}"/>
            </a:ext>
          </a:extLst>
        </xdr:cNvPr>
        <xdr:cNvSpPr txBox="1"/>
      </xdr:nvSpPr>
      <xdr:spPr>
        <a:xfrm>
          <a:off x="14738350" y="12793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3707B1EE-4B7E-4376-969A-179064B387E1}"/>
            </a:ext>
          </a:extLst>
        </xdr:cNvPr>
        <xdr:cNvCxnSpPr/>
      </xdr:nvCxnSpPr>
      <xdr:spPr>
        <a:xfrm>
          <a:off x="14611350" y="130120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5AD29140-ED51-4561-8FFA-24DDCFC5519F}"/>
            </a:ext>
          </a:extLst>
        </xdr:cNvPr>
        <xdr:cNvSpPr txBox="1"/>
      </xdr:nvSpPr>
      <xdr:spPr>
        <a:xfrm>
          <a:off x="14738350" y="13776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F9C3BAA5-F3CC-421D-BC9A-5E7C8E46AE8D}"/>
            </a:ext>
          </a:extLst>
        </xdr:cNvPr>
        <xdr:cNvSpPr/>
      </xdr:nvSpPr>
      <xdr:spPr>
        <a:xfrm>
          <a:off x="14649450" y="1379818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3FCC506C-8D64-46E7-B80F-AE0A059914F0}"/>
            </a:ext>
          </a:extLst>
        </xdr:cNvPr>
        <xdr:cNvSpPr/>
      </xdr:nvSpPr>
      <xdr:spPr>
        <a:xfrm>
          <a:off x="13887450" y="137818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D1C13660-2F40-4E3A-B2B5-6B189FECE93F}"/>
            </a:ext>
          </a:extLst>
        </xdr:cNvPr>
        <xdr:cNvSpPr/>
      </xdr:nvSpPr>
      <xdr:spPr>
        <a:xfrm>
          <a:off x="13093700" y="1376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AA165AB7-3553-4B84-8F1B-287772110B97}"/>
            </a:ext>
          </a:extLst>
        </xdr:cNvPr>
        <xdr:cNvSpPr/>
      </xdr:nvSpPr>
      <xdr:spPr>
        <a:xfrm>
          <a:off x="12299950" y="138030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D6868304-25CC-44A7-880C-A9053842295B}"/>
            </a:ext>
          </a:extLst>
        </xdr:cNvPr>
        <xdr:cNvSpPr/>
      </xdr:nvSpPr>
      <xdr:spPr>
        <a:xfrm>
          <a:off x="11487150" y="137932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913A86D4-C0EF-41F5-8F3D-4CB8C768C523}"/>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9D8A81B4-CDB6-4C5E-9710-5AC081766D49}"/>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567043F6-2423-49B8-B6A5-CE4D16F9C79B}"/>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D5843D7A-E7CD-425A-8149-2F6CCA459B5A}"/>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71ADF101-B3F2-46D7-9A92-72268525258E}"/>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114663</xdr:rowOff>
    </xdr:from>
    <xdr:to>
      <xdr:col>85</xdr:col>
      <xdr:colOff>177800</xdr:colOff>
      <xdr:row>83</xdr:row>
      <xdr:rowOff>44813</xdr:rowOff>
    </xdr:to>
    <xdr:sp macro="" textlink="">
      <xdr:nvSpPr>
        <xdr:cNvPr id="758" name="楕円 757">
          <a:extLst>
            <a:ext uri="{FF2B5EF4-FFF2-40B4-BE49-F238E27FC236}">
              <a16:creationId xmlns:a16="http://schemas.microsoft.com/office/drawing/2014/main" id="{A04A462E-4E51-49CA-B5F2-F4B2DAC94230}"/>
            </a:ext>
          </a:extLst>
        </xdr:cNvPr>
        <xdr:cNvSpPr/>
      </xdr:nvSpPr>
      <xdr:spPr>
        <a:xfrm>
          <a:off x="14649450" y="1365921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137540</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9DF75C7B-CB75-4DB2-9EAC-62AF8B2AF207}"/>
            </a:ext>
          </a:extLst>
        </xdr:cNvPr>
        <xdr:cNvSpPr txBox="1"/>
      </xdr:nvSpPr>
      <xdr:spPr>
        <a:xfrm>
          <a:off x="14738350" y="1351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80373</xdr:rowOff>
    </xdr:from>
    <xdr:to>
      <xdr:col>81</xdr:col>
      <xdr:colOff>101600</xdr:colOff>
      <xdr:row>83</xdr:row>
      <xdr:rowOff>10523</xdr:rowOff>
    </xdr:to>
    <xdr:sp macro="" textlink="">
      <xdr:nvSpPr>
        <xdr:cNvPr id="760" name="楕円 759">
          <a:extLst>
            <a:ext uri="{FF2B5EF4-FFF2-40B4-BE49-F238E27FC236}">
              <a16:creationId xmlns:a16="http://schemas.microsoft.com/office/drawing/2014/main" id="{CA03D048-F135-4E56-9C46-A7A96AAF8523}"/>
            </a:ext>
          </a:extLst>
        </xdr:cNvPr>
        <xdr:cNvSpPr/>
      </xdr:nvSpPr>
      <xdr:spPr>
        <a:xfrm>
          <a:off x="13887450" y="136249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131173</xdr:rowOff>
    </xdr:from>
    <xdr:to>
      <xdr:col>85</xdr:col>
      <xdr:colOff>127000</xdr:colOff>
      <xdr:row>82</xdr:row>
      <xdr:rowOff>165463</xdr:rowOff>
    </xdr:to>
    <xdr:cxnSp macro="">
      <xdr:nvCxnSpPr>
        <xdr:cNvPr id="761" name="直線コネクタ 760">
          <a:extLst>
            <a:ext uri="{FF2B5EF4-FFF2-40B4-BE49-F238E27FC236}">
              <a16:creationId xmlns:a16="http://schemas.microsoft.com/office/drawing/2014/main" id="{4822E32A-BD3D-4B37-A1D1-ED23E4EBEFF5}"/>
            </a:ext>
          </a:extLst>
        </xdr:cNvPr>
        <xdr:cNvCxnSpPr/>
      </xdr:nvCxnSpPr>
      <xdr:spPr>
        <a:xfrm>
          <a:off x="13938250" y="13675723"/>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46082</xdr:rowOff>
    </xdr:from>
    <xdr:to>
      <xdr:col>76</xdr:col>
      <xdr:colOff>165100</xdr:colOff>
      <xdr:row>82</xdr:row>
      <xdr:rowOff>147682</xdr:rowOff>
    </xdr:to>
    <xdr:sp macro="" textlink="">
      <xdr:nvSpPr>
        <xdr:cNvPr id="762" name="楕円 761">
          <a:extLst>
            <a:ext uri="{FF2B5EF4-FFF2-40B4-BE49-F238E27FC236}">
              <a16:creationId xmlns:a16="http://schemas.microsoft.com/office/drawing/2014/main" id="{E211B0BD-B915-49A6-8DC5-6474B2E1E2AC}"/>
            </a:ext>
          </a:extLst>
        </xdr:cNvPr>
        <xdr:cNvSpPr/>
      </xdr:nvSpPr>
      <xdr:spPr>
        <a:xfrm>
          <a:off x="13093700" y="1359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96882</xdr:rowOff>
    </xdr:from>
    <xdr:to>
      <xdr:col>81</xdr:col>
      <xdr:colOff>50800</xdr:colOff>
      <xdr:row>82</xdr:row>
      <xdr:rowOff>131173</xdr:rowOff>
    </xdr:to>
    <xdr:cxnSp macro="">
      <xdr:nvCxnSpPr>
        <xdr:cNvPr id="763" name="直線コネクタ 762">
          <a:extLst>
            <a:ext uri="{FF2B5EF4-FFF2-40B4-BE49-F238E27FC236}">
              <a16:creationId xmlns:a16="http://schemas.microsoft.com/office/drawing/2014/main" id="{5141CFDD-4578-4650-A418-8715D5D972E1}"/>
            </a:ext>
          </a:extLst>
        </xdr:cNvPr>
        <xdr:cNvCxnSpPr/>
      </xdr:nvCxnSpPr>
      <xdr:spPr>
        <a:xfrm>
          <a:off x="13144500" y="13641432"/>
          <a:ext cx="7937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46082</xdr:rowOff>
    </xdr:from>
    <xdr:to>
      <xdr:col>72</xdr:col>
      <xdr:colOff>38100</xdr:colOff>
      <xdr:row>82</xdr:row>
      <xdr:rowOff>147682</xdr:rowOff>
    </xdr:to>
    <xdr:sp macro="" textlink="">
      <xdr:nvSpPr>
        <xdr:cNvPr id="764" name="楕円 763">
          <a:extLst>
            <a:ext uri="{FF2B5EF4-FFF2-40B4-BE49-F238E27FC236}">
              <a16:creationId xmlns:a16="http://schemas.microsoft.com/office/drawing/2014/main" id="{77A90277-41FB-42F3-86B6-0B1916E6924A}"/>
            </a:ext>
          </a:extLst>
        </xdr:cNvPr>
        <xdr:cNvSpPr/>
      </xdr:nvSpPr>
      <xdr:spPr>
        <a:xfrm>
          <a:off x="12299950" y="135906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96882</xdr:rowOff>
    </xdr:from>
    <xdr:to>
      <xdr:col>76</xdr:col>
      <xdr:colOff>114300</xdr:colOff>
      <xdr:row>82</xdr:row>
      <xdr:rowOff>96882</xdr:rowOff>
    </xdr:to>
    <xdr:cxnSp macro="">
      <xdr:nvCxnSpPr>
        <xdr:cNvPr id="765" name="直線コネクタ 764">
          <a:extLst>
            <a:ext uri="{FF2B5EF4-FFF2-40B4-BE49-F238E27FC236}">
              <a16:creationId xmlns:a16="http://schemas.microsoft.com/office/drawing/2014/main" id="{DF34B857-AFEB-416A-AE35-9CB89FB64EA0}"/>
            </a:ext>
          </a:extLst>
        </xdr:cNvPr>
        <xdr:cNvCxnSpPr/>
      </xdr:nvCxnSpPr>
      <xdr:spPr>
        <a:xfrm>
          <a:off x="12344400" y="1364143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52614</xdr:rowOff>
    </xdr:from>
    <xdr:to>
      <xdr:col>67</xdr:col>
      <xdr:colOff>101600</xdr:colOff>
      <xdr:row>82</xdr:row>
      <xdr:rowOff>154214</xdr:rowOff>
    </xdr:to>
    <xdr:sp macro="" textlink="">
      <xdr:nvSpPr>
        <xdr:cNvPr id="766" name="楕円 765">
          <a:extLst>
            <a:ext uri="{FF2B5EF4-FFF2-40B4-BE49-F238E27FC236}">
              <a16:creationId xmlns:a16="http://schemas.microsoft.com/office/drawing/2014/main" id="{AA18E56C-A804-4018-B0BD-2BE132168AC9}"/>
            </a:ext>
          </a:extLst>
        </xdr:cNvPr>
        <xdr:cNvSpPr/>
      </xdr:nvSpPr>
      <xdr:spPr>
        <a:xfrm>
          <a:off x="11487150" y="1359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96882</xdr:rowOff>
    </xdr:from>
    <xdr:to>
      <xdr:col>71</xdr:col>
      <xdr:colOff>177800</xdr:colOff>
      <xdr:row>82</xdr:row>
      <xdr:rowOff>103414</xdr:rowOff>
    </xdr:to>
    <xdr:cxnSp macro="">
      <xdr:nvCxnSpPr>
        <xdr:cNvPr id="767" name="直線コネクタ 766">
          <a:extLst>
            <a:ext uri="{FF2B5EF4-FFF2-40B4-BE49-F238E27FC236}">
              <a16:creationId xmlns:a16="http://schemas.microsoft.com/office/drawing/2014/main" id="{744A5103-B089-4C4F-9C35-98FE74D782D3}"/>
            </a:ext>
          </a:extLst>
        </xdr:cNvPr>
        <xdr:cNvCxnSpPr/>
      </xdr:nvCxnSpPr>
      <xdr:spPr>
        <a:xfrm flipV="1">
          <a:off x="11537950" y="13641432"/>
          <a:ext cx="8064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8599A255-4BC5-4134-85DE-4F8336D1F897}"/>
            </a:ext>
          </a:extLst>
        </xdr:cNvPr>
        <xdr:cNvSpPr txBox="1"/>
      </xdr:nvSpPr>
      <xdr:spPr>
        <a:xfrm>
          <a:off x="13742044" y="1387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B63FDCF8-B51A-49C0-B91A-FC56282C9D47}"/>
            </a:ext>
          </a:extLst>
        </xdr:cNvPr>
        <xdr:cNvSpPr txBox="1"/>
      </xdr:nvSpPr>
      <xdr:spPr>
        <a:xfrm>
          <a:off x="12960994" y="1385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FC49399F-AE64-4DD5-A9F8-41345E6C1DB6}"/>
            </a:ext>
          </a:extLst>
        </xdr:cNvPr>
        <xdr:cNvSpPr txBox="1"/>
      </xdr:nvSpPr>
      <xdr:spPr>
        <a:xfrm>
          <a:off x="12167244" y="1388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425AF8EA-08C7-4C13-ABA0-F0838EBF6BD5}"/>
            </a:ext>
          </a:extLst>
        </xdr:cNvPr>
        <xdr:cNvSpPr txBox="1"/>
      </xdr:nvSpPr>
      <xdr:spPr>
        <a:xfrm>
          <a:off x="11354444" y="1387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27050</xdr:rowOff>
    </xdr:from>
    <xdr:ext cx="405111" cy="259045"/>
    <xdr:sp macro="" textlink="">
      <xdr:nvSpPr>
        <xdr:cNvPr id="772" name="n_1mainValue【消防施設】&#10;有形固定資産減価償却率">
          <a:extLst>
            <a:ext uri="{FF2B5EF4-FFF2-40B4-BE49-F238E27FC236}">
              <a16:creationId xmlns:a16="http://schemas.microsoft.com/office/drawing/2014/main" id="{8873EB81-62E2-4C79-A788-97AB20E25BD8}"/>
            </a:ext>
          </a:extLst>
        </xdr:cNvPr>
        <xdr:cNvSpPr txBox="1"/>
      </xdr:nvSpPr>
      <xdr:spPr>
        <a:xfrm>
          <a:off x="13742044" y="13406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164209</xdr:rowOff>
    </xdr:from>
    <xdr:ext cx="405111" cy="259045"/>
    <xdr:sp macro="" textlink="">
      <xdr:nvSpPr>
        <xdr:cNvPr id="773" name="n_2mainValue【消防施設】&#10;有形固定資産減価償却率">
          <a:extLst>
            <a:ext uri="{FF2B5EF4-FFF2-40B4-BE49-F238E27FC236}">
              <a16:creationId xmlns:a16="http://schemas.microsoft.com/office/drawing/2014/main" id="{0295306A-7F76-4E8A-9362-C5E7A2769677}"/>
            </a:ext>
          </a:extLst>
        </xdr:cNvPr>
        <xdr:cNvSpPr txBox="1"/>
      </xdr:nvSpPr>
      <xdr:spPr>
        <a:xfrm>
          <a:off x="12960994" y="13378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164209</xdr:rowOff>
    </xdr:from>
    <xdr:ext cx="405111" cy="259045"/>
    <xdr:sp macro="" textlink="">
      <xdr:nvSpPr>
        <xdr:cNvPr id="774" name="n_3mainValue【消防施設】&#10;有形固定資産減価償却率">
          <a:extLst>
            <a:ext uri="{FF2B5EF4-FFF2-40B4-BE49-F238E27FC236}">
              <a16:creationId xmlns:a16="http://schemas.microsoft.com/office/drawing/2014/main" id="{BAA198EE-A558-486C-8EA6-6537D2AE698A}"/>
            </a:ext>
          </a:extLst>
        </xdr:cNvPr>
        <xdr:cNvSpPr txBox="1"/>
      </xdr:nvSpPr>
      <xdr:spPr>
        <a:xfrm>
          <a:off x="12167244" y="13378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170741</xdr:rowOff>
    </xdr:from>
    <xdr:ext cx="405111" cy="259045"/>
    <xdr:sp macro="" textlink="">
      <xdr:nvSpPr>
        <xdr:cNvPr id="775" name="n_4mainValue【消防施設】&#10;有形固定資産減価償却率">
          <a:extLst>
            <a:ext uri="{FF2B5EF4-FFF2-40B4-BE49-F238E27FC236}">
              <a16:creationId xmlns:a16="http://schemas.microsoft.com/office/drawing/2014/main" id="{DB9C3BD6-B678-45AE-8AA0-B0C804A9CFC7}"/>
            </a:ext>
          </a:extLst>
        </xdr:cNvPr>
        <xdr:cNvSpPr txBox="1"/>
      </xdr:nvSpPr>
      <xdr:spPr>
        <a:xfrm>
          <a:off x="11354444" y="13378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DC836D04-EF9A-4A08-B49D-A7908037BE8C}"/>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B6179CC4-541D-4532-8515-329DBAE54A43}"/>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AE3A3478-4544-4135-940A-35B09020415C}"/>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4E63E1C3-178F-451B-B682-BB1F0FBD2E34}"/>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2306E3E2-4D8D-47CF-8A82-7E1DAFC22BD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298A3F09-41CD-42EB-BE61-9D2D4DD396C5}"/>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E40B19E4-7B48-4E49-99CA-601D5F6F3FF5}"/>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2EE81738-15D1-42B4-BCCA-345A44B21BCC}"/>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C2C7FC70-E56C-432D-BAE8-AA51B032DC5E}"/>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56A2E6AB-DDF2-4C54-81F8-42D7C64218E7}"/>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6D019DB8-685B-4A33-9519-E392AE3AB610}"/>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A9F4E70-AB56-4580-ABDF-D3D4C216D329}"/>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10D1E8DF-8AEB-496A-9BEA-E9C1107F391E}"/>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0626539F-595F-4D65-BD6D-E8E2C6288D08}"/>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605D470A-4A8E-48AE-9398-FBDB7AEB268D}"/>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0C34D4C6-A542-4B20-A8B5-A41A05BFF4E1}"/>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286B5782-E5CF-4E66-8AE4-9A99F4B5F2AF}"/>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EE59CC19-0B7C-4FED-9CF0-47C2382F7BF7}"/>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97473C75-3C86-491C-9739-0F75AD73F78B}"/>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30F2403B-76D7-49E4-A948-54E011EE6043}"/>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47CACF20-F5D6-45A6-8508-43F4C7466E74}"/>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7DC73808-D7F1-4C24-99F7-FFE4B73C800C}"/>
            </a:ext>
          </a:extLst>
        </xdr:cNvPr>
        <xdr:cNvCxnSpPr/>
      </xdr:nvCxnSpPr>
      <xdr:spPr>
        <a:xfrm flipV="1">
          <a:off x="19951064" y="12986258"/>
          <a:ext cx="0" cy="1243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D1E34009-585B-422A-9B69-26853F07BAFF}"/>
            </a:ext>
          </a:extLst>
        </xdr:cNvPr>
        <xdr:cNvSpPr txBox="1"/>
      </xdr:nvSpPr>
      <xdr:spPr>
        <a:xfrm>
          <a:off x="19989800" y="1423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D568E0E5-06B1-4FE4-B40E-BA6262E4C5E0}"/>
            </a:ext>
          </a:extLst>
        </xdr:cNvPr>
        <xdr:cNvCxnSpPr/>
      </xdr:nvCxnSpPr>
      <xdr:spPr>
        <a:xfrm>
          <a:off x="19881850" y="142293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68088FD4-0DAD-4BA0-9C90-85D7558FD53D}"/>
            </a:ext>
          </a:extLst>
        </xdr:cNvPr>
        <xdr:cNvSpPr txBox="1"/>
      </xdr:nvSpPr>
      <xdr:spPr>
        <a:xfrm>
          <a:off x="19989800" y="1276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C4B08D2F-6E15-449A-991B-AAB8747D6D4C}"/>
            </a:ext>
          </a:extLst>
        </xdr:cNvPr>
        <xdr:cNvCxnSpPr/>
      </xdr:nvCxnSpPr>
      <xdr:spPr>
        <a:xfrm>
          <a:off x="19881850" y="12986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07EC0083-E4DE-4C06-9634-69AB7D32DC6E}"/>
            </a:ext>
          </a:extLst>
        </xdr:cNvPr>
        <xdr:cNvSpPr txBox="1"/>
      </xdr:nvSpPr>
      <xdr:spPr>
        <a:xfrm>
          <a:off x="19989800" y="13760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6D3C42F5-4EA1-4BFC-8758-FC7E2FFF2200}"/>
            </a:ext>
          </a:extLst>
        </xdr:cNvPr>
        <xdr:cNvSpPr/>
      </xdr:nvSpPr>
      <xdr:spPr>
        <a:xfrm>
          <a:off x="19900900" y="1390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CAB08599-E9A7-4C68-8AA0-DBB1EA8B22A6}"/>
            </a:ext>
          </a:extLst>
        </xdr:cNvPr>
        <xdr:cNvSpPr/>
      </xdr:nvSpPr>
      <xdr:spPr>
        <a:xfrm>
          <a:off x="19157950" y="139169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8FEE9DEE-610C-4A5A-ABF1-987EAB21E3DF}"/>
            </a:ext>
          </a:extLst>
        </xdr:cNvPr>
        <xdr:cNvSpPr/>
      </xdr:nvSpPr>
      <xdr:spPr>
        <a:xfrm>
          <a:off x="18345150" y="1391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8B4BA243-BF47-4915-92D5-F18FD39BC520}"/>
            </a:ext>
          </a:extLst>
        </xdr:cNvPr>
        <xdr:cNvSpPr/>
      </xdr:nvSpPr>
      <xdr:spPr>
        <a:xfrm>
          <a:off x="17551400" y="1392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AAF884F1-DFF5-43CC-9450-CFF0B831B306}"/>
            </a:ext>
          </a:extLst>
        </xdr:cNvPr>
        <xdr:cNvSpPr/>
      </xdr:nvSpPr>
      <xdr:spPr>
        <a:xfrm>
          <a:off x="16757650" y="13930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DD9B48C7-2A05-4F4F-859C-9C78F060E0F3}"/>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9039639F-E2F6-47DE-8F53-095EFA986225}"/>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2FA1C033-556F-418E-938C-B5ECB8BDBCD5}"/>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7640D729-1609-4DD4-B343-44012C79FD1B}"/>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A795F504-683E-422F-A9F4-3346A5DAD909}"/>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161037</xdr:rowOff>
    </xdr:from>
    <xdr:to>
      <xdr:col>116</xdr:col>
      <xdr:colOff>114300</xdr:colOff>
      <xdr:row>85</xdr:row>
      <xdr:rowOff>91187</xdr:rowOff>
    </xdr:to>
    <xdr:sp macro="" textlink="">
      <xdr:nvSpPr>
        <xdr:cNvPr id="813" name="楕円 812">
          <a:extLst>
            <a:ext uri="{FF2B5EF4-FFF2-40B4-BE49-F238E27FC236}">
              <a16:creationId xmlns:a16="http://schemas.microsoft.com/office/drawing/2014/main" id="{C481526F-205B-45A2-B367-4BE318A0732E}"/>
            </a:ext>
          </a:extLst>
        </xdr:cNvPr>
        <xdr:cNvSpPr/>
      </xdr:nvSpPr>
      <xdr:spPr>
        <a:xfrm>
          <a:off x="19900900" y="140357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139464</xdr:rowOff>
    </xdr:from>
    <xdr:ext cx="469744" cy="259045"/>
    <xdr:sp macro="" textlink="">
      <xdr:nvSpPr>
        <xdr:cNvPr id="814" name="【消防施設】&#10;一人当たり面積該当値テキスト">
          <a:extLst>
            <a:ext uri="{FF2B5EF4-FFF2-40B4-BE49-F238E27FC236}">
              <a16:creationId xmlns:a16="http://schemas.microsoft.com/office/drawing/2014/main" id="{C045DFFD-B1FB-4728-BC38-CE35DA8D87AF}"/>
            </a:ext>
          </a:extLst>
        </xdr:cNvPr>
        <xdr:cNvSpPr txBox="1"/>
      </xdr:nvSpPr>
      <xdr:spPr>
        <a:xfrm>
          <a:off x="19989800" y="1401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161037</xdr:rowOff>
    </xdr:from>
    <xdr:to>
      <xdr:col>112</xdr:col>
      <xdr:colOff>38100</xdr:colOff>
      <xdr:row>85</xdr:row>
      <xdr:rowOff>91187</xdr:rowOff>
    </xdr:to>
    <xdr:sp macro="" textlink="">
      <xdr:nvSpPr>
        <xdr:cNvPr id="815" name="楕円 814">
          <a:extLst>
            <a:ext uri="{FF2B5EF4-FFF2-40B4-BE49-F238E27FC236}">
              <a16:creationId xmlns:a16="http://schemas.microsoft.com/office/drawing/2014/main" id="{1896C831-DD7C-4F88-9104-558A4E24BBCC}"/>
            </a:ext>
          </a:extLst>
        </xdr:cNvPr>
        <xdr:cNvSpPr/>
      </xdr:nvSpPr>
      <xdr:spPr>
        <a:xfrm>
          <a:off x="19157950" y="140357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40387</xdr:rowOff>
    </xdr:from>
    <xdr:to>
      <xdr:col>116</xdr:col>
      <xdr:colOff>63500</xdr:colOff>
      <xdr:row>85</xdr:row>
      <xdr:rowOff>40387</xdr:rowOff>
    </xdr:to>
    <xdr:cxnSp macro="">
      <xdr:nvCxnSpPr>
        <xdr:cNvPr id="816" name="直線コネクタ 815">
          <a:extLst>
            <a:ext uri="{FF2B5EF4-FFF2-40B4-BE49-F238E27FC236}">
              <a16:creationId xmlns:a16="http://schemas.microsoft.com/office/drawing/2014/main" id="{8E142623-DCF0-4D49-A7D9-F7FB9689AB24}"/>
            </a:ext>
          </a:extLst>
        </xdr:cNvPr>
        <xdr:cNvCxnSpPr/>
      </xdr:nvCxnSpPr>
      <xdr:spPr>
        <a:xfrm>
          <a:off x="19202400" y="14080237"/>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161037</xdr:rowOff>
    </xdr:from>
    <xdr:to>
      <xdr:col>107</xdr:col>
      <xdr:colOff>101600</xdr:colOff>
      <xdr:row>85</xdr:row>
      <xdr:rowOff>91187</xdr:rowOff>
    </xdr:to>
    <xdr:sp macro="" textlink="">
      <xdr:nvSpPr>
        <xdr:cNvPr id="817" name="楕円 816">
          <a:extLst>
            <a:ext uri="{FF2B5EF4-FFF2-40B4-BE49-F238E27FC236}">
              <a16:creationId xmlns:a16="http://schemas.microsoft.com/office/drawing/2014/main" id="{4B20ED31-F7DF-4CE8-8C30-2098FF509B47}"/>
            </a:ext>
          </a:extLst>
        </xdr:cNvPr>
        <xdr:cNvSpPr/>
      </xdr:nvSpPr>
      <xdr:spPr>
        <a:xfrm>
          <a:off x="18345150" y="140357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40387</xdr:rowOff>
    </xdr:from>
    <xdr:to>
      <xdr:col>111</xdr:col>
      <xdr:colOff>177800</xdr:colOff>
      <xdr:row>85</xdr:row>
      <xdr:rowOff>40387</xdr:rowOff>
    </xdr:to>
    <xdr:cxnSp macro="">
      <xdr:nvCxnSpPr>
        <xdr:cNvPr id="818" name="直線コネクタ 817">
          <a:extLst>
            <a:ext uri="{FF2B5EF4-FFF2-40B4-BE49-F238E27FC236}">
              <a16:creationId xmlns:a16="http://schemas.microsoft.com/office/drawing/2014/main" id="{8F82BC3B-A0E1-4C70-880C-64CFE0D73CE7}"/>
            </a:ext>
          </a:extLst>
        </xdr:cNvPr>
        <xdr:cNvCxnSpPr/>
      </xdr:nvCxnSpPr>
      <xdr:spPr>
        <a:xfrm>
          <a:off x="18395950" y="1408023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165608</xdr:rowOff>
    </xdr:from>
    <xdr:to>
      <xdr:col>102</xdr:col>
      <xdr:colOff>165100</xdr:colOff>
      <xdr:row>85</xdr:row>
      <xdr:rowOff>95758</xdr:rowOff>
    </xdr:to>
    <xdr:sp macro="" textlink="">
      <xdr:nvSpPr>
        <xdr:cNvPr id="819" name="楕円 818">
          <a:extLst>
            <a:ext uri="{FF2B5EF4-FFF2-40B4-BE49-F238E27FC236}">
              <a16:creationId xmlns:a16="http://schemas.microsoft.com/office/drawing/2014/main" id="{4A9362CC-564F-4654-A1CC-A9B71C765389}"/>
            </a:ext>
          </a:extLst>
        </xdr:cNvPr>
        <xdr:cNvSpPr/>
      </xdr:nvSpPr>
      <xdr:spPr>
        <a:xfrm>
          <a:off x="17551400" y="140403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40387</xdr:rowOff>
    </xdr:from>
    <xdr:to>
      <xdr:col>107</xdr:col>
      <xdr:colOff>50800</xdr:colOff>
      <xdr:row>85</xdr:row>
      <xdr:rowOff>44958</xdr:rowOff>
    </xdr:to>
    <xdr:cxnSp macro="">
      <xdr:nvCxnSpPr>
        <xdr:cNvPr id="820" name="直線コネクタ 819">
          <a:extLst>
            <a:ext uri="{FF2B5EF4-FFF2-40B4-BE49-F238E27FC236}">
              <a16:creationId xmlns:a16="http://schemas.microsoft.com/office/drawing/2014/main" id="{20624C88-7267-4761-8CF2-9CA33DAFC196}"/>
            </a:ext>
          </a:extLst>
        </xdr:cNvPr>
        <xdr:cNvCxnSpPr/>
      </xdr:nvCxnSpPr>
      <xdr:spPr>
        <a:xfrm flipV="1">
          <a:off x="17602200" y="14080237"/>
          <a:ext cx="79375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161037</xdr:rowOff>
    </xdr:from>
    <xdr:to>
      <xdr:col>98</xdr:col>
      <xdr:colOff>38100</xdr:colOff>
      <xdr:row>85</xdr:row>
      <xdr:rowOff>91187</xdr:rowOff>
    </xdr:to>
    <xdr:sp macro="" textlink="">
      <xdr:nvSpPr>
        <xdr:cNvPr id="821" name="楕円 820">
          <a:extLst>
            <a:ext uri="{FF2B5EF4-FFF2-40B4-BE49-F238E27FC236}">
              <a16:creationId xmlns:a16="http://schemas.microsoft.com/office/drawing/2014/main" id="{8257F444-F026-4B81-8B55-C6EB8EE12677}"/>
            </a:ext>
          </a:extLst>
        </xdr:cNvPr>
        <xdr:cNvSpPr/>
      </xdr:nvSpPr>
      <xdr:spPr>
        <a:xfrm>
          <a:off x="16757650" y="140357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40387</xdr:rowOff>
    </xdr:from>
    <xdr:to>
      <xdr:col>102</xdr:col>
      <xdr:colOff>114300</xdr:colOff>
      <xdr:row>85</xdr:row>
      <xdr:rowOff>44958</xdr:rowOff>
    </xdr:to>
    <xdr:cxnSp macro="">
      <xdr:nvCxnSpPr>
        <xdr:cNvPr id="822" name="直線コネクタ 821">
          <a:extLst>
            <a:ext uri="{FF2B5EF4-FFF2-40B4-BE49-F238E27FC236}">
              <a16:creationId xmlns:a16="http://schemas.microsoft.com/office/drawing/2014/main" id="{C719528F-2ACE-4A3E-98B0-7E42BDDAA251}"/>
            </a:ext>
          </a:extLst>
        </xdr:cNvPr>
        <xdr:cNvCxnSpPr/>
      </xdr:nvCxnSpPr>
      <xdr:spPr>
        <a:xfrm>
          <a:off x="16802100" y="14080237"/>
          <a:ext cx="8001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8EC6968C-AB0F-4B59-9C9F-2BEE34727D8A}"/>
            </a:ext>
          </a:extLst>
        </xdr:cNvPr>
        <xdr:cNvSpPr txBox="1"/>
      </xdr:nvSpPr>
      <xdr:spPr>
        <a:xfrm>
          <a:off x="18980227" y="1370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34B65BEE-8FE7-44CC-A9F8-F702DF00961E}"/>
            </a:ext>
          </a:extLst>
        </xdr:cNvPr>
        <xdr:cNvSpPr txBox="1"/>
      </xdr:nvSpPr>
      <xdr:spPr>
        <a:xfrm>
          <a:off x="18180127" y="1370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612D0A66-0ECB-426D-A2A5-4AA37A32322E}"/>
            </a:ext>
          </a:extLst>
        </xdr:cNvPr>
        <xdr:cNvSpPr txBox="1"/>
      </xdr:nvSpPr>
      <xdr:spPr>
        <a:xfrm>
          <a:off x="17386377" y="1370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4F23E5F8-9CC9-425D-A6A4-9CF81D509C36}"/>
            </a:ext>
          </a:extLst>
        </xdr:cNvPr>
        <xdr:cNvSpPr txBox="1"/>
      </xdr:nvSpPr>
      <xdr:spPr>
        <a:xfrm>
          <a:off x="16592627" y="1371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82314</xdr:rowOff>
    </xdr:from>
    <xdr:ext cx="469744" cy="259045"/>
    <xdr:sp macro="" textlink="">
      <xdr:nvSpPr>
        <xdr:cNvPr id="827" name="n_1mainValue【消防施設】&#10;一人当たり面積">
          <a:extLst>
            <a:ext uri="{FF2B5EF4-FFF2-40B4-BE49-F238E27FC236}">
              <a16:creationId xmlns:a16="http://schemas.microsoft.com/office/drawing/2014/main" id="{393DB5A7-67BD-4A54-862D-480B8D37E0CF}"/>
            </a:ext>
          </a:extLst>
        </xdr:cNvPr>
        <xdr:cNvSpPr txBox="1"/>
      </xdr:nvSpPr>
      <xdr:spPr>
        <a:xfrm>
          <a:off x="18980227" y="14122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82314</xdr:rowOff>
    </xdr:from>
    <xdr:ext cx="469744" cy="259045"/>
    <xdr:sp macro="" textlink="">
      <xdr:nvSpPr>
        <xdr:cNvPr id="828" name="n_2mainValue【消防施設】&#10;一人当たり面積">
          <a:extLst>
            <a:ext uri="{FF2B5EF4-FFF2-40B4-BE49-F238E27FC236}">
              <a16:creationId xmlns:a16="http://schemas.microsoft.com/office/drawing/2014/main" id="{EB1E6422-DFB6-4278-A194-566E8D396ED6}"/>
            </a:ext>
          </a:extLst>
        </xdr:cNvPr>
        <xdr:cNvSpPr txBox="1"/>
      </xdr:nvSpPr>
      <xdr:spPr>
        <a:xfrm>
          <a:off x="18180127" y="14122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86885</xdr:rowOff>
    </xdr:from>
    <xdr:ext cx="469744" cy="259045"/>
    <xdr:sp macro="" textlink="">
      <xdr:nvSpPr>
        <xdr:cNvPr id="829" name="n_3mainValue【消防施設】&#10;一人当たり面積">
          <a:extLst>
            <a:ext uri="{FF2B5EF4-FFF2-40B4-BE49-F238E27FC236}">
              <a16:creationId xmlns:a16="http://schemas.microsoft.com/office/drawing/2014/main" id="{DAA9453F-63FA-467A-96B9-F6171CD9641C}"/>
            </a:ext>
          </a:extLst>
        </xdr:cNvPr>
        <xdr:cNvSpPr txBox="1"/>
      </xdr:nvSpPr>
      <xdr:spPr>
        <a:xfrm>
          <a:off x="17386377" y="1412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82314</xdr:rowOff>
    </xdr:from>
    <xdr:ext cx="469744" cy="259045"/>
    <xdr:sp macro="" textlink="">
      <xdr:nvSpPr>
        <xdr:cNvPr id="830" name="n_4mainValue【消防施設】&#10;一人当たり面積">
          <a:extLst>
            <a:ext uri="{FF2B5EF4-FFF2-40B4-BE49-F238E27FC236}">
              <a16:creationId xmlns:a16="http://schemas.microsoft.com/office/drawing/2014/main" id="{4FBA86C7-A296-47F8-A3F6-D62CD2F470B1}"/>
            </a:ext>
          </a:extLst>
        </xdr:cNvPr>
        <xdr:cNvSpPr txBox="1"/>
      </xdr:nvSpPr>
      <xdr:spPr>
        <a:xfrm>
          <a:off x="16592627" y="14122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8E32EBAF-B4AB-4035-B43E-B22D527E91F6}"/>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2B0C652C-26AA-457D-A8F3-71F1623B4983}"/>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CFF7AF0A-1CDD-44D0-94ED-2B2FAF225992}"/>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8D9863E2-880A-4EF8-85CD-5B18CB0E5D98}"/>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E852AC97-900D-4606-9E4D-0A8D4B2911E4}"/>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93D6492F-E872-4B1C-A719-7BC491FF6D58}"/>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D59163F3-D04B-4322-A1A8-ED9EFF5F40CB}"/>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204BE73A-9328-40E1-8AEF-53B5E5E6C02D}"/>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F8755588-1968-4AA7-A6E4-7445696F9473}"/>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B9763D35-C284-4BC4-BD7B-CF19D50441A9}"/>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E4E9D396-9734-43BE-A0AB-B28416A25161}"/>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9A94215C-06B5-4562-8313-05F92FE1B08E}"/>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093E08B0-9938-4D67-A043-0D4514009ACC}"/>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E2DEF4B2-5A0E-472B-95E7-0C6F1E4E3CD5}"/>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F273A12D-9833-47E1-A09D-2DAC7EC300F9}"/>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425A68DE-41E1-4C82-960E-5C9755A40101}"/>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7CE327B5-801C-4EC1-AF9B-F534322F02D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A15AB407-C235-4104-A12A-7B9D5205F69F}"/>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2DC6AF59-0A9C-485F-A504-E5A3C4A57E94}"/>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4DB1E6D4-F3D0-48E6-8749-EC0513129934}"/>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799C68EE-FB51-4FDE-A58E-7308D9BBB4D8}"/>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98163B4D-FD89-4693-B847-19390C79F86E}"/>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1BA010F7-9E4C-477B-BCAB-EC5294B44CA3}"/>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C8B03A8C-ADAB-49EF-882A-9475984F1BAC}"/>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1B2FEF3C-70A3-48E3-A542-6566790A87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07D16D2D-3C24-47D0-9088-1EAE927B7927}"/>
            </a:ext>
          </a:extLst>
        </xdr:cNvPr>
        <xdr:cNvCxnSpPr/>
      </xdr:nvCxnSpPr>
      <xdr:spPr>
        <a:xfrm flipV="1">
          <a:off x="14699614" y="165190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6A561BF1-1D7F-44C4-A240-7CF3D2EBF389}"/>
            </a:ext>
          </a:extLst>
        </xdr:cNvPr>
        <xdr:cNvSpPr txBox="1"/>
      </xdr:nvSpPr>
      <xdr:spPr>
        <a:xfrm>
          <a:off x="14738350" y="18079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37A94456-630D-4D2D-99F4-1A950A8CD13F}"/>
            </a:ext>
          </a:extLst>
        </xdr:cNvPr>
        <xdr:cNvCxnSpPr/>
      </xdr:nvCxnSpPr>
      <xdr:spPr>
        <a:xfrm>
          <a:off x="14611350" y="180751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DF4EBD9B-AD3E-49B2-8F47-ACF801DBF91E}"/>
            </a:ext>
          </a:extLst>
        </xdr:cNvPr>
        <xdr:cNvSpPr txBox="1"/>
      </xdr:nvSpPr>
      <xdr:spPr>
        <a:xfrm>
          <a:off x="14738350" y="16294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05B3338E-CC40-4D17-BF66-B15F5EF4E4BD}"/>
            </a:ext>
          </a:extLst>
        </xdr:cNvPr>
        <xdr:cNvCxnSpPr/>
      </xdr:nvCxnSpPr>
      <xdr:spPr>
        <a:xfrm>
          <a:off x="14611350" y="165190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AAD0EC84-5776-4C95-9488-9A4BDDE5DB25}"/>
            </a:ext>
          </a:extLst>
        </xdr:cNvPr>
        <xdr:cNvSpPr txBox="1"/>
      </xdr:nvSpPr>
      <xdr:spPr>
        <a:xfrm>
          <a:off x="14738350" y="171067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AEAADA56-2AED-4785-AB36-91C6B5F3FBC1}"/>
            </a:ext>
          </a:extLst>
        </xdr:cNvPr>
        <xdr:cNvSpPr/>
      </xdr:nvSpPr>
      <xdr:spPr>
        <a:xfrm>
          <a:off x="14649450" y="1725530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03395BB2-78BC-4A91-9203-6AAADFEFAAF6}"/>
            </a:ext>
          </a:extLst>
        </xdr:cNvPr>
        <xdr:cNvSpPr/>
      </xdr:nvSpPr>
      <xdr:spPr>
        <a:xfrm>
          <a:off x="13887450" y="17279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4C6F10B9-D93A-4008-9917-E315D30D7B0A}"/>
            </a:ext>
          </a:extLst>
        </xdr:cNvPr>
        <xdr:cNvSpPr/>
      </xdr:nvSpPr>
      <xdr:spPr>
        <a:xfrm>
          <a:off x="13093700" y="173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F8E1E2BC-82A1-4453-9DAB-A76C0614195E}"/>
            </a:ext>
          </a:extLst>
        </xdr:cNvPr>
        <xdr:cNvSpPr/>
      </xdr:nvSpPr>
      <xdr:spPr>
        <a:xfrm>
          <a:off x="12299950" y="1734838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FED883BE-FC08-4EFE-A903-7706518D5AFA}"/>
            </a:ext>
          </a:extLst>
        </xdr:cNvPr>
        <xdr:cNvSpPr/>
      </xdr:nvSpPr>
      <xdr:spPr>
        <a:xfrm>
          <a:off x="11487150" y="1735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5B294E30-6322-47D8-A445-4BB41EBFF047}"/>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E477257D-6014-482A-8492-F16DB4975F49}"/>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F4784D2D-28E2-421B-97D5-13B2E3AB7FE6}"/>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C208F744-2993-429C-B0DC-B77691A6347D}"/>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18CDFD72-6A32-4748-A7BE-E4C66B03099D}"/>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18869</xdr:rowOff>
    </xdr:from>
    <xdr:to>
      <xdr:col>85</xdr:col>
      <xdr:colOff>177800</xdr:colOff>
      <xdr:row>106</xdr:row>
      <xdr:rowOff>120469</xdr:rowOff>
    </xdr:to>
    <xdr:sp macro="" textlink="">
      <xdr:nvSpPr>
        <xdr:cNvPr id="872" name="楕円 871">
          <a:extLst>
            <a:ext uri="{FF2B5EF4-FFF2-40B4-BE49-F238E27FC236}">
              <a16:creationId xmlns:a16="http://schemas.microsoft.com/office/drawing/2014/main" id="{536809B1-4006-454A-8DDF-233075EA9FA4}"/>
            </a:ext>
          </a:extLst>
        </xdr:cNvPr>
        <xdr:cNvSpPr/>
      </xdr:nvSpPr>
      <xdr:spPr>
        <a:xfrm>
          <a:off x="14649450" y="1762106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168746</xdr:rowOff>
    </xdr:from>
    <xdr:ext cx="405111" cy="259045"/>
    <xdr:sp macro="" textlink="">
      <xdr:nvSpPr>
        <xdr:cNvPr id="873" name="【庁舎】&#10;有形固定資産減価償却率該当値テキスト">
          <a:extLst>
            <a:ext uri="{FF2B5EF4-FFF2-40B4-BE49-F238E27FC236}">
              <a16:creationId xmlns:a16="http://schemas.microsoft.com/office/drawing/2014/main" id="{29833CF3-6760-4DE6-916C-43296791E3A6}"/>
            </a:ext>
          </a:extLst>
        </xdr:cNvPr>
        <xdr:cNvSpPr txBox="1"/>
      </xdr:nvSpPr>
      <xdr:spPr>
        <a:xfrm>
          <a:off x="14738350" y="17599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160927</xdr:rowOff>
    </xdr:from>
    <xdr:to>
      <xdr:col>81</xdr:col>
      <xdr:colOff>101600</xdr:colOff>
      <xdr:row>106</xdr:row>
      <xdr:rowOff>91077</xdr:rowOff>
    </xdr:to>
    <xdr:sp macro="" textlink="">
      <xdr:nvSpPr>
        <xdr:cNvPr id="874" name="楕円 873">
          <a:extLst>
            <a:ext uri="{FF2B5EF4-FFF2-40B4-BE49-F238E27FC236}">
              <a16:creationId xmlns:a16="http://schemas.microsoft.com/office/drawing/2014/main" id="{F5EC4023-1AF4-4765-8DF7-DC6DCAD8D8DF}"/>
            </a:ext>
          </a:extLst>
        </xdr:cNvPr>
        <xdr:cNvSpPr/>
      </xdr:nvSpPr>
      <xdr:spPr>
        <a:xfrm>
          <a:off x="13887450" y="1759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40277</xdr:rowOff>
    </xdr:from>
    <xdr:to>
      <xdr:col>85</xdr:col>
      <xdr:colOff>127000</xdr:colOff>
      <xdr:row>106</xdr:row>
      <xdr:rowOff>69669</xdr:rowOff>
    </xdr:to>
    <xdr:cxnSp macro="">
      <xdr:nvCxnSpPr>
        <xdr:cNvPr id="875" name="直線コネクタ 874">
          <a:extLst>
            <a:ext uri="{FF2B5EF4-FFF2-40B4-BE49-F238E27FC236}">
              <a16:creationId xmlns:a16="http://schemas.microsoft.com/office/drawing/2014/main" id="{2EB1ABD5-A11E-4A7B-AED5-1C6147496BA7}"/>
            </a:ext>
          </a:extLst>
        </xdr:cNvPr>
        <xdr:cNvCxnSpPr/>
      </xdr:nvCxnSpPr>
      <xdr:spPr>
        <a:xfrm>
          <a:off x="13938250" y="17642477"/>
          <a:ext cx="762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131536</xdr:rowOff>
    </xdr:from>
    <xdr:to>
      <xdr:col>76</xdr:col>
      <xdr:colOff>165100</xdr:colOff>
      <xdr:row>106</xdr:row>
      <xdr:rowOff>61686</xdr:rowOff>
    </xdr:to>
    <xdr:sp macro="" textlink="">
      <xdr:nvSpPr>
        <xdr:cNvPr id="876" name="楕円 875">
          <a:extLst>
            <a:ext uri="{FF2B5EF4-FFF2-40B4-BE49-F238E27FC236}">
              <a16:creationId xmlns:a16="http://schemas.microsoft.com/office/drawing/2014/main" id="{91F1262B-B284-4756-932F-131120E5F4FC}"/>
            </a:ext>
          </a:extLst>
        </xdr:cNvPr>
        <xdr:cNvSpPr/>
      </xdr:nvSpPr>
      <xdr:spPr>
        <a:xfrm>
          <a:off x="13093700" y="1756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10886</xdr:rowOff>
    </xdr:from>
    <xdr:to>
      <xdr:col>81</xdr:col>
      <xdr:colOff>50800</xdr:colOff>
      <xdr:row>106</xdr:row>
      <xdr:rowOff>40277</xdr:rowOff>
    </xdr:to>
    <xdr:cxnSp macro="">
      <xdr:nvCxnSpPr>
        <xdr:cNvPr id="877" name="直線コネクタ 876">
          <a:extLst>
            <a:ext uri="{FF2B5EF4-FFF2-40B4-BE49-F238E27FC236}">
              <a16:creationId xmlns:a16="http://schemas.microsoft.com/office/drawing/2014/main" id="{CE62850D-C1E1-497C-9563-92572A0CC25A}"/>
            </a:ext>
          </a:extLst>
        </xdr:cNvPr>
        <xdr:cNvCxnSpPr/>
      </xdr:nvCxnSpPr>
      <xdr:spPr>
        <a:xfrm>
          <a:off x="13144500" y="17613086"/>
          <a:ext cx="7937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103777</xdr:rowOff>
    </xdr:from>
    <xdr:to>
      <xdr:col>72</xdr:col>
      <xdr:colOff>38100</xdr:colOff>
      <xdr:row>106</xdr:row>
      <xdr:rowOff>33927</xdr:rowOff>
    </xdr:to>
    <xdr:sp macro="" textlink="">
      <xdr:nvSpPr>
        <xdr:cNvPr id="878" name="楕円 877">
          <a:extLst>
            <a:ext uri="{FF2B5EF4-FFF2-40B4-BE49-F238E27FC236}">
              <a16:creationId xmlns:a16="http://schemas.microsoft.com/office/drawing/2014/main" id="{78B7C2E5-3517-456A-A1C8-FCA49900CF35}"/>
            </a:ext>
          </a:extLst>
        </xdr:cNvPr>
        <xdr:cNvSpPr/>
      </xdr:nvSpPr>
      <xdr:spPr>
        <a:xfrm>
          <a:off x="12299950" y="175345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154577</xdr:rowOff>
    </xdr:from>
    <xdr:to>
      <xdr:col>76</xdr:col>
      <xdr:colOff>114300</xdr:colOff>
      <xdr:row>106</xdr:row>
      <xdr:rowOff>10886</xdr:rowOff>
    </xdr:to>
    <xdr:cxnSp macro="">
      <xdr:nvCxnSpPr>
        <xdr:cNvPr id="879" name="直線コネクタ 878">
          <a:extLst>
            <a:ext uri="{FF2B5EF4-FFF2-40B4-BE49-F238E27FC236}">
              <a16:creationId xmlns:a16="http://schemas.microsoft.com/office/drawing/2014/main" id="{B02A335C-3A29-400B-81DC-3FF410A9B192}"/>
            </a:ext>
          </a:extLst>
        </xdr:cNvPr>
        <xdr:cNvCxnSpPr/>
      </xdr:nvCxnSpPr>
      <xdr:spPr>
        <a:xfrm>
          <a:off x="12344400" y="17585327"/>
          <a:ext cx="8001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74386</xdr:rowOff>
    </xdr:from>
    <xdr:to>
      <xdr:col>67</xdr:col>
      <xdr:colOff>101600</xdr:colOff>
      <xdr:row>106</xdr:row>
      <xdr:rowOff>4536</xdr:rowOff>
    </xdr:to>
    <xdr:sp macro="" textlink="">
      <xdr:nvSpPr>
        <xdr:cNvPr id="880" name="楕円 879">
          <a:extLst>
            <a:ext uri="{FF2B5EF4-FFF2-40B4-BE49-F238E27FC236}">
              <a16:creationId xmlns:a16="http://schemas.microsoft.com/office/drawing/2014/main" id="{965A7ED4-56E3-4088-B1E5-BF2AE71E7A01}"/>
            </a:ext>
          </a:extLst>
        </xdr:cNvPr>
        <xdr:cNvSpPr/>
      </xdr:nvSpPr>
      <xdr:spPr>
        <a:xfrm>
          <a:off x="11487150" y="1750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125186</xdr:rowOff>
    </xdr:from>
    <xdr:to>
      <xdr:col>71</xdr:col>
      <xdr:colOff>177800</xdr:colOff>
      <xdr:row>105</xdr:row>
      <xdr:rowOff>154577</xdr:rowOff>
    </xdr:to>
    <xdr:cxnSp macro="">
      <xdr:nvCxnSpPr>
        <xdr:cNvPr id="881" name="直線コネクタ 880">
          <a:extLst>
            <a:ext uri="{FF2B5EF4-FFF2-40B4-BE49-F238E27FC236}">
              <a16:creationId xmlns:a16="http://schemas.microsoft.com/office/drawing/2014/main" id="{635A7A21-5763-4E28-8C5D-17EC88F9B770}"/>
            </a:ext>
          </a:extLst>
        </xdr:cNvPr>
        <xdr:cNvCxnSpPr/>
      </xdr:nvCxnSpPr>
      <xdr:spPr>
        <a:xfrm>
          <a:off x="11537950" y="17555936"/>
          <a:ext cx="8064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A1AC1F9E-7293-42DE-AB86-1719FEAFD7E1}"/>
            </a:ext>
          </a:extLst>
        </xdr:cNvPr>
        <xdr:cNvSpPr txBox="1"/>
      </xdr:nvSpPr>
      <xdr:spPr>
        <a:xfrm>
          <a:off x="13742044" y="17055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455E0FE9-BDC7-4BD7-A9F6-06E354865CD8}"/>
            </a:ext>
          </a:extLst>
        </xdr:cNvPr>
        <xdr:cNvSpPr txBox="1"/>
      </xdr:nvSpPr>
      <xdr:spPr>
        <a:xfrm>
          <a:off x="12960994" y="17076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96A2DFCA-2371-47FD-93B3-848B4AFAEFAC}"/>
            </a:ext>
          </a:extLst>
        </xdr:cNvPr>
        <xdr:cNvSpPr txBox="1"/>
      </xdr:nvSpPr>
      <xdr:spPr>
        <a:xfrm>
          <a:off x="12167244" y="17123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ED5180C2-7886-4F12-9B22-F7E17935C6E1}"/>
            </a:ext>
          </a:extLst>
        </xdr:cNvPr>
        <xdr:cNvSpPr txBox="1"/>
      </xdr:nvSpPr>
      <xdr:spPr>
        <a:xfrm>
          <a:off x="11354444" y="1712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82204</xdr:rowOff>
    </xdr:from>
    <xdr:ext cx="405111" cy="259045"/>
    <xdr:sp macro="" textlink="">
      <xdr:nvSpPr>
        <xdr:cNvPr id="886" name="n_1mainValue【庁舎】&#10;有形固定資産減価償却率">
          <a:extLst>
            <a:ext uri="{FF2B5EF4-FFF2-40B4-BE49-F238E27FC236}">
              <a16:creationId xmlns:a16="http://schemas.microsoft.com/office/drawing/2014/main" id="{914610E5-D35B-408C-BC9D-2371618FC0C1}"/>
            </a:ext>
          </a:extLst>
        </xdr:cNvPr>
        <xdr:cNvSpPr txBox="1"/>
      </xdr:nvSpPr>
      <xdr:spPr>
        <a:xfrm>
          <a:off x="13742044" y="1768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52813</xdr:rowOff>
    </xdr:from>
    <xdr:ext cx="405111" cy="259045"/>
    <xdr:sp macro="" textlink="">
      <xdr:nvSpPr>
        <xdr:cNvPr id="887" name="n_2mainValue【庁舎】&#10;有形固定資産減価償却率">
          <a:extLst>
            <a:ext uri="{FF2B5EF4-FFF2-40B4-BE49-F238E27FC236}">
              <a16:creationId xmlns:a16="http://schemas.microsoft.com/office/drawing/2014/main" id="{52F25036-A102-4892-AB10-AC6BD3CFD426}"/>
            </a:ext>
          </a:extLst>
        </xdr:cNvPr>
        <xdr:cNvSpPr txBox="1"/>
      </xdr:nvSpPr>
      <xdr:spPr>
        <a:xfrm>
          <a:off x="12960994" y="1765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25054</xdr:rowOff>
    </xdr:from>
    <xdr:ext cx="405111" cy="259045"/>
    <xdr:sp macro="" textlink="">
      <xdr:nvSpPr>
        <xdr:cNvPr id="888" name="n_3mainValue【庁舎】&#10;有形固定資産減価償却率">
          <a:extLst>
            <a:ext uri="{FF2B5EF4-FFF2-40B4-BE49-F238E27FC236}">
              <a16:creationId xmlns:a16="http://schemas.microsoft.com/office/drawing/2014/main" id="{F052A036-F628-4579-A457-C6BF5AD760FB}"/>
            </a:ext>
          </a:extLst>
        </xdr:cNvPr>
        <xdr:cNvSpPr txBox="1"/>
      </xdr:nvSpPr>
      <xdr:spPr>
        <a:xfrm>
          <a:off x="12167244" y="17627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167113</xdr:rowOff>
    </xdr:from>
    <xdr:ext cx="405111" cy="259045"/>
    <xdr:sp macro="" textlink="">
      <xdr:nvSpPr>
        <xdr:cNvPr id="889" name="n_4mainValue【庁舎】&#10;有形固定資産減価償却率">
          <a:extLst>
            <a:ext uri="{FF2B5EF4-FFF2-40B4-BE49-F238E27FC236}">
              <a16:creationId xmlns:a16="http://schemas.microsoft.com/office/drawing/2014/main" id="{4E710BA7-9322-4F09-9B91-06888D889370}"/>
            </a:ext>
          </a:extLst>
        </xdr:cNvPr>
        <xdr:cNvSpPr txBox="1"/>
      </xdr:nvSpPr>
      <xdr:spPr>
        <a:xfrm>
          <a:off x="11354444" y="17597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11A807D5-1421-4A6C-AE64-07EADB274FE7}"/>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533CB33A-9E29-4D46-879A-00CA98DAD875}"/>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9557E818-D23F-46CB-9766-333059B8857C}"/>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E2BC116F-013D-42AB-BE18-D53EEAE645DE}"/>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3AACEEDB-6FE6-442F-BBDF-03CAFD054D45}"/>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FA687EEE-9CFD-48B0-83FB-EC043B6B59E5}"/>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CB16B8EB-63D3-4F18-9686-77C91B266673}"/>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3C233838-41F6-4C05-B3E7-CA47F43B859A}"/>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D6EFACFD-39C8-4E83-859D-FA0CF85263B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73C5DC56-0C9F-4BFB-9A96-39C87F66B531}"/>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E438935D-19E2-432D-9667-1FC35329B101}"/>
            </a:ext>
          </a:extLst>
        </xdr:cNvPr>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FC149E82-897A-4038-B3D9-AEB56B652948}"/>
            </a:ext>
          </a:extLst>
        </xdr:cNvPr>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A2DA56EE-A4C9-4C44-80B6-ABABF69FA034}"/>
            </a:ext>
          </a:extLst>
        </xdr:cNvPr>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4C4CD679-72B1-4927-B62A-5603CEA9F82D}"/>
            </a:ext>
          </a:extLst>
        </xdr:cNvPr>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98F01326-A201-40CB-B993-E965D345F75D}"/>
            </a:ext>
          </a:extLst>
        </xdr:cNvPr>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D4D3B366-B363-468D-B0C8-34FE4171AA7A}"/>
            </a:ext>
          </a:extLst>
        </xdr:cNvPr>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43FD182F-2CCE-463A-A847-9403EA853C28}"/>
            </a:ext>
          </a:extLst>
        </xdr:cNvPr>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CD8532C9-40EE-49C4-A680-F008FA0B917A}"/>
            </a:ext>
          </a:extLst>
        </xdr:cNvPr>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D77E329C-510C-4080-868B-A7653F3BA24F}"/>
            </a:ext>
          </a:extLst>
        </xdr:cNvPr>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FD3008D8-93A4-4971-93DE-5FAF82AA515D}"/>
            </a:ext>
          </a:extLst>
        </xdr:cNvPr>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57D1DB05-85F2-4520-ACA7-74EFD587DB7B}"/>
            </a:ext>
          </a:extLst>
        </xdr:cNvPr>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5BFF13B2-28D0-4C0A-B711-FFBFCFC64584}"/>
            </a:ext>
          </a:extLst>
        </xdr:cNvPr>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90211F0E-FEBF-4D93-9C11-703DDB014587}"/>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DCDFBBDD-1BCE-452F-B549-9BB3A49C8119}"/>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6B24C1FC-8800-49C6-ADE4-8D1D3163FDFB}"/>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9EB2569A-54C9-430B-A798-361B7A961633}"/>
            </a:ext>
          </a:extLst>
        </xdr:cNvPr>
        <xdr:cNvCxnSpPr/>
      </xdr:nvCxnSpPr>
      <xdr:spPr>
        <a:xfrm flipV="1">
          <a:off x="19951064" y="164537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80CF3AC2-AAF5-40A9-A7C5-3B570CBEBA47}"/>
            </a:ext>
          </a:extLst>
        </xdr:cNvPr>
        <xdr:cNvSpPr txBox="1"/>
      </xdr:nvSpPr>
      <xdr:spPr>
        <a:xfrm>
          <a:off x="19989800" y="1794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C29BEC90-E4E6-401D-8C03-05346A4705C1}"/>
            </a:ext>
          </a:extLst>
        </xdr:cNvPr>
        <xdr:cNvCxnSpPr/>
      </xdr:nvCxnSpPr>
      <xdr:spPr>
        <a:xfrm>
          <a:off x="19881850" y="179429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58AE6436-80BF-428C-8E61-49FD59D16D46}"/>
            </a:ext>
          </a:extLst>
        </xdr:cNvPr>
        <xdr:cNvSpPr txBox="1"/>
      </xdr:nvSpPr>
      <xdr:spPr>
        <a:xfrm>
          <a:off x="19989800" y="1622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8E910B7C-6117-41E2-B323-461EF2F7B1C0}"/>
            </a:ext>
          </a:extLst>
        </xdr:cNvPr>
        <xdr:cNvCxnSpPr/>
      </xdr:nvCxnSpPr>
      <xdr:spPr>
        <a:xfrm>
          <a:off x="19881850" y="164537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5F9920B9-F44A-4735-AF30-DA82AD4315D5}"/>
            </a:ext>
          </a:extLst>
        </xdr:cNvPr>
        <xdr:cNvSpPr txBox="1"/>
      </xdr:nvSpPr>
      <xdr:spPr>
        <a:xfrm>
          <a:off x="19989800" y="173255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F1DACD4F-C002-499E-9C97-E78D9E64AE6C}"/>
            </a:ext>
          </a:extLst>
        </xdr:cNvPr>
        <xdr:cNvSpPr/>
      </xdr:nvSpPr>
      <xdr:spPr>
        <a:xfrm>
          <a:off x="199009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096680D0-B3B6-4B76-AAA2-821D70E04768}"/>
            </a:ext>
          </a:extLst>
        </xdr:cNvPr>
        <xdr:cNvSpPr/>
      </xdr:nvSpPr>
      <xdr:spPr>
        <a:xfrm>
          <a:off x="19157950" y="175002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F7F75CFF-1661-47F1-9046-AB212ED241A9}"/>
            </a:ext>
          </a:extLst>
        </xdr:cNvPr>
        <xdr:cNvSpPr/>
      </xdr:nvSpPr>
      <xdr:spPr>
        <a:xfrm>
          <a:off x="18345150" y="17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3D3B1E7D-B963-4743-BFF5-651702201D14}"/>
            </a:ext>
          </a:extLst>
        </xdr:cNvPr>
        <xdr:cNvSpPr/>
      </xdr:nvSpPr>
      <xdr:spPr>
        <a:xfrm>
          <a:off x="17551400" y="1752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F88204C7-D3C0-450E-95B0-E85B172318C2}"/>
            </a:ext>
          </a:extLst>
        </xdr:cNvPr>
        <xdr:cNvSpPr/>
      </xdr:nvSpPr>
      <xdr:spPr>
        <a:xfrm>
          <a:off x="16757650" y="175263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C3A9032-AD68-462E-AA07-08A6461499DD}"/>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ED2B7198-5251-44F2-8DCE-CECA42F62314}"/>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94DB39DD-DA61-4DE4-B6FB-575FAF1CA863}"/>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8F77DA12-0F4F-4CBE-9DA1-136891DFD1B1}"/>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D2117B71-B80E-4671-B0CD-1003D3C6CFAF}"/>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931" name="楕円 930">
          <a:extLst>
            <a:ext uri="{FF2B5EF4-FFF2-40B4-BE49-F238E27FC236}">
              <a16:creationId xmlns:a16="http://schemas.microsoft.com/office/drawing/2014/main" id="{336D4BD0-9765-4895-B86D-7B8582D8C671}"/>
            </a:ext>
          </a:extLst>
        </xdr:cNvPr>
        <xdr:cNvSpPr/>
      </xdr:nvSpPr>
      <xdr:spPr>
        <a:xfrm>
          <a:off x="199009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129557</xdr:rowOff>
    </xdr:from>
    <xdr:ext cx="469744" cy="259045"/>
    <xdr:sp macro="" textlink="">
      <xdr:nvSpPr>
        <xdr:cNvPr id="932" name="【庁舎】&#10;一人当たり面積該当値テキスト">
          <a:extLst>
            <a:ext uri="{FF2B5EF4-FFF2-40B4-BE49-F238E27FC236}">
              <a16:creationId xmlns:a16="http://schemas.microsoft.com/office/drawing/2014/main" id="{623784CD-048F-4F02-BFD1-4ACAD00B944D}"/>
            </a:ext>
          </a:extLst>
        </xdr:cNvPr>
        <xdr:cNvSpPr txBox="1"/>
      </xdr:nvSpPr>
      <xdr:spPr>
        <a:xfrm>
          <a:off x="19989800" y="1756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933" name="楕円 932">
          <a:extLst>
            <a:ext uri="{FF2B5EF4-FFF2-40B4-BE49-F238E27FC236}">
              <a16:creationId xmlns:a16="http://schemas.microsoft.com/office/drawing/2014/main" id="{E32427ED-19D3-48D0-AE01-0813079BBCE6}"/>
            </a:ext>
          </a:extLst>
        </xdr:cNvPr>
        <xdr:cNvSpPr/>
      </xdr:nvSpPr>
      <xdr:spPr>
        <a:xfrm>
          <a:off x="19157950" y="17581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30480</xdr:rowOff>
    </xdr:from>
    <xdr:to>
      <xdr:col>116</xdr:col>
      <xdr:colOff>63500</xdr:colOff>
      <xdr:row>106</xdr:row>
      <xdr:rowOff>30480</xdr:rowOff>
    </xdr:to>
    <xdr:cxnSp macro="">
      <xdr:nvCxnSpPr>
        <xdr:cNvPr id="934" name="直線コネクタ 933">
          <a:extLst>
            <a:ext uri="{FF2B5EF4-FFF2-40B4-BE49-F238E27FC236}">
              <a16:creationId xmlns:a16="http://schemas.microsoft.com/office/drawing/2014/main" id="{5942F946-242A-49C0-9EAB-F1BA3420F140}"/>
            </a:ext>
          </a:extLst>
        </xdr:cNvPr>
        <xdr:cNvCxnSpPr/>
      </xdr:nvCxnSpPr>
      <xdr:spPr>
        <a:xfrm>
          <a:off x="19202400" y="1763268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154395</xdr:rowOff>
    </xdr:from>
    <xdr:to>
      <xdr:col>107</xdr:col>
      <xdr:colOff>101600</xdr:colOff>
      <xdr:row>106</xdr:row>
      <xdr:rowOff>84545</xdr:rowOff>
    </xdr:to>
    <xdr:sp macro="" textlink="">
      <xdr:nvSpPr>
        <xdr:cNvPr id="935" name="楕円 934">
          <a:extLst>
            <a:ext uri="{FF2B5EF4-FFF2-40B4-BE49-F238E27FC236}">
              <a16:creationId xmlns:a16="http://schemas.microsoft.com/office/drawing/2014/main" id="{9A722A6E-D1AE-4723-B4E1-333BD70828B0}"/>
            </a:ext>
          </a:extLst>
        </xdr:cNvPr>
        <xdr:cNvSpPr/>
      </xdr:nvSpPr>
      <xdr:spPr>
        <a:xfrm>
          <a:off x="1834515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30480</xdr:rowOff>
    </xdr:from>
    <xdr:to>
      <xdr:col>111</xdr:col>
      <xdr:colOff>177800</xdr:colOff>
      <xdr:row>106</xdr:row>
      <xdr:rowOff>33745</xdr:rowOff>
    </xdr:to>
    <xdr:cxnSp macro="">
      <xdr:nvCxnSpPr>
        <xdr:cNvPr id="936" name="直線コネクタ 935">
          <a:extLst>
            <a:ext uri="{FF2B5EF4-FFF2-40B4-BE49-F238E27FC236}">
              <a16:creationId xmlns:a16="http://schemas.microsoft.com/office/drawing/2014/main" id="{A3A051CA-7689-4278-8BCD-545AB092E6E2}"/>
            </a:ext>
          </a:extLst>
        </xdr:cNvPr>
        <xdr:cNvCxnSpPr/>
      </xdr:nvCxnSpPr>
      <xdr:spPr>
        <a:xfrm flipV="1">
          <a:off x="18395950" y="17632680"/>
          <a:ext cx="8064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154395</xdr:rowOff>
    </xdr:from>
    <xdr:to>
      <xdr:col>102</xdr:col>
      <xdr:colOff>165100</xdr:colOff>
      <xdr:row>106</xdr:row>
      <xdr:rowOff>84545</xdr:rowOff>
    </xdr:to>
    <xdr:sp macro="" textlink="">
      <xdr:nvSpPr>
        <xdr:cNvPr id="937" name="楕円 936">
          <a:extLst>
            <a:ext uri="{FF2B5EF4-FFF2-40B4-BE49-F238E27FC236}">
              <a16:creationId xmlns:a16="http://schemas.microsoft.com/office/drawing/2014/main" id="{E2A3AF46-F5EA-47E8-A7FF-9DA5F8A264ED}"/>
            </a:ext>
          </a:extLst>
        </xdr:cNvPr>
        <xdr:cNvSpPr/>
      </xdr:nvSpPr>
      <xdr:spPr>
        <a:xfrm>
          <a:off x="1755140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33745</xdr:rowOff>
    </xdr:from>
    <xdr:to>
      <xdr:col>107</xdr:col>
      <xdr:colOff>50800</xdr:colOff>
      <xdr:row>106</xdr:row>
      <xdr:rowOff>33745</xdr:rowOff>
    </xdr:to>
    <xdr:cxnSp macro="">
      <xdr:nvCxnSpPr>
        <xdr:cNvPr id="938" name="直線コネクタ 937">
          <a:extLst>
            <a:ext uri="{FF2B5EF4-FFF2-40B4-BE49-F238E27FC236}">
              <a16:creationId xmlns:a16="http://schemas.microsoft.com/office/drawing/2014/main" id="{306BF30B-13EB-4B6E-9B05-3CB199E79FF7}"/>
            </a:ext>
          </a:extLst>
        </xdr:cNvPr>
        <xdr:cNvCxnSpPr/>
      </xdr:nvCxnSpPr>
      <xdr:spPr>
        <a:xfrm>
          <a:off x="17602200" y="1763594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154395</xdr:rowOff>
    </xdr:from>
    <xdr:to>
      <xdr:col>98</xdr:col>
      <xdr:colOff>38100</xdr:colOff>
      <xdr:row>106</xdr:row>
      <xdr:rowOff>84545</xdr:rowOff>
    </xdr:to>
    <xdr:sp macro="" textlink="">
      <xdr:nvSpPr>
        <xdr:cNvPr id="939" name="楕円 938">
          <a:extLst>
            <a:ext uri="{FF2B5EF4-FFF2-40B4-BE49-F238E27FC236}">
              <a16:creationId xmlns:a16="http://schemas.microsoft.com/office/drawing/2014/main" id="{BD1A8417-65C2-4864-839A-8D5F3E4066C2}"/>
            </a:ext>
          </a:extLst>
        </xdr:cNvPr>
        <xdr:cNvSpPr/>
      </xdr:nvSpPr>
      <xdr:spPr>
        <a:xfrm>
          <a:off x="16757650" y="175851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33745</xdr:rowOff>
    </xdr:from>
    <xdr:to>
      <xdr:col>102</xdr:col>
      <xdr:colOff>114300</xdr:colOff>
      <xdr:row>106</xdr:row>
      <xdr:rowOff>33745</xdr:rowOff>
    </xdr:to>
    <xdr:cxnSp macro="">
      <xdr:nvCxnSpPr>
        <xdr:cNvPr id="940" name="直線コネクタ 939">
          <a:extLst>
            <a:ext uri="{FF2B5EF4-FFF2-40B4-BE49-F238E27FC236}">
              <a16:creationId xmlns:a16="http://schemas.microsoft.com/office/drawing/2014/main" id="{5E76FF50-460C-4B04-BFB9-3AB2E8007CE7}"/>
            </a:ext>
          </a:extLst>
        </xdr:cNvPr>
        <xdr:cNvCxnSpPr/>
      </xdr:nvCxnSpPr>
      <xdr:spPr>
        <a:xfrm>
          <a:off x="16802100" y="1763594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7436C889-33B8-4E0F-98C8-CDB831C670BF}"/>
            </a:ext>
          </a:extLst>
        </xdr:cNvPr>
        <xdr:cNvSpPr txBox="1"/>
      </xdr:nvSpPr>
      <xdr:spPr>
        <a:xfrm>
          <a:off x="18980227" y="1727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6965746C-3CAA-4386-8CFE-1D55E1FFE121}"/>
            </a:ext>
          </a:extLst>
        </xdr:cNvPr>
        <xdr:cNvSpPr txBox="1"/>
      </xdr:nvSpPr>
      <xdr:spPr>
        <a:xfrm>
          <a:off x="18180127" y="17281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D8943D6C-18E9-47A0-B425-0F7D7A9BE00B}"/>
            </a:ext>
          </a:extLst>
        </xdr:cNvPr>
        <xdr:cNvSpPr txBox="1"/>
      </xdr:nvSpPr>
      <xdr:spPr>
        <a:xfrm>
          <a:off x="17386377" y="1729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322B1217-D77D-4D00-B15F-A00B16879C3E}"/>
            </a:ext>
          </a:extLst>
        </xdr:cNvPr>
        <xdr:cNvSpPr txBox="1"/>
      </xdr:nvSpPr>
      <xdr:spPr>
        <a:xfrm>
          <a:off x="16592627" y="1730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72407</xdr:rowOff>
    </xdr:from>
    <xdr:ext cx="469744" cy="259045"/>
    <xdr:sp macro="" textlink="">
      <xdr:nvSpPr>
        <xdr:cNvPr id="945" name="n_1mainValue【庁舎】&#10;一人当たり面積">
          <a:extLst>
            <a:ext uri="{FF2B5EF4-FFF2-40B4-BE49-F238E27FC236}">
              <a16:creationId xmlns:a16="http://schemas.microsoft.com/office/drawing/2014/main" id="{B59B6D34-971D-4795-A4D4-D4CDF2E50E45}"/>
            </a:ext>
          </a:extLst>
        </xdr:cNvPr>
        <xdr:cNvSpPr txBox="1"/>
      </xdr:nvSpPr>
      <xdr:spPr>
        <a:xfrm>
          <a:off x="18980227" y="1767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75672</xdr:rowOff>
    </xdr:from>
    <xdr:ext cx="469744" cy="259045"/>
    <xdr:sp macro="" textlink="">
      <xdr:nvSpPr>
        <xdr:cNvPr id="946" name="n_2mainValue【庁舎】&#10;一人当たり面積">
          <a:extLst>
            <a:ext uri="{FF2B5EF4-FFF2-40B4-BE49-F238E27FC236}">
              <a16:creationId xmlns:a16="http://schemas.microsoft.com/office/drawing/2014/main" id="{8CFC5483-DCF8-4058-A87F-3E0078721E4B}"/>
            </a:ext>
          </a:extLst>
        </xdr:cNvPr>
        <xdr:cNvSpPr txBox="1"/>
      </xdr:nvSpPr>
      <xdr:spPr>
        <a:xfrm>
          <a:off x="18180127" y="1767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75672</xdr:rowOff>
    </xdr:from>
    <xdr:ext cx="469744" cy="259045"/>
    <xdr:sp macro="" textlink="">
      <xdr:nvSpPr>
        <xdr:cNvPr id="947" name="n_3mainValue【庁舎】&#10;一人当たり面積">
          <a:extLst>
            <a:ext uri="{FF2B5EF4-FFF2-40B4-BE49-F238E27FC236}">
              <a16:creationId xmlns:a16="http://schemas.microsoft.com/office/drawing/2014/main" id="{9687EAB9-714B-4D03-9AFE-DFEEEE22E808}"/>
            </a:ext>
          </a:extLst>
        </xdr:cNvPr>
        <xdr:cNvSpPr txBox="1"/>
      </xdr:nvSpPr>
      <xdr:spPr>
        <a:xfrm>
          <a:off x="17386377" y="1767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75672</xdr:rowOff>
    </xdr:from>
    <xdr:ext cx="469744" cy="259045"/>
    <xdr:sp macro="" textlink="">
      <xdr:nvSpPr>
        <xdr:cNvPr id="948" name="n_4mainValue【庁舎】&#10;一人当たり面積">
          <a:extLst>
            <a:ext uri="{FF2B5EF4-FFF2-40B4-BE49-F238E27FC236}">
              <a16:creationId xmlns:a16="http://schemas.microsoft.com/office/drawing/2014/main" id="{598C082B-F97A-4929-8169-5EDFE02891A1}"/>
            </a:ext>
          </a:extLst>
        </xdr:cNvPr>
        <xdr:cNvSpPr txBox="1"/>
      </xdr:nvSpPr>
      <xdr:spPr>
        <a:xfrm>
          <a:off x="16592627" y="1767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C8870387-4441-4E35-BBBF-E3E32239C8FA}"/>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53EEDB1D-08D2-4E48-91E1-F08DFC7F43B8}"/>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1B7ADA37-7425-4BFB-9012-2432236E1069}"/>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類似団体内平均値と比較して有形固定資産減価償却率が高くなっている施設は、図書館、一般廃棄物処理施設、庁舎である。一般廃棄物処理施設については、平成</a:t>
          </a:r>
          <a:r>
            <a:rPr kumimoji="1" lang="en-US" altLang="ja-JP" sz="1400">
              <a:latin typeface="ＭＳ Ｐゴシック" panose="020B0600070205080204" pitchFamily="50" charset="-128"/>
              <a:ea typeface="ＭＳ Ｐゴシック" panose="020B0600070205080204" pitchFamily="50" charset="-128"/>
            </a:rPr>
            <a:t>30</a:t>
          </a:r>
          <a:r>
            <a:rPr kumimoji="1" lang="ja-JP" altLang="en-US" sz="1400">
              <a:latin typeface="ＭＳ Ｐゴシック" panose="020B0600070205080204" pitchFamily="50" charset="-128"/>
              <a:ea typeface="ＭＳ Ｐゴシック" panose="020B0600070205080204" pitchFamily="50" charset="-128"/>
            </a:rPr>
            <a:t>年</a:t>
          </a:r>
          <a:r>
            <a:rPr kumimoji="1" lang="en-US" altLang="ja-JP" sz="1400">
              <a:latin typeface="ＭＳ Ｐゴシック" panose="020B0600070205080204" pitchFamily="50" charset="-128"/>
              <a:ea typeface="ＭＳ Ｐゴシック" panose="020B0600070205080204" pitchFamily="50" charset="-128"/>
            </a:rPr>
            <a:t>12</a:t>
          </a:r>
          <a:r>
            <a:rPr kumimoji="1" lang="ja-JP" altLang="en-US" sz="1400">
              <a:latin typeface="ＭＳ Ｐゴシック" panose="020B0600070205080204" pitchFamily="50" charset="-128"/>
              <a:ea typeface="ＭＳ Ｐゴシック" panose="020B0600070205080204" pitchFamily="50" charset="-128"/>
            </a:rPr>
            <a:t>月に茨木市との広域連携を図り、廃棄物の広域処理に関する基本合意を調印した。令和３年度から令和４年度にかけて、リサイクルプラザ連絡橋建設工事を行ったため、有形固定資産減価償却率は減少している。令和５年度から本市の焼却施設の稼働を停止し、廃棄物焼却処理を茨木市に委託し、広域連携を開始した。体育館・プールについては、類似団体内平均値と比較して有形固定資産減価償却率が高くなっていたが、令和</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年度に味舌体育館が完成したため、有形固定資産減価償却率が大幅に下がった。</a:t>
          </a:r>
        </a:p>
        <a:p>
          <a:r>
            <a:rPr kumimoji="1" lang="ja-JP" altLang="en-US" sz="1400">
              <a:latin typeface="ＭＳ Ｐゴシック" panose="020B0600070205080204" pitchFamily="50" charset="-128"/>
              <a:ea typeface="ＭＳ Ｐゴシック" panose="020B0600070205080204" pitchFamily="50" charset="-128"/>
            </a:rPr>
            <a:t>　今後は、その他の施設においても、公共施設等総合管理計画におけるライフサイクルコストの最適化を目指す。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年度の単年度財政力指数は、令和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0.02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か年平均である財政力指数は前年度から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0.02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ポイント減少の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0.93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となり、類似団体内平均値を上回っている。類似団体内平均値を上回る要因は、市内に多くの企業を有しており、法人税割の収入が類似団体よりも多いことなどが挙げられる。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産業都市である本市は景気の影響を受けやすいため、今後も引き続き徴収業務の強化等財政基盤の強化を図り、安定した財政運営に努める。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168275</xdr:rowOff>
    </xdr:from>
    <xdr:to>
      <xdr:col>23</xdr:col>
      <xdr:colOff>133350</xdr:colOff>
      <xdr:row>39</xdr:row>
      <xdr:rowOff>37042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68337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128058</xdr:rowOff>
    </xdr:from>
    <xdr:to>
      <xdr:col>19</xdr:col>
      <xdr:colOff>133350</xdr:colOff>
      <xdr:row>38</xdr:row>
      <xdr:rowOff>168275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431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87842</xdr:rowOff>
    </xdr:from>
    <xdr:to>
      <xdr:col>15</xdr:col>
      <xdr:colOff>82550</xdr:colOff>
      <xdr:row>38</xdr:row>
      <xdr:rowOff>128058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029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67733</xdr:rowOff>
    </xdr:from>
    <xdr:to>
      <xdr:col>11</xdr:col>
      <xdr:colOff>31750</xdr:colOff>
      <xdr:row>38</xdr:row>
      <xdr:rowOff>87842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828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157692</xdr:rowOff>
    </xdr:from>
    <xdr:to>
      <xdr:col>23</xdr:col>
      <xdr:colOff>184150</xdr:colOff>
      <xdr:row>39</xdr:row>
      <xdr:rowOff>87842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2769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117475</xdr:rowOff>
    </xdr:from>
    <xdr:to>
      <xdr:col>19</xdr:col>
      <xdr:colOff>184150</xdr:colOff>
      <xdr:row>39</xdr:row>
      <xdr:rowOff>47625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57802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40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77258</xdr:rowOff>
    </xdr:from>
    <xdr:to>
      <xdr:col>15</xdr:col>
      <xdr:colOff>133350</xdr:colOff>
      <xdr:row>39</xdr:row>
      <xdr:rowOff>7408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17585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6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37042</xdr:rowOff>
    </xdr:from>
    <xdr:to>
      <xdr:col>11</xdr:col>
      <xdr:colOff>82550</xdr:colOff>
      <xdr:row>38</xdr:row>
      <xdr:rowOff>138642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148819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2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16933</xdr:rowOff>
    </xdr:from>
    <xdr:to>
      <xdr:col>7</xdr:col>
      <xdr:colOff>31750</xdr:colOff>
      <xdr:row>38</xdr:row>
      <xdr:rowOff>118533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128710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年度決算において、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固定資産税</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が増加となったものの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普通交付税や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臨時財政対策債の発行額が減少したことにより、分母の一部である経常一般財源等総額は減少となった。また、分子である経常経費充当一般財源等総額は増加したため、経常収支比率は前年度比</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98.5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今後も物価高騰や超高齢化社会における社会保障関係経費等、多様な財政需要に対応するため、行財政改革による歳出引き締め等、経常経費充当一般財源等総額の抑制に努める。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97536</xdr:rowOff>
    </xdr:from>
    <xdr:to>
      <xdr:col>23</xdr:col>
      <xdr:colOff>133350</xdr:colOff>
      <xdr:row>63</xdr:row>
      <xdr:rowOff>162560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27436"/>
          <a:ext cx="8382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124206</xdr:rowOff>
    </xdr:from>
    <xdr:to>
      <xdr:col>19</xdr:col>
      <xdr:colOff>133350</xdr:colOff>
      <xdr:row>62</xdr:row>
      <xdr:rowOff>97536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582656"/>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124206</xdr:rowOff>
    </xdr:from>
    <xdr:to>
      <xdr:col>15</xdr:col>
      <xdr:colOff>82550</xdr:colOff>
      <xdr:row>63</xdr:row>
      <xdr:rowOff>32258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582656"/>
          <a:ext cx="889000" cy="2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32258</xdr:rowOff>
    </xdr:from>
    <xdr:to>
      <xdr:col>11</xdr:col>
      <xdr:colOff>31750</xdr:colOff>
      <xdr:row>64</xdr:row>
      <xdr:rowOff>20066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33608"/>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83837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46736</xdr:rowOff>
    </xdr:from>
    <xdr:to>
      <xdr:col>19</xdr:col>
      <xdr:colOff>184150</xdr:colOff>
      <xdr:row>62</xdr:row>
      <xdr:rowOff>148336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133113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6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73406</xdr:rowOff>
    </xdr:from>
    <xdr:to>
      <xdr:col>15</xdr:col>
      <xdr:colOff>133350</xdr:colOff>
      <xdr:row>62</xdr:row>
      <xdr:rowOff>3556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159783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61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152908</xdr:rowOff>
    </xdr:from>
    <xdr:to>
      <xdr:col>11</xdr:col>
      <xdr:colOff>82550</xdr:colOff>
      <xdr:row>63</xdr:row>
      <xdr:rowOff>83058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8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67835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6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[137,154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本市における人件費、物件費の特徴は、給食・ごみ収集業務を単独で行っているため、類似団体内平均値に比して多額となる傾向にある。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年度より運営開始</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ごみ処理業務の広域化</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維持管理費用が減少したため、</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と比較して減少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ている。今後も、</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職員の適正配置等による人件費の適正化や業務の見直しを行うことにより、経費の効率化に努めていく。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9361</xdr:rowOff>
    </xdr:from>
    <xdr:to>
      <xdr:col>23</xdr:col>
      <xdr:colOff>133350</xdr:colOff>
      <xdr:row>83</xdr:row>
      <xdr:rowOff>92560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239711"/>
          <a:ext cx="838200" cy="83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138613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26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42255</xdr:rowOff>
    </xdr:from>
    <xdr:to>
      <xdr:col>19</xdr:col>
      <xdr:colOff>133350</xdr:colOff>
      <xdr:row>83</xdr:row>
      <xdr:rowOff>92560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72605"/>
          <a:ext cx="889000" cy="50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64874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52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131026</xdr:rowOff>
    </xdr:from>
    <xdr:to>
      <xdr:col>15</xdr:col>
      <xdr:colOff>82550</xdr:colOff>
      <xdr:row>83</xdr:row>
      <xdr:rowOff>42255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89926"/>
          <a:ext cx="889000" cy="8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26816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1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70768</xdr:rowOff>
    </xdr:from>
    <xdr:to>
      <xdr:col>11</xdr:col>
      <xdr:colOff>31750</xdr:colOff>
      <xdr:row>82</xdr:row>
      <xdr:rowOff>131026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29668"/>
          <a:ext cx="889000" cy="6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120192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3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10517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130011</xdr:rowOff>
    </xdr:from>
    <xdr:to>
      <xdr:col>23</xdr:col>
      <xdr:colOff>184150</xdr:colOff>
      <xdr:row>83</xdr:row>
      <xdr:rowOff>60161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8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102088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6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41760</xdr:rowOff>
    </xdr:from>
    <xdr:to>
      <xdr:col>19</xdr:col>
      <xdr:colOff>184150</xdr:colOff>
      <xdr:row>83</xdr:row>
      <xdr:rowOff>143360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7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128137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358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162905</xdr:rowOff>
    </xdr:from>
    <xdr:to>
      <xdr:col>15</xdr:col>
      <xdr:colOff>133350</xdr:colOff>
      <xdr:row>83</xdr:row>
      <xdr:rowOff>93055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2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77832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30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80226</xdr:rowOff>
    </xdr:from>
    <xdr:to>
      <xdr:col>11</xdr:col>
      <xdr:colOff>82550</xdr:colOff>
      <xdr:row>83</xdr:row>
      <xdr:rowOff>10376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3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166603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25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19968</xdr:rowOff>
    </xdr:from>
    <xdr:to>
      <xdr:col>7</xdr:col>
      <xdr:colOff>31750</xdr:colOff>
      <xdr:row>82</xdr:row>
      <xdr:rowOff>121568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7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106345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6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年度に普通昇給の</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ヶ月延伸、平成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年度には職員の独自給料カット（管理職</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％、一般職員</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年度からは高齢層職員昇給抑制を行い給与の適正化に努めてきた。また、平成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年度において、国家公務員の給与減額に準じた給与削減を実施した。　</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今後とも、国家公務員準拠、人事院勧告の尊重を基本とし、適正な給与水準を維持していく</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70909</xdr:rowOff>
    </xdr:from>
    <xdr:to>
      <xdr:col>81</xdr:col>
      <xdr:colOff>44450</xdr:colOff>
      <xdr:row>87</xdr:row>
      <xdr:rowOff>111125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87059"/>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41275</xdr:rowOff>
    </xdr:from>
    <xdr:to>
      <xdr:col>77</xdr:col>
      <xdr:colOff>44450</xdr:colOff>
      <xdr:row>87</xdr:row>
      <xdr:rowOff>111125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785975"/>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41275</xdr:rowOff>
    </xdr:from>
    <xdr:to>
      <xdr:col>72</xdr:col>
      <xdr:colOff>203200</xdr:colOff>
      <xdr:row>86</xdr:row>
      <xdr:rowOff>61384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78597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1059</xdr:rowOff>
    </xdr:from>
    <xdr:to>
      <xdr:col>68</xdr:col>
      <xdr:colOff>152400</xdr:colOff>
      <xdr:row>86</xdr:row>
      <xdr:rowOff>61384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74575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20109</xdr:rowOff>
    </xdr:from>
    <xdr:to>
      <xdr:col>81</xdr:col>
      <xdr:colOff>95250</xdr:colOff>
      <xdr:row>87</xdr:row>
      <xdr:rowOff>121709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163636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90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60325</xdr:rowOff>
    </xdr:from>
    <xdr:to>
      <xdr:col>77</xdr:col>
      <xdr:colOff>95250</xdr:colOff>
      <xdr:row>87</xdr:row>
      <xdr:rowOff>161925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146702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161925</xdr:rowOff>
    </xdr:from>
    <xdr:to>
      <xdr:col>73</xdr:col>
      <xdr:colOff>44450</xdr:colOff>
      <xdr:row>86</xdr:row>
      <xdr:rowOff>92075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121709</xdr:rowOff>
    </xdr:from>
    <xdr:to>
      <xdr:col>64</xdr:col>
      <xdr:colOff>152400</xdr:colOff>
      <xdr:row>86</xdr:row>
      <xdr:rowOff>51859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36636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781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本市においては、消防・給食・ごみ収集などを単独直営で行ってきたことや、保育行政の充実に取り組むため保育士等が加配となっていたことで、職員数は大阪府平均を上回っていた。平成</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年度から実施した「摂津市第四次行財政改革実施計画」では職員数の</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660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人体制に取り組み、事務職員は退職者の</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割補充、現業職員は不補充を原則として取り組んできた。また、平成</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26</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年度から実施している「摂津市第五次行財政改革実施計画」において、定員管理の方針に基づき、民間保育所等民営化や窓口業務委託等により職員数の適正管理を行っている。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年度では人口</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1,000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人当たりの職員数が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6.66</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人と類似団体内平均値に比べ</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0.04</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ポイント増となった。今後も組織運営力を高め、効率的な執行体制を確立し、職員数の適正化に努める。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51012</xdr:rowOff>
    </xdr:from>
    <xdr:to>
      <xdr:col>81</xdr:col>
      <xdr:colOff>44450</xdr:colOff>
      <xdr:row>61</xdr:row>
      <xdr:rowOff>67098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09462"/>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11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12806</xdr:rowOff>
    </xdr:from>
    <xdr:to>
      <xdr:col>77</xdr:col>
      <xdr:colOff>44450</xdr:colOff>
      <xdr:row>61</xdr:row>
      <xdr:rowOff>51012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71256"/>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103946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219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12806</xdr:rowOff>
    </xdr:from>
    <xdr:to>
      <xdr:col>72</xdr:col>
      <xdr:colOff>203200</xdr:colOff>
      <xdr:row>61</xdr:row>
      <xdr:rowOff>12806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712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168169</xdr:rowOff>
    </xdr:from>
    <xdr:to>
      <xdr:col>68</xdr:col>
      <xdr:colOff>152400</xdr:colOff>
      <xdr:row>61</xdr:row>
      <xdr:rowOff>12806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5516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57696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7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16298</xdr:rowOff>
    </xdr:from>
    <xdr:to>
      <xdr:col>81</xdr:col>
      <xdr:colOff>95250</xdr:colOff>
      <xdr:row>61</xdr:row>
      <xdr:rowOff>117898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159825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44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212</xdr:rowOff>
    </xdr:from>
    <xdr:to>
      <xdr:col>77</xdr:col>
      <xdr:colOff>95250</xdr:colOff>
      <xdr:row>61</xdr:row>
      <xdr:rowOff>101812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86589</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545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133456</xdr:rowOff>
    </xdr:from>
    <xdr:to>
      <xdr:col>73</xdr:col>
      <xdr:colOff>44450</xdr:colOff>
      <xdr:row>61</xdr:row>
      <xdr:rowOff>63606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2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73783</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8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133456</xdr:rowOff>
    </xdr:from>
    <xdr:to>
      <xdr:col>68</xdr:col>
      <xdr:colOff>203200</xdr:colOff>
      <xdr:row>61</xdr:row>
      <xdr:rowOff>63606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2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48383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0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0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新規市債発行が増加した結果、実質公債費比率の算定の対象となる元利償還金が増加しており、令和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年度比</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千里丘駅西地区再開発事業や阪急京都線連続立体交差事業、千里丘小学校校舎建設事業などの大規模事業が計画されている中で、将来にわたっての負担を平準化する観点から新規市債発行に留意し、公営企業会計の経営健全化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11430</xdr:rowOff>
    </xdr:from>
    <xdr:to>
      <xdr:col>81</xdr:col>
      <xdr:colOff>44450</xdr:colOff>
      <xdr:row>38</xdr:row>
      <xdr:rowOff>35560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52653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134620</xdr:rowOff>
    </xdr:from>
    <xdr:to>
      <xdr:col>77</xdr:col>
      <xdr:colOff>44450</xdr:colOff>
      <xdr:row>38</xdr:row>
      <xdr:rowOff>11430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4782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134620</xdr:rowOff>
    </xdr:from>
    <xdr:to>
      <xdr:col>72</xdr:col>
      <xdr:colOff>203200</xdr:colOff>
      <xdr:row>38</xdr:row>
      <xdr:rowOff>11430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64782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11430</xdr:rowOff>
    </xdr:from>
    <xdr:to>
      <xdr:col>68</xdr:col>
      <xdr:colOff>152400</xdr:colOff>
      <xdr:row>38</xdr:row>
      <xdr:rowOff>83820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65265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156210</xdr:rowOff>
    </xdr:from>
    <xdr:to>
      <xdr:col>81</xdr:col>
      <xdr:colOff>95250</xdr:colOff>
      <xdr:row>38</xdr:row>
      <xdr:rowOff>86360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1287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132080</xdr:rowOff>
    </xdr:from>
    <xdr:to>
      <xdr:col>77</xdr:col>
      <xdr:colOff>95250</xdr:colOff>
      <xdr:row>38</xdr:row>
      <xdr:rowOff>62230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72407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24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83820</xdr:rowOff>
    </xdr:from>
    <xdr:to>
      <xdr:col>73</xdr:col>
      <xdr:colOff>44450</xdr:colOff>
      <xdr:row>38</xdr:row>
      <xdr:rowOff>13970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24147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19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132080</xdr:rowOff>
    </xdr:from>
    <xdr:to>
      <xdr:col>68</xdr:col>
      <xdr:colOff>203200</xdr:colOff>
      <xdr:row>38</xdr:row>
      <xdr:rowOff>62230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72407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33020</xdr:rowOff>
    </xdr:from>
    <xdr:to>
      <xdr:col>64</xdr:col>
      <xdr:colOff>152400</xdr:colOff>
      <xdr:row>38</xdr:row>
      <xdr:rowOff>134620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144797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一般会計等に係る地方債の現在高が増加する一方、充当可能基金等の充当可能財源が減少していること</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将来負担額が令和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24.3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40.6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％となった。将来負担比率は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％を下回り、類似団体内平均値を下回る水準を維持している。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今後も公債費等義務的経費の削減を中心とする行財政改革を進め、財政の健全化に努める。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82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96520</xdr:rowOff>
    </xdr:from>
    <xdr:to>
      <xdr:col>68</xdr:col>
      <xdr:colOff>203200</xdr:colOff>
      <xdr:row>15</xdr:row>
      <xdr:rowOff>26670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年度は前年度と同様に類似団体内平均値を上回ることとなった。職員数及び給与制度の適正化に取り組んでいく。</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156392</xdr:rowOff>
    </xdr:from>
    <xdr:to>
      <xdr:col>24</xdr:col>
      <xdr:colOff>25400</xdr:colOff>
      <xdr:row>36</xdr:row>
      <xdr:rowOff>156392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285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91077</xdr:rowOff>
    </xdr:from>
    <xdr:to>
      <xdr:col>19</xdr:col>
      <xdr:colOff>187325</xdr:colOff>
      <xdr:row>36</xdr:row>
      <xdr:rowOff>156392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26327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91077</xdr:rowOff>
    </xdr:from>
    <xdr:to>
      <xdr:col>15</xdr:col>
      <xdr:colOff>98425</xdr:colOff>
      <xdr:row>37</xdr:row>
      <xdr:rowOff>56787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63277"/>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6169</xdr:rowOff>
    </xdr:from>
    <xdr:to>
      <xdr:col>11</xdr:col>
      <xdr:colOff>9525</xdr:colOff>
      <xdr:row>37</xdr:row>
      <xdr:rowOff>56787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178369"/>
          <a:ext cx="889000" cy="22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105592</xdr:rowOff>
    </xdr:from>
    <xdr:to>
      <xdr:col>24</xdr:col>
      <xdr:colOff>76200</xdr:colOff>
      <xdr:row>37</xdr:row>
      <xdr:rowOff>35742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77669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4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105592</xdr:rowOff>
    </xdr:from>
    <xdr:to>
      <xdr:col>20</xdr:col>
      <xdr:colOff>38100</xdr:colOff>
      <xdr:row>37</xdr:row>
      <xdr:rowOff>35742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20519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64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40277</xdr:rowOff>
    </xdr:from>
    <xdr:to>
      <xdr:col>15</xdr:col>
      <xdr:colOff>149225</xdr:colOff>
      <xdr:row>36</xdr:row>
      <xdr:rowOff>141877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1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126654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98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5987</xdr:rowOff>
    </xdr:from>
    <xdr:to>
      <xdr:col>11</xdr:col>
      <xdr:colOff>60325</xdr:colOff>
      <xdr:row>37</xdr:row>
      <xdr:rowOff>107587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4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92364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126819</xdr:rowOff>
    </xdr:from>
    <xdr:to>
      <xdr:col>6</xdr:col>
      <xdr:colOff>171450</xdr:colOff>
      <xdr:row>36</xdr:row>
      <xdr:rowOff>56969</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2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41746</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ごみ処理委託料の増加や、業務の民間委託範囲拡大を推進してきたことにより、類似団体内平均値を上回る数値となっている。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年度より運営開始のごみ処理業務の広域化を始め、給食業務の委託範囲精査、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会計年度任用職員</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等の雇用適正化を図っていく。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53848</xdr:rowOff>
    </xdr:from>
    <xdr:to>
      <xdr:col>82</xdr:col>
      <xdr:colOff>107950</xdr:colOff>
      <xdr:row>18</xdr:row>
      <xdr:rowOff>90424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13994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161290</xdr:rowOff>
    </xdr:from>
    <xdr:to>
      <xdr:col>78</xdr:col>
      <xdr:colOff>69850</xdr:colOff>
      <xdr:row>18</xdr:row>
      <xdr:rowOff>90424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7594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161290</xdr:rowOff>
    </xdr:from>
    <xdr:to>
      <xdr:col>73</xdr:col>
      <xdr:colOff>180975</xdr:colOff>
      <xdr:row>18</xdr:row>
      <xdr:rowOff>72136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07594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72136</xdr:rowOff>
    </xdr:from>
    <xdr:to>
      <xdr:col>69</xdr:col>
      <xdr:colOff>92075</xdr:colOff>
      <xdr:row>20</xdr:row>
      <xdr:rowOff>3556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58236"/>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3048</xdr:rowOff>
    </xdr:from>
    <xdr:to>
      <xdr:col>82</xdr:col>
      <xdr:colOff>158750</xdr:colOff>
      <xdr:row>18</xdr:row>
      <xdr:rowOff>104648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8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146575</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6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39624</xdr:rowOff>
    </xdr:from>
    <xdr:to>
      <xdr:col>78</xdr:col>
      <xdr:colOff>120650</xdr:colOff>
      <xdr:row>18</xdr:row>
      <xdr:rowOff>141224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126001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1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110490</xdr:rowOff>
    </xdr:from>
    <xdr:to>
      <xdr:col>74</xdr:col>
      <xdr:colOff>31750</xdr:colOff>
      <xdr:row>18</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25417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21336</xdr:rowOff>
    </xdr:from>
    <xdr:to>
      <xdr:col>69</xdr:col>
      <xdr:colOff>142875</xdr:colOff>
      <xdr:row>18</xdr:row>
      <xdr:rowOff>122936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107713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124206</xdr:rowOff>
    </xdr:from>
    <xdr:to>
      <xdr:col>65</xdr:col>
      <xdr:colOff>53975</xdr:colOff>
      <xdr:row>20</xdr:row>
      <xdr:rowOff>54356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8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39133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6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障害福祉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関係経費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児童福祉関係経費が増加したことにより、令和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17.4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％となった。扶助費全体では、依然類似団体内平均値を上回っている。今後も扶助費の増加は、高い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水準で推移することが見込まれるため、事業の見直し等、適切な財政運営に努める。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123190</xdr:rowOff>
    </xdr:from>
    <xdr:to>
      <xdr:col>24</xdr:col>
      <xdr:colOff>25400</xdr:colOff>
      <xdr:row>58</xdr:row>
      <xdr:rowOff>81280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958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92710</xdr:rowOff>
    </xdr:from>
    <xdr:to>
      <xdr:col>19</xdr:col>
      <xdr:colOff>187325</xdr:colOff>
      <xdr:row>57</xdr:row>
      <xdr:rowOff>123190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65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92710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282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58</xdr:row>
      <xdr:rowOff>104140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2820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30480</xdr:rowOff>
    </xdr:from>
    <xdr:to>
      <xdr:col>24</xdr:col>
      <xdr:colOff>76200</xdr:colOff>
      <xdr:row>58</xdr:row>
      <xdr:rowOff>132080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2557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72390</xdr:rowOff>
    </xdr:from>
    <xdr:to>
      <xdr:col>20</xdr:col>
      <xdr:colOff>38100</xdr:colOff>
      <xdr:row>58</xdr:row>
      <xdr:rowOff>2540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158767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41910</xdr:rowOff>
    </xdr:from>
    <xdr:to>
      <xdr:col>15</xdr:col>
      <xdr:colOff>149225</xdr:colOff>
      <xdr:row>57</xdr:row>
      <xdr:rowOff>143510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128287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53340</xdr:rowOff>
    </xdr:from>
    <xdr:to>
      <xdr:col>6</xdr:col>
      <xdr:colOff>171450</xdr:colOff>
      <xdr:row>58</xdr:row>
      <xdr:rowOff>154940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139717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平成元年度より公共下水道の整備を急激に推進した結果、下水道事業会計における公営企業債償還財源に充てる繰出金が多額に上っている。公営企業債の発行について、平成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年度から元金償還金以内の発行に努めており、新規の発行を抑制している。平成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年度からは企業会計へ移行しており、経営効率化による繰出金の抑制を図る。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4535</xdr:rowOff>
    </xdr:from>
    <xdr:to>
      <xdr:col>82</xdr:col>
      <xdr:colOff>107950</xdr:colOff>
      <xdr:row>57</xdr:row>
      <xdr:rowOff>15422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771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143328</xdr:rowOff>
    </xdr:from>
    <xdr:to>
      <xdr:col>78</xdr:col>
      <xdr:colOff>69850</xdr:colOff>
      <xdr:row>57</xdr:row>
      <xdr:rowOff>4535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445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143328</xdr:rowOff>
    </xdr:from>
    <xdr:to>
      <xdr:col>73</xdr:col>
      <xdr:colOff>180975</xdr:colOff>
      <xdr:row>57</xdr:row>
      <xdr:rowOff>167822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445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91622</xdr:rowOff>
    </xdr:from>
    <xdr:to>
      <xdr:col>69</xdr:col>
      <xdr:colOff>92075</xdr:colOff>
      <xdr:row>57</xdr:row>
      <xdr:rowOff>167822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642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136072</xdr:rowOff>
    </xdr:from>
    <xdr:to>
      <xdr:col>82</xdr:col>
      <xdr:colOff>158750</xdr:colOff>
      <xdr:row>57</xdr:row>
      <xdr:rowOff>66222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108149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125185</xdr:rowOff>
    </xdr:from>
    <xdr:to>
      <xdr:col>78</xdr:col>
      <xdr:colOff>120650</xdr:colOff>
      <xdr:row>57</xdr:row>
      <xdr:rowOff>55335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92528</xdr:rowOff>
    </xdr:from>
    <xdr:to>
      <xdr:col>74</xdr:col>
      <xdr:colOff>31750</xdr:colOff>
      <xdr:row>57</xdr:row>
      <xdr:rowOff>22678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7455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117022</xdr:rowOff>
    </xdr:from>
    <xdr:to>
      <xdr:col>69</xdr:col>
      <xdr:colOff>142875</xdr:colOff>
      <xdr:row>58</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31949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127199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年度より運営開始したごみ処理業務の広域化により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、負担金が増えたことで、令和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ポイント増加し</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類似団体平均値を</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上回る結果となった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100330</xdr:rowOff>
    </xdr:from>
    <xdr:to>
      <xdr:col>82</xdr:col>
      <xdr:colOff>107950</xdr:colOff>
      <xdr:row>39</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443980"/>
          <a:ext cx="8382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77470</xdr:rowOff>
    </xdr:from>
    <xdr:to>
      <xdr:col>78</xdr:col>
      <xdr:colOff>69850</xdr:colOff>
      <xdr:row>37</xdr:row>
      <xdr:rowOff>100330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42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77470</xdr:rowOff>
    </xdr:from>
    <xdr:to>
      <xdr:col>73</xdr:col>
      <xdr:colOff>180975</xdr:colOff>
      <xdr:row>38</xdr:row>
      <xdr:rowOff>20320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4211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20320</xdr:rowOff>
    </xdr:from>
    <xdr:to>
      <xdr:col>69</xdr:col>
      <xdr:colOff>92075</xdr:colOff>
      <xdr:row>38</xdr:row>
      <xdr:rowOff>43180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535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167640</xdr:rowOff>
    </xdr:from>
    <xdr:to>
      <xdr:col>82</xdr:col>
      <xdr:colOff>158750</xdr:colOff>
      <xdr:row>39</xdr:row>
      <xdr:rowOff>97790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139717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49530</xdr:rowOff>
    </xdr:from>
    <xdr:to>
      <xdr:col>78</xdr:col>
      <xdr:colOff>120650</xdr:colOff>
      <xdr:row>37</xdr:row>
      <xdr:rowOff>151130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161307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16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26670</xdr:rowOff>
    </xdr:from>
    <xdr:to>
      <xdr:col>74</xdr:col>
      <xdr:colOff>31750</xdr:colOff>
      <xdr:row>37</xdr:row>
      <xdr:rowOff>128270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138447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140970</xdr:rowOff>
    </xdr:from>
    <xdr:to>
      <xdr:col>69</xdr:col>
      <xdr:colOff>142875</xdr:colOff>
      <xdr:row>38</xdr:row>
      <xdr:rowOff>71120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81297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25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163830</xdr:rowOff>
    </xdr:from>
    <xdr:to>
      <xdr:col>65</xdr:col>
      <xdr:colOff>53975</xdr:colOff>
      <xdr:row>38</xdr:row>
      <xdr:rowOff>93980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104157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27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ポイント減少した。</a:t>
          </a:r>
          <a:b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引き続き、千里丘駅西地区再開発事業や阪急京都線連続立体交差事業、千里丘小学校校舎建設事業などの大規模事業が計画されている中で、建設事業を精査し、将来の財政負担のバランスを考慮し、新規市債の発行を検討する必要がある。</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88900</xdr:rowOff>
    </xdr:from>
    <xdr:to>
      <xdr:col>24</xdr:col>
      <xdr:colOff>25400</xdr:colOff>
      <xdr:row>74</xdr:row>
      <xdr:rowOff>111760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762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111760</xdr:rowOff>
    </xdr:from>
    <xdr:to>
      <xdr:col>19</xdr:col>
      <xdr:colOff>187325</xdr:colOff>
      <xdr:row>74</xdr:row>
      <xdr:rowOff>119380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799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119380</xdr:rowOff>
    </xdr:from>
    <xdr:to>
      <xdr:col>15</xdr:col>
      <xdr:colOff>98425</xdr:colOff>
      <xdr:row>75</xdr:row>
      <xdr:rowOff>1270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806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75</xdr:row>
      <xdr:rowOff>1270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852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38100</xdr:rowOff>
    </xdr:from>
    <xdr:to>
      <xdr:col>24</xdr:col>
      <xdr:colOff>76200</xdr:colOff>
      <xdr:row>74</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54627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60960</xdr:rowOff>
    </xdr:from>
    <xdr:to>
      <xdr:col>20</xdr:col>
      <xdr:colOff>38100</xdr:colOff>
      <xdr:row>74</xdr:row>
      <xdr:rowOff>162560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1287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51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68580</xdr:rowOff>
    </xdr:from>
    <xdr:to>
      <xdr:col>15</xdr:col>
      <xdr:colOff>149225</xdr:colOff>
      <xdr:row>74</xdr:row>
      <xdr:rowOff>170180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8907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121920</xdr:rowOff>
    </xdr:from>
    <xdr:to>
      <xdr:col>11</xdr:col>
      <xdr:colOff>60325</xdr:colOff>
      <xdr:row>75</xdr:row>
      <xdr:rowOff>52070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62247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54627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ポイント増加した。</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児童福祉関係経費及び</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障害福祉</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関係</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経費等、扶助費の増額や業務委託の拡大等、物件費の増額の影響により、類似団体内平均値を上回る</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90.0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％となっている。今後も、より一層の行財政改革を推進し、経常経費充当一般財源等の削減に努める。</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1270</xdr:rowOff>
    </xdr:from>
    <xdr:to>
      <xdr:col>82</xdr:col>
      <xdr:colOff>107950</xdr:colOff>
      <xdr:row>80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45820"/>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167005</xdr:rowOff>
    </xdr:from>
    <xdr:to>
      <xdr:col>78</xdr:col>
      <xdr:colOff>69850</xdr:colOff>
      <xdr:row>79</xdr:row>
      <xdr:rowOff>1270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36865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167005</xdr:rowOff>
    </xdr:from>
    <xdr:to>
      <xdr:col>73</xdr:col>
      <xdr:colOff>180975</xdr:colOff>
      <xdr:row>79</xdr:row>
      <xdr:rowOff>81280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368655"/>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81280</xdr:rowOff>
    </xdr:from>
    <xdr:to>
      <xdr:col>69</xdr:col>
      <xdr:colOff>92075</xdr:colOff>
      <xdr:row>80</xdr:row>
      <xdr:rowOff>104139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625830"/>
          <a:ext cx="8890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76200</xdr:rowOff>
    </xdr:from>
    <xdr:to>
      <xdr:col>82</xdr:col>
      <xdr:colOff>158750</xdr:colOff>
      <xdr:row>81</xdr:row>
      <xdr:rowOff>6350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156227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121920</xdr:rowOff>
    </xdr:from>
    <xdr:to>
      <xdr:col>78</xdr:col>
      <xdr:colOff>120650</xdr:colOff>
      <xdr:row>79</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116205</xdr:rowOff>
    </xdr:from>
    <xdr:to>
      <xdr:col>74</xdr:col>
      <xdr:colOff>31750</xdr:colOff>
      <xdr:row>78</xdr:row>
      <xdr:rowOff>46355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31132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04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30480</xdr:rowOff>
    </xdr:from>
    <xdr:to>
      <xdr:col>69</xdr:col>
      <xdr:colOff>142875</xdr:colOff>
      <xdr:row>79</xdr:row>
      <xdr:rowOff>132080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7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116857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66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53339</xdr:rowOff>
    </xdr:from>
    <xdr:to>
      <xdr:col>65</xdr:col>
      <xdr:colOff>53975</xdr:colOff>
      <xdr:row>80</xdr:row>
      <xdr:rowOff>154939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7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139716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85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22276</xdr:rowOff>
    </xdr:from>
    <xdr:to>
      <xdr:col>29</xdr:col>
      <xdr:colOff>127000</xdr:colOff>
      <xdr:row>17</xdr:row>
      <xdr:rowOff>58420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84551"/>
          <a:ext cx="647700" cy="36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58420</xdr:rowOff>
    </xdr:from>
    <xdr:to>
      <xdr:col>26</xdr:col>
      <xdr:colOff>50800</xdr:colOff>
      <xdr:row>17</xdr:row>
      <xdr:rowOff>88798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20695"/>
          <a:ext cx="698500" cy="30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88798</xdr:rowOff>
    </xdr:from>
    <xdr:to>
      <xdr:col>22</xdr:col>
      <xdr:colOff>114300</xdr:colOff>
      <xdr:row>17</xdr:row>
      <xdr:rowOff>94450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51073"/>
          <a:ext cx="698500" cy="5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94450</xdr:rowOff>
    </xdr:from>
    <xdr:to>
      <xdr:col>18</xdr:col>
      <xdr:colOff>177800</xdr:colOff>
      <xdr:row>17</xdr:row>
      <xdr:rowOff>141503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56725"/>
          <a:ext cx="698500" cy="47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142926</xdr:rowOff>
    </xdr:from>
    <xdr:to>
      <xdr:col>29</xdr:col>
      <xdr:colOff>177800</xdr:colOff>
      <xdr:row>17</xdr:row>
      <xdr:rowOff>73076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33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115003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05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7620</xdr:rowOff>
    </xdr:from>
    <xdr:to>
      <xdr:col>26</xdr:col>
      <xdr:colOff>101600</xdr:colOff>
      <xdr:row>17</xdr:row>
      <xdr:rowOff>109220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69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93997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56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37998</xdr:rowOff>
    </xdr:from>
    <xdr:to>
      <xdr:col>22</xdr:col>
      <xdr:colOff>165100</xdr:colOff>
      <xdr:row>17</xdr:row>
      <xdr:rowOff>139598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00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124375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86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43650</xdr:rowOff>
    </xdr:from>
    <xdr:to>
      <xdr:col>19</xdr:col>
      <xdr:colOff>38100</xdr:colOff>
      <xdr:row>17</xdr:row>
      <xdr:rowOff>145250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0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130027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9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90703</xdr:rowOff>
    </xdr:from>
    <xdr:to>
      <xdr:col>15</xdr:col>
      <xdr:colOff>101600</xdr:colOff>
      <xdr:row>18</xdr:row>
      <xdr:rowOff>20853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52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5630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3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165046</xdr:rowOff>
    </xdr:from>
    <xdr:to>
      <xdr:col>29</xdr:col>
      <xdr:colOff>127000</xdr:colOff>
      <xdr:row>37</xdr:row>
      <xdr:rowOff>197376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289746"/>
          <a:ext cx="647700" cy="32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165046</xdr:rowOff>
    </xdr:from>
    <xdr:to>
      <xdr:col>26</xdr:col>
      <xdr:colOff>50800</xdr:colOff>
      <xdr:row>37</xdr:row>
      <xdr:rowOff>214750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289746"/>
          <a:ext cx="698500" cy="497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214750</xdr:rowOff>
    </xdr:from>
    <xdr:to>
      <xdr:col>22</xdr:col>
      <xdr:colOff>114300</xdr:colOff>
      <xdr:row>37</xdr:row>
      <xdr:rowOff>250836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339450"/>
          <a:ext cx="698500" cy="36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250836</xdr:rowOff>
    </xdr:from>
    <xdr:to>
      <xdr:col>18</xdr:col>
      <xdr:colOff>177800</xdr:colOff>
      <xdr:row>37</xdr:row>
      <xdr:rowOff>276799</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375536"/>
          <a:ext cx="698500" cy="25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146576</xdr:rowOff>
    </xdr:from>
    <xdr:to>
      <xdr:col>29</xdr:col>
      <xdr:colOff>177800</xdr:colOff>
      <xdr:row>37</xdr:row>
      <xdr:rowOff>248176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271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118653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4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114246</xdr:rowOff>
    </xdr:from>
    <xdr:to>
      <xdr:col>26</xdr:col>
      <xdr:colOff>101600</xdr:colOff>
      <xdr:row>37</xdr:row>
      <xdr:rowOff>215846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238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200623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325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163950</xdr:rowOff>
    </xdr:from>
    <xdr:to>
      <xdr:col>22</xdr:col>
      <xdr:colOff>165100</xdr:colOff>
      <xdr:row>37</xdr:row>
      <xdr:rowOff>265550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288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250327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37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200036</xdr:rowOff>
    </xdr:from>
    <xdr:to>
      <xdr:col>19</xdr:col>
      <xdr:colOff>38100</xdr:colOff>
      <xdr:row>37</xdr:row>
      <xdr:rowOff>301636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324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286413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41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225999</xdr:rowOff>
    </xdr:from>
    <xdr:to>
      <xdr:col>15</xdr:col>
      <xdr:colOff>101600</xdr:colOff>
      <xdr:row>37</xdr:row>
      <xdr:rowOff>327599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350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312376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437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115297</xdr:rowOff>
    </xdr:from>
    <xdr:to>
      <xdr:col>24</xdr:col>
      <xdr:colOff>63500</xdr:colOff>
      <xdr:row>35</xdr:row>
      <xdr:rowOff>119869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16047"/>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119869</xdr:rowOff>
    </xdr:from>
    <xdr:to>
      <xdr:col>19</xdr:col>
      <xdr:colOff>177800</xdr:colOff>
      <xdr:row>35</xdr:row>
      <xdr:rowOff>161951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20619"/>
          <a:ext cx="889000" cy="4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161951</xdr:rowOff>
    </xdr:from>
    <xdr:to>
      <xdr:col>15</xdr:col>
      <xdr:colOff>50800</xdr:colOff>
      <xdr:row>36</xdr:row>
      <xdr:rowOff>6159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62701"/>
          <a:ext cx="889000" cy="1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6159</xdr:rowOff>
    </xdr:from>
    <xdr:to>
      <xdr:col>10</xdr:col>
      <xdr:colOff>114300</xdr:colOff>
      <xdr:row>37</xdr:row>
      <xdr:rowOff>45860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78359"/>
          <a:ext cx="889000" cy="2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64497</xdr:rowOff>
    </xdr:from>
    <xdr:to>
      <xdr:col>24</xdr:col>
      <xdr:colOff>114300</xdr:colOff>
      <xdr:row>35</xdr:row>
      <xdr:rowOff>166097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6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87374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1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69069</xdr:rowOff>
    </xdr:from>
    <xdr:to>
      <xdr:col>20</xdr:col>
      <xdr:colOff>38100</xdr:colOff>
      <xdr:row>35</xdr:row>
      <xdr:rowOff>170669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6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15746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4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111151</xdr:rowOff>
    </xdr:from>
    <xdr:to>
      <xdr:col>15</xdr:col>
      <xdr:colOff>101600</xdr:colOff>
      <xdr:row>36</xdr:row>
      <xdr:rowOff>41301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1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57828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8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126809</xdr:rowOff>
    </xdr:from>
    <xdr:to>
      <xdr:col>10</xdr:col>
      <xdr:colOff>165100</xdr:colOff>
      <xdr:row>36</xdr:row>
      <xdr:rowOff>56959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2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73486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0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166510</xdr:rowOff>
    </xdr:from>
    <xdr:to>
      <xdr:col>6</xdr:col>
      <xdr:colOff>38100</xdr:colOff>
      <xdr:row>37</xdr:row>
      <xdr:rowOff>96660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113187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11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34379</xdr:rowOff>
    </xdr:from>
    <xdr:to>
      <xdr:col>24</xdr:col>
      <xdr:colOff>63500</xdr:colOff>
      <xdr:row>56</xdr:row>
      <xdr:rowOff>152159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35579"/>
          <a:ext cx="838200" cy="1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34379</xdr:rowOff>
    </xdr:from>
    <xdr:to>
      <xdr:col>19</xdr:col>
      <xdr:colOff>177800</xdr:colOff>
      <xdr:row>56</xdr:row>
      <xdr:rowOff>76644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35579"/>
          <a:ext cx="889000" cy="4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9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76644</xdr:rowOff>
    </xdr:from>
    <xdr:to>
      <xdr:col>15</xdr:col>
      <xdr:colOff>50800</xdr:colOff>
      <xdr:row>57</xdr:row>
      <xdr:rowOff>30861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77844"/>
          <a:ext cx="889000" cy="12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145572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4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116662</xdr:rowOff>
    </xdr:from>
    <xdr:to>
      <xdr:col>10</xdr:col>
      <xdr:colOff>114300</xdr:colOff>
      <xdr:row>57</xdr:row>
      <xdr:rowOff>30861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717862"/>
          <a:ext cx="889000" cy="8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118610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101359</xdr:rowOff>
    </xdr:from>
    <xdr:to>
      <xdr:col>24</xdr:col>
      <xdr:colOff>114300</xdr:colOff>
      <xdr:row>57</xdr:row>
      <xdr:rowOff>31509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0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79786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8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155029</xdr:rowOff>
    </xdr:from>
    <xdr:to>
      <xdr:col>20</xdr:col>
      <xdr:colOff>38100</xdr:colOff>
      <xdr:row>56</xdr:row>
      <xdr:rowOff>85179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8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101706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25844</xdr:rowOff>
    </xdr:from>
    <xdr:to>
      <xdr:col>15</xdr:col>
      <xdr:colOff>101600</xdr:colOff>
      <xdr:row>56</xdr:row>
      <xdr:rowOff>127444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2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143971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0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151511</xdr:rowOff>
    </xdr:from>
    <xdr:to>
      <xdr:col>10</xdr:col>
      <xdr:colOff>165100</xdr:colOff>
      <xdr:row>57</xdr:row>
      <xdr:rowOff>81661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72788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84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65862</xdr:rowOff>
    </xdr:from>
    <xdr:to>
      <xdr:col>6</xdr:col>
      <xdr:colOff>38100</xdr:colOff>
      <xdr:row>56</xdr:row>
      <xdr:rowOff>167462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12539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4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4102</xdr:rowOff>
    </xdr:from>
    <xdr:to>
      <xdr:col>24</xdr:col>
      <xdr:colOff>63500</xdr:colOff>
      <xdr:row>78</xdr:row>
      <xdr:rowOff>78473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377202"/>
          <a:ext cx="838200" cy="7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167132</xdr:rowOff>
    </xdr:from>
    <xdr:to>
      <xdr:col>19</xdr:col>
      <xdr:colOff>177800</xdr:colOff>
      <xdr:row>78</xdr:row>
      <xdr:rowOff>4102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68782"/>
          <a:ext cx="889000" cy="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93160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6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90512</xdr:rowOff>
    </xdr:from>
    <xdr:to>
      <xdr:col>15</xdr:col>
      <xdr:colOff>50800</xdr:colOff>
      <xdr:row>77</xdr:row>
      <xdr:rowOff>167132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92162"/>
          <a:ext cx="889000" cy="7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92663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46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90512</xdr:rowOff>
    </xdr:from>
    <xdr:to>
      <xdr:col>10</xdr:col>
      <xdr:colOff>114300</xdr:colOff>
      <xdr:row>77</xdr:row>
      <xdr:rowOff>131432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292162"/>
          <a:ext cx="889000" cy="4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89197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6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116895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489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27673</xdr:rowOff>
    </xdr:from>
    <xdr:to>
      <xdr:col>24</xdr:col>
      <xdr:colOff>114300</xdr:colOff>
      <xdr:row>78</xdr:row>
      <xdr:rowOff>129273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0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144213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124752</xdr:rowOff>
    </xdr:from>
    <xdr:to>
      <xdr:col>20</xdr:col>
      <xdr:colOff>38100</xdr:colOff>
      <xdr:row>78</xdr:row>
      <xdr:rowOff>54902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2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71429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10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116332</xdr:rowOff>
    </xdr:from>
    <xdr:to>
      <xdr:col>15</xdr:col>
      <xdr:colOff>101600</xdr:colOff>
      <xdr:row>78</xdr:row>
      <xdr:rowOff>46482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1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63009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09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39712</xdr:rowOff>
    </xdr:from>
    <xdr:to>
      <xdr:col>10</xdr:col>
      <xdr:colOff>165100</xdr:colOff>
      <xdr:row>77</xdr:row>
      <xdr:rowOff>141312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4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157839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01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80632</xdr:rowOff>
    </xdr:from>
    <xdr:to>
      <xdr:col>6</xdr:col>
      <xdr:colOff>38100</xdr:colOff>
      <xdr:row>78</xdr:row>
      <xdr:rowOff>10782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27309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05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63500</xdr:rowOff>
    </xdr:from>
    <xdr:to>
      <xdr:col>24</xdr:col>
      <xdr:colOff>63500</xdr:colOff>
      <xdr:row>94</xdr:row>
      <xdr:rowOff>21906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008350"/>
          <a:ext cx="838200" cy="12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57708</xdr:rowOff>
    </xdr:from>
    <xdr:to>
      <xdr:col>19</xdr:col>
      <xdr:colOff>177800</xdr:colOff>
      <xdr:row>94</xdr:row>
      <xdr:rowOff>21906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002558"/>
          <a:ext cx="889000" cy="13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57708</xdr:rowOff>
    </xdr:from>
    <xdr:to>
      <xdr:col>15</xdr:col>
      <xdr:colOff>50800</xdr:colOff>
      <xdr:row>95</xdr:row>
      <xdr:rowOff>36449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002558"/>
          <a:ext cx="889000" cy="3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36449</xdr:rowOff>
    </xdr:from>
    <xdr:to>
      <xdr:col>10</xdr:col>
      <xdr:colOff>114300</xdr:colOff>
      <xdr:row>95</xdr:row>
      <xdr:rowOff>83801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24199"/>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12700</xdr:rowOff>
    </xdr:from>
    <xdr:to>
      <xdr:col>24</xdr:col>
      <xdr:colOff>114300</xdr:colOff>
      <xdr:row>93</xdr:row>
      <xdr:rowOff>114300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5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35577</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80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142556</xdr:rowOff>
    </xdr:from>
    <xdr:to>
      <xdr:col>20</xdr:col>
      <xdr:colOff>38100</xdr:colOff>
      <xdr:row>94</xdr:row>
      <xdr:rowOff>72706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08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89233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862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6908</xdr:rowOff>
    </xdr:from>
    <xdr:to>
      <xdr:col>15</xdr:col>
      <xdr:colOff>101600</xdr:colOff>
      <xdr:row>93</xdr:row>
      <xdr:rowOff>108508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95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125035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726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157099</xdr:rowOff>
    </xdr:from>
    <xdr:to>
      <xdr:col>10</xdr:col>
      <xdr:colOff>165100</xdr:colOff>
      <xdr:row>95</xdr:row>
      <xdr:rowOff>87249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7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103776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4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33001</xdr:rowOff>
    </xdr:from>
    <xdr:to>
      <xdr:col>6</xdr:col>
      <xdr:colOff>38100</xdr:colOff>
      <xdr:row>95</xdr:row>
      <xdr:rowOff>134601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32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151128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095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103924</xdr:rowOff>
    </xdr:from>
    <xdr:to>
      <xdr:col>55</xdr:col>
      <xdr:colOff>0</xdr:colOff>
      <xdr:row>36</xdr:row>
      <xdr:rowOff>111483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76124"/>
          <a:ext cx="838200" cy="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4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103924</xdr:rowOff>
    </xdr:from>
    <xdr:to>
      <xdr:col>50</xdr:col>
      <xdr:colOff>114300</xdr:colOff>
      <xdr:row>37</xdr:row>
      <xdr:rowOff>24226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76124"/>
          <a:ext cx="889000" cy="9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133216</xdr:rowOff>
    </xdr:from>
    <xdr:to>
      <xdr:col>45</xdr:col>
      <xdr:colOff>177800</xdr:colOff>
      <xdr:row>37</xdr:row>
      <xdr:rowOff>24226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619616"/>
          <a:ext cx="889000" cy="7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133216</xdr:rowOff>
    </xdr:from>
    <xdr:to>
      <xdr:col>41</xdr:col>
      <xdr:colOff>50800</xdr:colOff>
      <xdr:row>37</xdr:row>
      <xdr:rowOff>74747</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619616"/>
          <a:ext cx="889000" cy="79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60683</xdr:rowOff>
    </xdr:from>
    <xdr:to>
      <xdr:col>55</xdr:col>
      <xdr:colOff>50800</xdr:colOff>
      <xdr:row>36</xdr:row>
      <xdr:rowOff>162283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3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83560</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8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53124</xdr:rowOff>
    </xdr:from>
    <xdr:to>
      <xdr:col>50</xdr:col>
      <xdr:colOff>165100</xdr:colOff>
      <xdr:row>36</xdr:row>
      <xdr:rowOff>154724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2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171251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0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144876</xdr:rowOff>
    </xdr:from>
    <xdr:to>
      <xdr:col>46</xdr:col>
      <xdr:colOff>38100</xdr:colOff>
      <xdr:row>37</xdr:row>
      <xdr:rowOff>75026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1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66153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0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82416</xdr:rowOff>
    </xdr:from>
    <xdr:to>
      <xdr:col>41</xdr:col>
      <xdr:colOff>101600</xdr:colOff>
      <xdr:row>33</xdr:row>
      <xdr:rowOff>12566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56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3693</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6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23947</xdr:rowOff>
    </xdr:from>
    <xdr:to>
      <xdr:col>36</xdr:col>
      <xdr:colOff>165100</xdr:colOff>
      <xdr:row>37</xdr:row>
      <xdr:rowOff>125547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6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116674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6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97307</xdr:rowOff>
    </xdr:from>
    <xdr:to>
      <xdr:col>55</xdr:col>
      <xdr:colOff>0</xdr:colOff>
      <xdr:row>53</xdr:row>
      <xdr:rowOff>121285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184157"/>
          <a:ext cx="838200" cy="2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73906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3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97307</xdr:rowOff>
    </xdr:from>
    <xdr:to>
      <xdr:col>50</xdr:col>
      <xdr:colOff>114300</xdr:colOff>
      <xdr:row>53</xdr:row>
      <xdr:rowOff>160757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184157"/>
          <a:ext cx="889000" cy="6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35895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3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160757</xdr:rowOff>
    </xdr:from>
    <xdr:to>
      <xdr:col>45</xdr:col>
      <xdr:colOff>177800</xdr:colOff>
      <xdr:row>56</xdr:row>
      <xdr:rowOff>64326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247607"/>
          <a:ext cx="889000" cy="41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17225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1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64326</xdr:rowOff>
    </xdr:from>
    <xdr:to>
      <xdr:col>41</xdr:col>
      <xdr:colOff>50800</xdr:colOff>
      <xdr:row>57</xdr:row>
      <xdr:rowOff>64630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665526"/>
          <a:ext cx="889000" cy="17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70485</xdr:rowOff>
    </xdr:from>
    <xdr:to>
      <xdr:col>55</xdr:col>
      <xdr:colOff>50800</xdr:colOff>
      <xdr:row>54</xdr:row>
      <xdr:rowOff>635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15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93362</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00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46507</xdr:rowOff>
    </xdr:from>
    <xdr:to>
      <xdr:col>50</xdr:col>
      <xdr:colOff>165100</xdr:colOff>
      <xdr:row>53</xdr:row>
      <xdr:rowOff>148107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13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164634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890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109957</xdr:rowOff>
    </xdr:from>
    <xdr:to>
      <xdr:col>46</xdr:col>
      <xdr:colOff>38100</xdr:colOff>
      <xdr:row>54</xdr:row>
      <xdr:rowOff>40107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19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56634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897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13526</xdr:rowOff>
    </xdr:from>
    <xdr:to>
      <xdr:col>41</xdr:col>
      <xdr:colOff>101600</xdr:colOff>
      <xdr:row>56</xdr:row>
      <xdr:rowOff>115126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61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106253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70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13830</xdr:rowOff>
    </xdr:from>
    <xdr:to>
      <xdr:col>36</xdr:col>
      <xdr:colOff>165100</xdr:colOff>
      <xdr:row>57</xdr:row>
      <xdr:rowOff>115430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8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106557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7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11531</xdr:rowOff>
    </xdr:from>
    <xdr:to>
      <xdr:col>55</xdr:col>
      <xdr:colOff>0</xdr:colOff>
      <xdr:row>78</xdr:row>
      <xdr:rowOff>147910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384631"/>
          <a:ext cx="838200" cy="136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24543</xdr:rowOff>
    </xdr:from>
    <xdr:to>
      <xdr:col>50</xdr:col>
      <xdr:colOff>114300</xdr:colOff>
      <xdr:row>78</xdr:row>
      <xdr:rowOff>147910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397643"/>
          <a:ext cx="889000" cy="12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24543</xdr:rowOff>
    </xdr:from>
    <xdr:to>
      <xdr:col>45</xdr:col>
      <xdr:colOff>177800</xdr:colOff>
      <xdr:row>78</xdr:row>
      <xdr:rowOff>124822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397643"/>
          <a:ext cx="889000" cy="10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124822</xdr:rowOff>
    </xdr:from>
    <xdr:to>
      <xdr:col>41</xdr:col>
      <xdr:colOff>50800</xdr:colOff>
      <xdr:row>79</xdr:row>
      <xdr:rowOff>19608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497922"/>
          <a:ext cx="889000" cy="6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132181</xdr:rowOff>
    </xdr:from>
    <xdr:to>
      <xdr:col>55</xdr:col>
      <xdr:colOff>50800</xdr:colOff>
      <xdr:row>78</xdr:row>
      <xdr:rowOff>62331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33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110608</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1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97110</xdr:rowOff>
    </xdr:from>
    <xdr:to>
      <xdr:col>50</xdr:col>
      <xdr:colOff>165100</xdr:colOff>
      <xdr:row>79</xdr:row>
      <xdr:rowOff>27260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7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18387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6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145193</xdr:rowOff>
    </xdr:from>
    <xdr:to>
      <xdr:col>46</xdr:col>
      <xdr:colOff>38100</xdr:colOff>
      <xdr:row>78</xdr:row>
      <xdr:rowOff>75343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4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66470</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343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74022</xdr:rowOff>
    </xdr:from>
    <xdr:to>
      <xdr:col>41</xdr:col>
      <xdr:colOff>101600</xdr:colOff>
      <xdr:row>79</xdr:row>
      <xdr:rowOff>4172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166749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140258</xdr:rowOff>
    </xdr:from>
    <xdr:to>
      <xdr:col>36</xdr:col>
      <xdr:colOff>165100</xdr:colOff>
      <xdr:row>79</xdr:row>
      <xdr:rowOff>70408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1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61535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606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113199</xdr:rowOff>
    </xdr:from>
    <xdr:to>
      <xdr:col>55</xdr:col>
      <xdr:colOff>0</xdr:colOff>
      <xdr:row>97</xdr:row>
      <xdr:rowOff>60996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572399"/>
          <a:ext cx="838200" cy="11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104981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564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5561</xdr:rowOff>
    </xdr:from>
    <xdr:to>
      <xdr:col>50</xdr:col>
      <xdr:colOff>114300</xdr:colOff>
      <xdr:row>97</xdr:row>
      <xdr:rowOff>60996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464761"/>
          <a:ext cx="889000" cy="22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5561</xdr:rowOff>
    </xdr:from>
    <xdr:to>
      <xdr:col>45</xdr:col>
      <xdr:colOff>177800</xdr:colOff>
      <xdr:row>97</xdr:row>
      <xdr:rowOff>140795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464761"/>
          <a:ext cx="889000" cy="30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58576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8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135911</xdr:rowOff>
    </xdr:from>
    <xdr:to>
      <xdr:col>41</xdr:col>
      <xdr:colOff>50800</xdr:colOff>
      <xdr:row>97</xdr:row>
      <xdr:rowOff>140795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66561"/>
          <a:ext cx="889000" cy="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62399</xdr:rowOff>
    </xdr:from>
    <xdr:to>
      <xdr:col>55</xdr:col>
      <xdr:colOff>50800</xdr:colOff>
      <xdr:row>96</xdr:row>
      <xdr:rowOff>163999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2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85276</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373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10196</xdr:rowOff>
    </xdr:from>
    <xdr:to>
      <xdr:col>50</xdr:col>
      <xdr:colOff>165100</xdr:colOff>
      <xdr:row>97</xdr:row>
      <xdr:rowOff>111796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102923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73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126211</xdr:rowOff>
    </xdr:from>
    <xdr:to>
      <xdr:col>46</xdr:col>
      <xdr:colOff>38100</xdr:colOff>
      <xdr:row>96</xdr:row>
      <xdr:rowOff>56361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41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72888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18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89995</xdr:rowOff>
    </xdr:from>
    <xdr:to>
      <xdr:col>41</xdr:col>
      <xdr:colOff>101600</xdr:colOff>
      <xdr:row>98</xdr:row>
      <xdr:rowOff>20145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2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11272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1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85111</xdr:rowOff>
    </xdr:from>
    <xdr:to>
      <xdr:col>36</xdr:col>
      <xdr:colOff>165100</xdr:colOff>
      <xdr:row>98</xdr:row>
      <xdr:rowOff>15261</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1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6388</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0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132797</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47897"/>
          <a:ext cx="889000" cy="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81997</xdr:rowOff>
    </xdr:from>
    <xdr:to>
      <xdr:col>67</xdr:col>
      <xdr:colOff>101600</xdr:colOff>
      <xdr:row>39</xdr:row>
      <xdr:rowOff>12147</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3274</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89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97295</xdr:rowOff>
    </xdr:from>
    <xdr:to>
      <xdr:col>85</xdr:col>
      <xdr:colOff>127000</xdr:colOff>
      <xdr:row>77</xdr:row>
      <xdr:rowOff>109182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298945"/>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93587</xdr:rowOff>
    </xdr:from>
    <xdr:to>
      <xdr:col>81</xdr:col>
      <xdr:colOff>50800</xdr:colOff>
      <xdr:row>77</xdr:row>
      <xdr:rowOff>97295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295237"/>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93587</xdr:rowOff>
    </xdr:from>
    <xdr:to>
      <xdr:col>76</xdr:col>
      <xdr:colOff>114300</xdr:colOff>
      <xdr:row>77</xdr:row>
      <xdr:rowOff>99721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295237"/>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99721</xdr:rowOff>
    </xdr:from>
    <xdr:to>
      <xdr:col>71</xdr:col>
      <xdr:colOff>177800</xdr:colOff>
      <xdr:row>77</xdr:row>
      <xdr:rowOff>106032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301371"/>
          <a:ext cx="889000" cy="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58382</xdr:rowOff>
    </xdr:from>
    <xdr:to>
      <xdr:col>85</xdr:col>
      <xdr:colOff>177800</xdr:colOff>
      <xdr:row>77</xdr:row>
      <xdr:rowOff>159982</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26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36809</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23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46495</xdr:rowOff>
    </xdr:from>
    <xdr:to>
      <xdr:col>81</xdr:col>
      <xdr:colOff>101600</xdr:colOff>
      <xdr:row>77</xdr:row>
      <xdr:rowOff>148095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24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139222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3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42787</xdr:rowOff>
    </xdr:from>
    <xdr:to>
      <xdr:col>76</xdr:col>
      <xdr:colOff>165100</xdr:colOff>
      <xdr:row>77</xdr:row>
      <xdr:rowOff>144387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24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135514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33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48921</xdr:rowOff>
    </xdr:from>
    <xdr:to>
      <xdr:col>72</xdr:col>
      <xdr:colOff>38100</xdr:colOff>
      <xdr:row>77</xdr:row>
      <xdr:rowOff>150521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25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141648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34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55232</xdr:rowOff>
    </xdr:from>
    <xdr:to>
      <xdr:col>67</xdr:col>
      <xdr:colOff>101600</xdr:colOff>
      <xdr:row>77</xdr:row>
      <xdr:rowOff>156832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2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147959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34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135548</xdr:rowOff>
    </xdr:from>
    <xdr:to>
      <xdr:col>85</xdr:col>
      <xdr:colOff>127000</xdr:colOff>
      <xdr:row>98</xdr:row>
      <xdr:rowOff>107998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766198"/>
          <a:ext cx="838200" cy="1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155245</xdr:rowOff>
    </xdr:from>
    <xdr:to>
      <xdr:col>81</xdr:col>
      <xdr:colOff>50800</xdr:colOff>
      <xdr:row>98</xdr:row>
      <xdr:rowOff>107998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785895"/>
          <a:ext cx="889000" cy="124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155245</xdr:rowOff>
    </xdr:from>
    <xdr:to>
      <xdr:col>76</xdr:col>
      <xdr:colOff>114300</xdr:colOff>
      <xdr:row>98</xdr:row>
      <xdr:rowOff>20106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85895"/>
          <a:ext cx="889000" cy="3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20106</xdr:rowOff>
    </xdr:from>
    <xdr:to>
      <xdr:col>71</xdr:col>
      <xdr:colOff>177800</xdr:colOff>
      <xdr:row>98</xdr:row>
      <xdr:rowOff>84553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822206"/>
          <a:ext cx="889000" cy="6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84748</xdr:rowOff>
    </xdr:from>
    <xdr:to>
      <xdr:col>85</xdr:col>
      <xdr:colOff>177800</xdr:colOff>
      <xdr:row>98</xdr:row>
      <xdr:rowOff>14898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1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63175</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57198</xdr:rowOff>
    </xdr:from>
    <xdr:to>
      <xdr:col>81</xdr:col>
      <xdr:colOff>101600</xdr:colOff>
      <xdr:row>98</xdr:row>
      <xdr:rowOff>158798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5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149925</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952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104445</xdr:rowOff>
    </xdr:from>
    <xdr:to>
      <xdr:col>76</xdr:col>
      <xdr:colOff>165100</xdr:colOff>
      <xdr:row>98</xdr:row>
      <xdr:rowOff>34595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25722</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2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140756</xdr:rowOff>
    </xdr:from>
    <xdr:to>
      <xdr:col>72</xdr:col>
      <xdr:colOff>38100</xdr:colOff>
      <xdr:row>98</xdr:row>
      <xdr:rowOff>70906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7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62033</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6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33753</xdr:rowOff>
    </xdr:from>
    <xdr:to>
      <xdr:col>67</xdr:col>
      <xdr:colOff>101600</xdr:colOff>
      <xdr:row>98</xdr:row>
      <xdr:rowOff>135353</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3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126480</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28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43688</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164338</xdr:rowOff>
    </xdr:from>
    <xdr:to>
      <xdr:col>107</xdr:col>
      <xdr:colOff>101600</xdr:colOff>
      <xdr:row>39</xdr:row>
      <xdr:rowOff>94488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85615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127660</xdr:rowOff>
    </xdr:from>
    <xdr:to>
      <xdr:col>116</xdr:col>
      <xdr:colOff>63500</xdr:colOff>
      <xdr:row>58</xdr:row>
      <xdr:rowOff>127774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10071760"/>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61727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10005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96800</xdr:rowOff>
    </xdr:from>
    <xdr:to>
      <xdr:col>111</xdr:col>
      <xdr:colOff>177800</xdr:colOff>
      <xdr:row>58</xdr:row>
      <xdr:rowOff>127774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040900"/>
          <a:ext cx="889000" cy="3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7358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1012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96304</xdr:rowOff>
    </xdr:from>
    <xdr:to>
      <xdr:col>107</xdr:col>
      <xdr:colOff>50800</xdr:colOff>
      <xdr:row>58</xdr:row>
      <xdr:rowOff>96800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040404"/>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1011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96304</xdr:rowOff>
    </xdr:from>
    <xdr:to>
      <xdr:col>102</xdr:col>
      <xdr:colOff>114300</xdr:colOff>
      <xdr:row>58</xdr:row>
      <xdr:rowOff>98819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04040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152176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09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165168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1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76860</xdr:rowOff>
    </xdr:from>
    <xdr:to>
      <xdr:col>116</xdr:col>
      <xdr:colOff>114300</xdr:colOff>
      <xdr:row>59</xdr:row>
      <xdr:rowOff>7010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36237</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80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76974</xdr:rowOff>
    </xdr:from>
    <xdr:to>
      <xdr:col>112</xdr:col>
      <xdr:colOff>38100</xdr:colOff>
      <xdr:row>59</xdr:row>
      <xdr:rowOff>7124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2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23651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79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46000</xdr:rowOff>
    </xdr:from>
    <xdr:to>
      <xdr:col>107</xdr:col>
      <xdr:colOff>101600</xdr:colOff>
      <xdr:row>58</xdr:row>
      <xdr:rowOff>147600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9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164127</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76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45504</xdr:rowOff>
    </xdr:from>
    <xdr:to>
      <xdr:col>102</xdr:col>
      <xdr:colOff>165100</xdr:colOff>
      <xdr:row>58</xdr:row>
      <xdr:rowOff>147104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98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163631</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764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48019</xdr:rowOff>
    </xdr:from>
    <xdr:to>
      <xdr:col>98</xdr:col>
      <xdr:colOff>38100</xdr:colOff>
      <xdr:row>58</xdr:row>
      <xdr:rowOff>149619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99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166146</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767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165205</xdr:rowOff>
    </xdr:from>
    <xdr:to>
      <xdr:col>116</xdr:col>
      <xdr:colOff>63500</xdr:colOff>
      <xdr:row>76</xdr:row>
      <xdr:rowOff>65895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3023955"/>
          <a:ext cx="838200" cy="7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97311</xdr:rowOff>
    </xdr:from>
    <xdr:to>
      <xdr:col>111</xdr:col>
      <xdr:colOff>177800</xdr:colOff>
      <xdr:row>76</xdr:row>
      <xdr:rowOff>65895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0434300" y="12613161"/>
          <a:ext cx="889000" cy="48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97311</xdr:rowOff>
    </xdr:from>
    <xdr:to>
      <xdr:col>107</xdr:col>
      <xdr:colOff>50800</xdr:colOff>
      <xdr:row>76</xdr:row>
      <xdr:rowOff>134376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613161"/>
          <a:ext cx="889000" cy="55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134376</xdr:rowOff>
    </xdr:from>
    <xdr:to>
      <xdr:col>102</xdr:col>
      <xdr:colOff>114300</xdr:colOff>
      <xdr:row>77</xdr:row>
      <xdr:rowOff>20501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64576"/>
          <a:ext cx="889000" cy="57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24996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88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127670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81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114405</xdr:rowOff>
    </xdr:from>
    <xdr:to>
      <xdr:col>116</xdr:col>
      <xdr:colOff>114300</xdr:colOff>
      <xdr:row>76</xdr:row>
      <xdr:rowOff>44555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97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137282</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82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15095</xdr:rowOff>
    </xdr:from>
    <xdr:to>
      <xdr:col>112</xdr:col>
      <xdr:colOff>38100</xdr:colOff>
      <xdr:row>76</xdr:row>
      <xdr:rowOff>116695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4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133222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82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46511</xdr:rowOff>
    </xdr:from>
    <xdr:to>
      <xdr:col>107</xdr:col>
      <xdr:colOff>101600</xdr:colOff>
      <xdr:row>73</xdr:row>
      <xdr:rowOff>148111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56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164638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33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83576</xdr:rowOff>
    </xdr:from>
    <xdr:to>
      <xdr:col>102</xdr:col>
      <xdr:colOff>165100</xdr:colOff>
      <xdr:row>77</xdr:row>
      <xdr:rowOff>13726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11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4853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20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141151</xdr:rowOff>
    </xdr:from>
    <xdr:to>
      <xdr:col>98</xdr:col>
      <xdr:colOff>38100</xdr:colOff>
      <xdr:row>77</xdr:row>
      <xdr:rowOff>71301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17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62428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26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511,702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円となっている。前年度より数値が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しており、類似団体内平均値と比較して大幅に上回っているものは扶助費、普通建設事業費である。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扶助費については、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物価高騰支援給付金や教育・保育給付費負担金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等の児童福祉関連経費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、障害福祉関係経費等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により類似団体内平均値を上回る数値となっている。普通建設事業費については、千里丘駅西地区再開発事業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及び</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連続立体交差事業の本格化</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や千里丘小学校の校舎建設</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に伴い増加となっている。</a:t>
          </a:r>
          <a:b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公債費については、新規市債発行を元金償還額以内に抑制してきた結果、実質公債費比率の算定の対象となる元利償還金が低減しており、類似団体内平均値を下回る数値となっている。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また、経年推移の特徴的なものとして、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の補助費等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について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は、特別定額給付金や新型コロナウイルス感染症対策として市の独自施策により大幅に増額しており、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について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、減債基金から土地開発基金へ</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2,706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万円積み替えたことにより、類似団体内平均値</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を上回っている</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大阪府摂津市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86,351
84,421
14.87
45,251,885
44,186,031
598,808
20,684,627
20,921,901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89408</xdr:rowOff>
    </xdr:from>
    <xdr:to>
      <xdr:col>24</xdr:col>
      <xdr:colOff>63500</xdr:colOff>
      <xdr:row>35</xdr:row>
      <xdr:rowOff>111354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90158"/>
          <a:ext cx="8382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5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62890</xdr:rowOff>
    </xdr:from>
    <xdr:to>
      <xdr:col>19</xdr:col>
      <xdr:colOff>177800</xdr:colOff>
      <xdr:row>35</xdr:row>
      <xdr:rowOff>111354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6364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62890</xdr:rowOff>
    </xdr:from>
    <xdr:to>
      <xdr:col>15</xdr:col>
      <xdr:colOff>50800</xdr:colOff>
      <xdr:row>35</xdr:row>
      <xdr:rowOff>152959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63640"/>
          <a:ext cx="889000" cy="9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127813</xdr:rowOff>
    </xdr:from>
    <xdr:to>
      <xdr:col>10</xdr:col>
      <xdr:colOff>114300</xdr:colOff>
      <xdr:row>35</xdr:row>
      <xdr:rowOff>152959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128563"/>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154906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145762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0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38608</xdr:rowOff>
    </xdr:from>
    <xdr:to>
      <xdr:col>24</xdr:col>
      <xdr:colOff>114300</xdr:colOff>
      <xdr:row>35</xdr:row>
      <xdr:rowOff>140208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3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17035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1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60554</xdr:rowOff>
    </xdr:from>
    <xdr:to>
      <xdr:col>20</xdr:col>
      <xdr:colOff>38100</xdr:colOff>
      <xdr:row>35</xdr:row>
      <xdr:rowOff>162154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6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153281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15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12090</xdr:rowOff>
    </xdr:from>
    <xdr:to>
      <xdr:col>15</xdr:col>
      <xdr:colOff>101600</xdr:colOff>
      <xdr:row>35</xdr:row>
      <xdr:rowOff>113690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130217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102159</xdr:rowOff>
    </xdr:from>
    <xdr:to>
      <xdr:col>10</xdr:col>
      <xdr:colOff>165100</xdr:colOff>
      <xdr:row>36</xdr:row>
      <xdr:rowOff>32309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0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23436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77013</xdr:rowOff>
    </xdr:from>
    <xdr:to>
      <xdr:col>6</xdr:col>
      <xdr:colOff>38100</xdr:colOff>
      <xdr:row>36</xdr:row>
      <xdr:rowOff>7163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7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169740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70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72987</xdr:rowOff>
    </xdr:from>
    <xdr:to>
      <xdr:col>24</xdr:col>
      <xdr:colOff>63500</xdr:colOff>
      <xdr:row>57</xdr:row>
      <xdr:rowOff>69634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74187"/>
          <a:ext cx="838200" cy="16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2695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3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138550</xdr:rowOff>
    </xdr:from>
    <xdr:to>
      <xdr:col>19</xdr:col>
      <xdr:colOff>177800</xdr:colOff>
      <xdr:row>57</xdr:row>
      <xdr:rowOff>69634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39750"/>
          <a:ext cx="889000" cy="10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107361</xdr:rowOff>
    </xdr:from>
    <xdr:to>
      <xdr:col>15</xdr:col>
      <xdr:colOff>50800</xdr:colOff>
      <xdr:row>56</xdr:row>
      <xdr:rowOff>138550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022761"/>
          <a:ext cx="889000" cy="71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107361</xdr:rowOff>
    </xdr:from>
    <xdr:to>
      <xdr:col>10</xdr:col>
      <xdr:colOff>114300</xdr:colOff>
      <xdr:row>57</xdr:row>
      <xdr:rowOff>57176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022761"/>
          <a:ext cx="889000" cy="80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22187</xdr:rowOff>
    </xdr:from>
    <xdr:to>
      <xdr:col>24</xdr:col>
      <xdr:colOff>114300</xdr:colOff>
      <xdr:row>56</xdr:row>
      <xdr:rowOff>123787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2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45064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18834</xdr:rowOff>
    </xdr:from>
    <xdr:to>
      <xdr:col>20</xdr:col>
      <xdr:colOff>38100</xdr:colOff>
      <xdr:row>57</xdr:row>
      <xdr:rowOff>120434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9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111561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8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87750</xdr:rowOff>
    </xdr:from>
    <xdr:to>
      <xdr:col>15</xdr:col>
      <xdr:colOff>101600</xdr:colOff>
      <xdr:row>57</xdr:row>
      <xdr:rowOff>17900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8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9027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81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56561</xdr:rowOff>
    </xdr:from>
    <xdr:to>
      <xdr:col>10</xdr:col>
      <xdr:colOff>165100</xdr:colOff>
      <xdr:row>52</xdr:row>
      <xdr:rowOff>158161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97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149288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064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6376</xdr:rowOff>
    </xdr:from>
    <xdr:to>
      <xdr:col>6</xdr:col>
      <xdr:colOff>38100</xdr:colOff>
      <xdr:row>57</xdr:row>
      <xdr:rowOff>107976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7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99103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7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158074</xdr:rowOff>
    </xdr:from>
    <xdr:to>
      <xdr:col>24</xdr:col>
      <xdr:colOff>63500</xdr:colOff>
      <xdr:row>74</xdr:row>
      <xdr:rowOff>146672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73924"/>
          <a:ext cx="838200" cy="160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49146</xdr:rowOff>
    </xdr:from>
    <xdr:to>
      <xdr:col>19</xdr:col>
      <xdr:colOff>177800</xdr:colOff>
      <xdr:row>74</xdr:row>
      <xdr:rowOff>146672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736446"/>
          <a:ext cx="889000" cy="9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49146</xdr:rowOff>
    </xdr:from>
    <xdr:to>
      <xdr:col>15</xdr:col>
      <xdr:colOff>50800</xdr:colOff>
      <xdr:row>76</xdr:row>
      <xdr:rowOff>41050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36446"/>
          <a:ext cx="889000" cy="33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41050</xdr:rowOff>
    </xdr:from>
    <xdr:to>
      <xdr:col>10</xdr:col>
      <xdr:colOff>114300</xdr:colOff>
      <xdr:row>76</xdr:row>
      <xdr:rowOff>82550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71250"/>
          <a:ext cx="889000" cy="4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107274</xdr:rowOff>
    </xdr:from>
    <xdr:to>
      <xdr:col>24</xdr:col>
      <xdr:colOff>114300</xdr:colOff>
      <xdr:row>74</xdr:row>
      <xdr:rowOff>37424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2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130151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7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95872</xdr:rowOff>
    </xdr:from>
    <xdr:to>
      <xdr:col>20</xdr:col>
      <xdr:colOff>38100</xdr:colOff>
      <xdr:row>75</xdr:row>
      <xdr:rowOff>26022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78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42549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558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169796</xdr:rowOff>
    </xdr:from>
    <xdr:to>
      <xdr:col>15</xdr:col>
      <xdr:colOff>101600</xdr:colOff>
      <xdr:row>74</xdr:row>
      <xdr:rowOff>99946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8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116473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460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161700</xdr:rowOff>
    </xdr:from>
    <xdr:to>
      <xdr:col>10</xdr:col>
      <xdr:colOff>165100</xdr:colOff>
      <xdr:row>76</xdr:row>
      <xdr:rowOff>91850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2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108376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9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31750</xdr:rowOff>
    </xdr:from>
    <xdr:to>
      <xdr:col>6</xdr:col>
      <xdr:colOff>38100</xdr:colOff>
      <xdr:row>76</xdr:row>
      <xdr:rowOff>133350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6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149877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3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143478</xdr:rowOff>
    </xdr:from>
    <xdr:to>
      <xdr:col>24</xdr:col>
      <xdr:colOff>63500</xdr:colOff>
      <xdr:row>98</xdr:row>
      <xdr:rowOff>129446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74128"/>
          <a:ext cx="838200" cy="15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143478</xdr:rowOff>
    </xdr:from>
    <xdr:to>
      <xdr:col>19</xdr:col>
      <xdr:colOff>177800</xdr:colOff>
      <xdr:row>98</xdr:row>
      <xdr:rowOff>68965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774128"/>
          <a:ext cx="889000" cy="9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95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68965</xdr:rowOff>
    </xdr:from>
    <xdr:to>
      <xdr:col>15</xdr:col>
      <xdr:colOff>50800</xdr:colOff>
      <xdr:row>99</xdr:row>
      <xdr:rowOff>31682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871065"/>
          <a:ext cx="889000" cy="13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165571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31682</xdr:rowOff>
    </xdr:from>
    <xdr:to>
      <xdr:col>10</xdr:col>
      <xdr:colOff>114300</xdr:colOff>
      <xdr:row>99</xdr:row>
      <xdr:rowOff>118560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05232"/>
          <a:ext cx="889000" cy="8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79443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705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78646</xdr:rowOff>
    </xdr:from>
    <xdr:to>
      <xdr:col>24</xdr:col>
      <xdr:colOff>114300</xdr:colOff>
      <xdr:row>99</xdr:row>
      <xdr:rowOff>8796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88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57073</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85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92678</xdr:rowOff>
    </xdr:from>
    <xdr:to>
      <xdr:col>20</xdr:col>
      <xdr:colOff>38100</xdr:colOff>
      <xdr:row>98</xdr:row>
      <xdr:rowOff>22828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2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39355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49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18165</xdr:rowOff>
    </xdr:from>
    <xdr:to>
      <xdr:col>15</xdr:col>
      <xdr:colOff>101600</xdr:colOff>
      <xdr:row>98</xdr:row>
      <xdr:rowOff>119765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2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136292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59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152332</xdr:rowOff>
    </xdr:from>
    <xdr:to>
      <xdr:col>10</xdr:col>
      <xdr:colOff>165100</xdr:colOff>
      <xdr:row>99</xdr:row>
      <xdr:rowOff>82482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5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99009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729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67760</xdr:rowOff>
    </xdr:from>
    <xdr:to>
      <xdr:col>6</xdr:col>
      <xdr:colOff>38100</xdr:colOff>
      <xdr:row>99</xdr:row>
      <xdr:rowOff>169360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4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160487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3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96593</xdr:rowOff>
    </xdr:from>
    <xdr:to>
      <xdr:col>55</xdr:col>
      <xdr:colOff>0</xdr:colOff>
      <xdr:row>38</xdr:row>
      <xdr:rowOff>101818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9639300" y="6611693"/>
          <a:ext cx="8382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96593</xdr:rowOff>
    </xdr:from>
    <xdr:to>
      <xdr:col>50</xdr:col>
      <xdr:colOff>114300</xdr:colOff>
      <xdr:row>38</xdr:row>
      <xdr:rowOff>104104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611693"/>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101818</xdr:rowOff>
    </xdr:from>
    <xdr:to>
      <xdr:col>45</xdr:col>
      <xdr:colOff>177800</xdr:colOff>
      <xdr:row>38</xdr:row>
      <xdr:rowOff>104104</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61691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100838</xdr:rowOff>
    </xdr:from>
    <xdr:to>
      <xdr:col>41</xdr:col>
      <xdr:colOff>50800</xdr:colOff>
      <xdr:row>38</xdr:row>
      <xdr:rowOff>101818</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615938"/>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51018</xdr:rowOff>
    </xdr:from>
    <xdr:to>
      <xdr:col>55</xdr:col>
      <xdr:colOff>50800</xdr:colOff>
      <xdr:row>38</xdr:row>
      <xdr:rowOff>152618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56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29445</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44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45793</xdr:rowOff>
    </xdr:from>
    <xdr:to>
      <xdr:col>50</xdr:col>
      <xdr:colOff>165100</xdr:colOff>
      <xdr:row>38</xdr:row>
      <xdr:rowOff>147393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56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138520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653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53304</xdr:rowOff>
    </xdr:from>
    <xdr:to>
      <xdr:col>46</xdr:col>
      <xdr:colOff>38100</xdr:colOff>
      <xdr:row>38</xdr:row>
      <xdr:rowOff>154904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56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146031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661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51018</xdr:rowOff>
    </xdr:from>
    <xdr:to>
      <xdr:col>41</xdr:col>
      <xdr:colOff>101600</xdr:colOff>
      <xdr:row>38</xdr:row>
      <xdr:rowOff>152618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56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143745</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658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50038</xdr:rowOff>
    </xdr:from>
    <xdr:to>
      <xdr:col>36</xdr:col>
      <xdr:colOff>165100</xdr:colOff>
      <xdr:row>38</xdr:row>
      <xdr:rowOff>151638</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6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142765</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657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148577</xdr:rowOff>
    </xdr:from>
    <xdr:to>
      <xdr:col>55</xdr:col>
      <xdr:colOff>0</xdr:colOff>
      <xdr:row>58</xdr:row>
      <xdr:rowOff>153492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092677"/>
          <a:ext cx="8382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148577</xdr:rowOff>
    </xdr:from>
    <xdr:to>
      <xdr:col>50</xdr:col>
      <xdr:colOff>114300</xdr:colOff>
      <xdr:row>58</xdr:row>
      <xdr:rowOff>161074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092677"/>
          <a:ext cx="8890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156578</xdr:rowOff>
    </xdr:from>
    <xdr:to>
      <xdr:col>45</xdr:col>
      <xdr:colOff>177800</xdr:colOff>
      <xdr:row>58</xdr:row>
      <xdr:rowOff>161074</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00678"/>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156578</xdr:rowOff>
    </xdr:from>
    <xdr:to>
      <xdr:col>41</xdr:col>
      <xdr:colOff>50800</xdr:colOff>
      <xdr:row>58</xdr:row>
      <xdr:rowOff>156959</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0067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102692</xdr:rowOff>
    </xdr:from>
    <xdr:to>
      <xdr:col>55</xdr:col>
      <xdr:colOff>50800</xdr:colOff>
      <xdr:row>59</xdr:row>
      <xdr:rowOff>32842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4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17619</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6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97777</xdr:rowOff>
    </xdr:from>
    <xdr:to>
      <xdr:col>50</xdr:col>
      <xdr:colOff>165100</xdr:colOff>
      <xdr:row>59</xdr:row>
      <xdr:rowOff>27927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19054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3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110274</xdr:rowOff>
    </xdr:from>
    <xdr:to>
      <xdr:col>46</xdr:col>
      <xdr:colOff>38100</xdr:colOff>
      <xdr:row>59</xdr:row>
      <xdr:rowOff>40424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31551</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4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105778</xdr:rowOff>
    </xdr:from>
    <xdr:to>
      <xdr:col>41</xdr:col>
      <xdr:colOff>101600</xdr:colOff>
      <xdr:row>59</xdr:row>
      <xdr:rowOff>35928</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4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27055</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4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106159</xdr:rowOff>
    </xdr:from>
    <xdr:to>
      <xdr:col>36</xdr:col>
      <xdr:colOff>165100</xdr:colOff>
      <xdr:row>59</xdr:row>
      <xdr:rowOff>36309</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5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27436</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42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81603</xdr:rowOff>
    </xdr:from>
    <xdr:to>
      <xdr:col>55</xdr:col>
      <xdr:colOff>0</xdr:colOff>
      <xdr:row>77</xdr:row>
      <xdr:rowOff>53257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111803"/>
          <a:ext cx="838200" cy="14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105275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306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81603</xdr:rowOff>
    </xdr:from>
    <xdr:to>
      <xdr:col>50</xdr:col>
      <xdr:colOff>114300</xdr:colOff>
      <xdr:row>78</xdr:row>
      <xdr:rowOff>38235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111803"/>
          <a:ext cx="889000" cy="299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158146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119224</xdr:rowOff>
    </xdr:from>
    <xdr:to>
      <xdr:col>45</xdr:col>
      <xdr:colOff>177800</xdr:colOff>
      <xdr:row>78</xdr:row>
      <xdr:rowOff>38235</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320874"/>
          <a:ext cx="889000" cy="9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119224</xdr:rowOff>
    </xdr:from>
    <xdr:to>
      <xdr:col>41</xdr:col>
      <xdr:colOff>50800</xdr:colOff>
      <xdr:row>77</xdr:row>
      <xdr:rowOff>157074</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320874"/>
          <a:ext cx="889000" cy="3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82676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45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2457</xdr:rowOff>
    </xdr:from>
    <xdr:to>
      <xdr:col>55</xdr:col>
      <xdr:colOff>50800</xdr:colOff>
      <xdr:row>77</xdr:row>
      <xdr:rowOff>104057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20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25334</xdr:rowOff>
    </xdr:from>
    <xdr:ext cx="534377"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055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30803</xdr:rowOff>
    </xdr:from>
    <xdr:to>
      <xdr:col>50</xdr:col>
      <xdr:colOff>165100</xdr:colOff>
      <xdr:row>76</xdr:row>
      <xdr:rowOff>132403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06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148930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372111" y="1283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158885</xdr:rowOff>
    </xdr:from>
    <xdr:to>
      <xdr:col>46</xdr:col>
      <xdr:colOff>38100</xdr:colOff>
      <xdr:row>78</xdr:row>
      <xdr:rowOff>89035</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36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80162</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45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68424</xdr:rowOff>
    </xdr:from>
    <xdr:to>
      <xdr:col>41</xdr:col>
      <xdr:colOff>101600</xdr:colOff>
      <xdr:row>77</xdr:row>
      <xdr:rowOff>170024</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27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161151</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36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106274</xdr:rowOff>
    </xdr:from>
    <xdr:to>
      <xdr:col>36</xdr:col>
      <xdr:colOff>165100</xdr:colOff>
      <xdr:row>78</xdr:row>
      <xdr:rowOff>36424</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30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52951</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08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土木費グラフ枠">
          <a:extLst>
            <a:ext uri="{FF2B5EF4-FFF2-40B4-BE49-F238E27FC236}">
              <a16:creationId xmlns:a16="http://schemas.microsoft.com/office/drawing/2014/main" id="{00000000-0008-0000-07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164864</xdr:rowOff>
    </xdr:from>
    <xdr:to>
      <xdr:col>54</xdr:col>
      <xdr:colOff>189865</xdr:colOff>
      <xdr:row>99</xdr:row>
      <xdr:rowOff>63385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10475595" y="15766814"/>
          <a:ext cx="1270" cy="127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67212</xdr:rowOff>
    </xdr:from>
    <xdr:ext cx="534377" cy="259045"/>
    <xdr:sp macro="" textlink="">
      <xdr:nvSpPr>
        <xdr:cNvPr id="467" name="土木費最小値テキスト">
          <a:extLst>
            <a:ext uri="{FF2B5EF4-FFF2-40B4-BE49-F238E27FC236}">
              <a16:creationId xmlns:a16="http://schemas.microsoft.com/office/drawing/2014/main" id="{00000000-0008-0000-0700-0000D3010000}"/>
            </a:ext>
          </a:extLst>
        </xdr:cNvPr>
        <xdr:cNvSpPr txBox="1"/>
      </xdr:nvSpPr>
      <xdr:spPr>
        <a:xfrm>
          <a:off x="10528300" y="1704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63385</xdr:rowOff>
    </xdr:from>
    <xdr:to>
      <xdr:col>55</xdr:col>
      <xdr:colOff>88900</xdr:colOff>
      <xdr:row>99</xdr:row>
      <xdr:rowOff>63385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7036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111541</xdr:rowOff>
    </xdr:from>
    <xdr:ext cx="534377" cy="259045"/>
    <xdr:sp macro="" textlink="">
      <xdr:nvSpPr>
        <xdr:cNvPr id="469" name="土木費最大値テキスト">
          <a:extLst>
            <a:ext uri="{FF2B5EF4-FFF2-40B4-BE49-F238E27FC236}">
              <a16:creationId xmlns:a16="http://schemas.microsoft.com/office/drawing/2014/main" id="{00000000-0008-0000-0700-0000D5010000}"/>
            </a:ext>
          </a:extLst>
        </xdr:cNvPr>
        <xdr:cNvSpPr txBox="1"/>
      </xdr:nvSpPr>
      <xdr:spPr>
        <a:xfrm>
          <a:off x="10528300" y="1554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164864</xdr:rowOff>
    </xdr:from>
    <xdr:to>
      <xdr:col>55</xdr:col>
      <xdr:colOff>88900</xdr:colOff>
      <xdr:row>91</xdr:row>
      <xdr:rowOff>164864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10388600" y="1576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63539</xdr:rowOff>
    </xdr:from>
    <xdr:to>
      <xdr:col>55</xdr:col>
      <xdr:colOff>0</xdr:colOff>
      <xdr:row>92</xdr:row>
      <xdr:rowOff>47898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9639300" y="15665489"/>
          <a:ext cx="838200" cy="15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91539</xdr:rowOff>
    </xdr:from>
    <xdr:ext cx="534377" cy="259045"/>
    <xdr:sp macro="" textlink="">
      <xdr:nvSpPr>
        <xdr:cNvPr id="472" name="土木費平均値テキスト">
          <a:extLst>
            <a:ext uri="{FF2B5EF4-FFF2-40B4-BE49-F238E27FC236}">
              <a16:creationId xmlns:a16="http://schemas.microsoft.com/office/drawing/2014/main" id="{00000000-0008-0000-0700-0000D8010000}"/>
            </a:ext>
          </a:extLst>
        </xdr:cNvPr>
        <xdr:cNvSpPr txBox="1"/>
      </xdr:nvSpPr>
      <xdr:spPr>
        <a:xfrm>
          <a:off x="10528300" y="165507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113112</xdr:rowOff>
    </xdr:from>
    <xdr:to>
      <xdr:col>55</xdr:col>
      <xdr:colOff>50800</xdr:colOff>
      <xdr:row>97</xdr:row>
      <xdr:rowOff>43262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104267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63539</xdr:rowOff>
    </xdr:from>
    <xdr:to>
      <xdr:col>50</xdr:col>
      <xdr:colOff>114300</xdr:colOff>
      <xdr:row>91</xdr:row>
      <xdr:rowOff>77025</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8750300" y="15665489"/>
          <a:ext cx="889000" cy="1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110389</xdr:rowOff>
    </xdr:from>
    <xdr:to>
      <xdr:col>50</xdr:col>
      <xdr:colOff>165100</xdr:colOff>
      <xdr:row>97</xdr:row>
      <xdr:rowOff>40539</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9588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31666</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372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77025</xdr:rowOff>
    </xdr:from>
    <xdr:to>
      <xdr:col>45</xdr:col>
      <xdr:colOff>177800</xdr:colOff>
      <xdr:row>95</xdr:row>
      <xdr:rowOff>30524</xdr:rowOff>
    </xdr:to>
    <xdr:cxnSp macro="">
      <xdr:nvCxnSpPr>
        <xdr:cNvPr id="477" name="直線コネクタ 476">
          <a:extLst>
            <a:ext uri="{FF2B5EF4-FFF2-40B4-BE49-F238E27FC236}">
              <a16:creationId xmlns:a16="http://schemas.microsoft.com/office/drawing/2014/main" id="{00000000-0008-0000-0700-0000DD010000}"/>
            </a:ext>
          </a:extLst>
        </xdr:cNvPr>
        <xdr:cNvCxnSpPr/>
      </xdr:nvCxnSpPr>
      <xdr:spPr>
        <a:xfrm flipV="1">
          <a:off x="7861300" y="15678975"/>
          <a:ext cx="889000" cy="63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119971</xdr:rowOff>
    </xdr:from>
    <xdr:to>
      <xdr:col>46</xdr:col>
      <xdr:colOff>38100</xdr:colOff>
      <xdr:row>97</xdr:row>
      <xdr:rowOff>50121</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8699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41248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30524</xdr:rowOff>
    </xdr:from>
    <xdr:to>
      <xdr:col>41</xdr:col>
      <xdr:colOff>50800</xdr:colOff>
      <xdr:row>96</xdr:row>
      <xdr:rowOff>131547</xdr:rowOff>
    </xdr:to>
    <xdr:cxnSp macro="">
      <xdr:nvCxnSpPr>
        <xdr:cNvPr id="480" name="直線コネクタ 479">
          <a:extLst>
            <a:ext uri="{FF2B5EF4-FFF2-40B4-BE49-F238E27FC236}">
              <a16:creationId xmlns:a16="http://schemas.microsoft.com/office/drawing/2014/main" id="{00000000-0008-0000-0700-0000E0010000}"/>
            </a:ext>
          </a:extLst>
        </xdr:cNvPr>
        <xdr:cNvCxnSpPr/>
      </xdr:nvCxnSpPr>
      <xdr:spPr>
        <a:xfrm flipV="1">
          <a:off x="6972300" y="16318274"/>
          <a:ext cx="889000" cy="27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149327</xdr:rowOff>
    </xdr:from>
    <xdr:to>
      <xdr:col>41</xdr:col>
      <xdr:colOff>101600</xdr:colOff>
      <xdr:row>97</xdr:row>
      <xdr:rowOff>79477</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7810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70604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161347</xdr:rowOff>
    </xdr:from>
    <xdr:to>
      <xdr:col>36</xdr:col>
      <xdr:colOff>165100</xdr:colOff>
      <xdr:row>97</xdr:row>
      <xdr:rowOff>91497</xdr:rowOff>
    </xdr:to>
    <xdr:sp macro="" textlink="">
      <xdr:nvSpPr>
        <xdr:cNvPr id="483" name="フローチャート: 判断 482">
          <a:extLst>
            <a:ext uri="{FF2B5EF4-FFF2-40B4-BE49-F238E27FC236}">
              <a16:creationId xmlns:a16="http://schemas.microsoft.com/office/drawing/2014/main" id="{00000000-0008-0000-0700-0000E3010000}"/>
            </a:ext>
          </a:extLst>
        </xdr:cNvPr>
        <xdr:cNvSpPr/>
      </xdr:nvSpPr>
      <xdr:spPr>
        <a:xfrm>
          <a:off x="6921500" y="16620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82624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71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168548</xdr:rowOff>
    </xdr:from>
    <xdr:to>
      <xdr:col>55</xdr:col>
      <xdr:colOff>50800</xdr:colOff>
      <xdr:row>92</xdr:row>
      <xdr:rowOff>98698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10426700" y="157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83475</xdr:rowOff>
    </xdr:from>
    <xdr:ext cx="534377" cy="259045"/>
    <xdr:sp macro="" textlink="">
      <xdr:nvSpPr>
        <xdr:cNvPr id="491" name="土木費該当値テキスト">
          <a:extLst>
            <a:ext uri="{FF2B5EF4-FFF2-40B4-BE49-F238E27FC236}">
              <a16:creationId xmlns:a16="http://schemas.microsoft.com/office/drawing/2014/main" id="{00000000-0008-0000-0700-0000EB010000}"/>
            </a:ext>
          </a:extLst>
        </xdr:cNvPr>
        <xdr:cNvSpPr txBox="1"/>
      </xdr:nvSpPr>
      <xdr:spPr>
        <a:xfrm>
          <a:off x="10528300" y="1568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12739</xdr:rowOff>
    </xdr:from>
    <xdr:to>
      <xdr:col>50</xdr:col>
      <xdr:colOff>165100</xdr:colOff>
      <xdr:row>91</xdr:row>
      <xdr:rowOff>114339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9588500" y="1561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89</xdr:row>
      <xdr:rowOff>130866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9372111" y="1538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26225</xdr:rowOff>
    </xdr:from>
    <xdr:to>
      <xdr:col>46</xdr:col>
      <xdr:colOff>38100</xdr:colOff>
      <xdr:row>91</xdr:row>
      <xdr:rowOff>127825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8699500" y="1562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144352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8483111" y="154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151174</xdr:rowOff>
    </xdr:from>
    <xdr:to>
      <xdr:col>41</xdr:col>
      <xdr:colOff>101600</xdr:colOff>
      <xdr:row>95</xdr:row>
      <xdr:rowOff>81324</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7810500" y="1626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97851</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7594111" y="1604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80747</xdr:rowOff>
    </xdr:from>
    <xdr:to>
      <xdr:col>36</xdr:col>
      <xdr:colOff>165100</xdr:colOff>
      <xdr:row>97</xdr:row>
      <xdr:rowOff>10897</xdr:rowOff>
    </xdr:to>
    <xdr:sp macro="" textlink="">
      <xdr:nvSpPr>
        <xdr:cNvPr id="498" name="楕円 497">
          <a:extLst>
            <a:ext uri="{FF2B5EF4-FFF2-40B4-BE49-F238E27FC236}">
              <a16:creationId xmlns:a16="http://schemas.microsoft.com/office/drawing/2014/main" id="{00000000-0008-0000-0700-0000F2010000}"/>
            </a:ext>
          </a:extLst>
        </xdr:cNvPr>
        <xdr:cNvSpPr/>
      </xdr:nvSpPr>
      <xdr:spPr>
        <a:xfrm>
          <a:off x="6921500" y="1653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27424</xdr:rowOff>
    </xdr:from>
    <xdr:ext cx="534377"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6705111" y="1631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消防費グラフ枠">
          <a:extLst>
            <a:ext uri="{FF2B5EF4-FFF2-40B4-BE49-F238E27FC236}">
              <a16:creationId xmlns:a16="http://schemas.microsoft.com/office/drawing/2014/main" id="{00000000-0008-0000-0700-00000B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5" name="消防費最小値テキスト">
          <a:extLst>
            <a:ext uri="{FF2B5EF4-FFF2-40B4-BE49-F238E27FC236}">
              <a16:creationId xmlns:a16="http://schemas.microsoft.com/office/drawing/2014/main" id="{00000000-0008-0000-0700-00000D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7" name="消防費最大値テキスト">
          <a:extLst>
            <a:ext uri="{FF2B5EF4-FFF2-40B4-BE49-F238E27FC236}">
              <a16:creationId xmlns:a16="http://schemas.microsoft.com/office/drawing/2014/main" id="{00000000-0008-0000-0700-00000F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63614</xdr:rowOff>
    </xdr:from>
    <xdr:to>
      <xdr:col>85</xdr:col>
      <xdr:colOff>127000</xdr:colOff>
      <xdr:row>38</xdr:row>
      <xdr:rowOff>118669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5481300" y="6578714"/>
          <a:ext cx="838200" cy="5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30" name="消防費平均値テキスト">
          <a:extLst>
            <a:ext uri="{FF2B5EF4-FFF2-40B4-BE49-F238E27FC236}">
              <a16:creationId xmlns:a16="http://schemas.microsoft.com/office/drawing/2014/main" id="{00000000-0008-0000-0700-000012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63614</xdr:rowOff>
    </xdr:from>
    <xdr:to>
      <xdr:col>81</xdr:col>
      <xdr:colOff>50800</xdr:colOff>
      <xdr:row>38</xdr:row>
      <xdr:rowOff>99505</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4592300" y="6578714"/>
          <a:ext cx="889000" cy="3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99505</xdr:rowOff>
    </xdr:from>
    <xdr:to>
      <xdr:col>76</xdr:col>
      <xdr:colOff>114300</xdr:colOff>
      <xdr:row>38</xdr:row>
      <xdr:rowOff>134214</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3703300" y="6614605"/>
          <a:ext cx="889000" cy="3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109754</xdr:rowOff>
    </xdr:from>
    <xdr:to>
      <xdr:col>71</xdr:col>
      <xdr:colOff>177800</xdr:colOff>
      <xdr:row>38</xdr:row>
      <xdr:rowOff>134214</xdr:rowOff>
    </xdr:to>
    <xdr:cxnSp macro="">
      <xdr:nvCxnSpPr>
        <xdr:cNvPr id="538" name="直線コネクタ 537">
          <a:extLst>
            <a:ext uri="{FF2B5EF4-FFF2-40B4-BE49-F238E27FC236}">
              <a16:creationId xmlns:a16="http://schemas.microsoft.com/office/drawing/2014/main" id="{00000000-0008-0000-0700-00001A020000}"/>
            </a:ext>
          </a:extLst>
        </xdr:cNvPr>
        <xdr:cNvCxnSpPr/>
      </xdr:nvCxnSpPr>
      <xdr:spPr>
        <a:xfrm>
          <a:off x="12814300" y="6624854"/>
          <a:ext cx="8890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41" name="フローチャート: 判断 540">
          <a:extLst>
            <a:ext uri="{FF2B5EF4-FFF2-40B4-BE49-F238E27FC236}">
              <a16:creationId xmlns:a16="http://schemas.microsoft.com/office/drawing/2014/main" id="{00000000-0008-0000-0700-00001D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67869</xdr:rowOff>
    </xdr:from>
    <xdr:to>
      <xdr:col>85</xdr:col>
      <xdr:colOff>177800</xdr:colOff>
      <xdr:row>38</xdr:row>
      <xdr:rowOff>169469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6268700" y="65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46296</xdr:rowOff>
    </xdr:from>
    <xdr:ext cx="534377" cy="259045"/>
    <xdr:sp macro="" textlink="">
      <xdr:nvSpPr>
        <xdr:cNvPr id="549" name="消防費該当値テキスト">
          <a:extLst>
            <a:ext uri="{FF2B5EF4-FFF2-40B4-BE49-F238E27FC236}">
              <a16:creationId xmlns:a16="http://schemas.microsoft.com/office/drawing/2014/main" id="{00000000-0008-0000-0700-000025020000}"/>
            </a:ext>
          </a:extLst>
        </xdr:cNvPr>
        <xdr:cNvSpPr txBox="1"/>
      </xdr:nvSpPr>
      <xdr:spPr>
        <a:xfrm>
          <a:off x="16370300" y="656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12814</xdr:rowOff>
    </xdr:from>
    <xdr:to>
      <xdr:col>81</xdr:col>
      <xdr:colOff>101600</xdr:colOff>
      <xdr:row>38</xdr:row>
      <xdr:rowOff>114414</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5430500" y="652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105541</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5214111" y="662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48705</xdr:rowOff>
    </xdr:from>
    <xdr:to>
      <xdr:col>76</xdr:col>
      <xdr:colOff>165100</xdr:colOff>
      <xdr:row>38</xdr:row>
      <xdr:rowOff>150305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4541500" y="656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141432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4325111" y="665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83414</xdr:rowOff>
    </xdr:from>
    <xdr:to>
      <xdr:col>72</xdr:col>
      <xdr:colOff>38100</xdr:colOff>
      <xdr:row>39</xdr:row>
      <xdr:rowOff>13564</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3652500" y="659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4691</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3436111" y="669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58954</xdr:rowOff>
    </xdr:from>
    <xdr:to>
      <xdr:col>67</xdr:col>
      <xdr:colOff>101600</xdr:colOff>
      <xdr:row>38</xdr:row>
      <xdr:rowOff>160554</xdr:rowOff>
    </xdr:to>
    <xdr:sp macro="" textlink="">
      <xdr:nvSpPr>
        <xdr:cNvPr id="556" name="楕円 555">
          <a:extLst>
            <a:ext uri="{FF2B5EF4-FFF2-40B4-BE49-F238E27FC236}">
              <a16:creationId xmlns:a16="http://schemas.microsoft.com/office/drawing/2014/main" id="{00000000-0008-0000-0700-00002C020000}"/>
            </a:ext>
          </a:extLst>
        </xdr:cNvPr>
        <xdr:cNvSpPr/>
      </xdr:nvSpPr>
      <xdr:spPr>
        <a:xfrm>
          <a:off x="12763500" y="657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151681</xdr:rowOff>
    </xdr:from>
    <xdr:ext cx="534377"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547111" y="666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3" name="教育費グラフ枠">
          <a:extLst>
            <a:ext uri="{FF2B5EF4-FFF2-40B4-BE49-F238E27FC236}">
              <a16:creationId xmlns:a16="http://schemas.microsoft.com/office/drawing/2014/main" id="{00000000-0008-0000-0700-00004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5" name="教育費最小値テキスト">
          <a:extLst>
            <a:ext uri="{FF2B5EF4-FFF2-40B4-BE49-F238E27FC236}">
              <a16:creationId xmlns:a16="http://schemas.microsoft.com/office/drawing/2014/main" id="{00000000-0008-0000-0700-000049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7" name="教育費最大値テキスト">
          <a:extLst>
            <a:ext uri="{FF2B5EF4-FFF2-40B4-BE49-F238E27FC236}">
              <a16:creationId xmlns:a16="http://schemas.microsoft.com/office/drawing/2014/main" id="{00000000-0008-0000-0700-00004B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43769</xdr:rowOff>
    </xdr:from>
    <xdr:to>
      <xdr:col>85</xdr:col>
      <xdr:colOff>127000</xdr:colOff>
      <xdr:row>57</xdr:row>
      <xdr:rowOff>137054</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5481300" y="9816419"/>
          <a:ext cx="838200" cy="9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90" name="教育費平均値テキスト">
          <a:extLst>
            <a:ext uri="{FF2B5EF4-FFF2-40B4-BE49-F238E27FC236}">
              <a16:creationId xmlns:a16="http://schemas.microsoft.com/office/drawing/2014/main" id="{00000000-0008-0000-0700-00004E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54236</xdr:rowOff>
    </xdr:from>
    <xdr:to>
      <xdr:col>81</xdr:col>
      <xdr:colOff>50800</xdr:colOff>
      <xdr:row>57</xdr:row>
      <xdr:rowOff>137054</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4592300" y="9655436"/>
          <a:ext cx="889000" cy="25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54236</xdr:rowOff>
    </xdr:from>
    <xdr:to>
      <xdr:col>76</xdr:col>
      <xdr:colOff>114300</xdr:colOff>
      <xdr:row>57</xdr:row>
      <xdr:rowOff>24143</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3703300" y="9655436"/>
          <a:ext cx="889000" cy="14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40581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8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24143</xdr:rowOff>
    </xdr:from>
    <xdr:to>
      <xdr:col>71</xdr:col>
      <xdr:colOff>177800</xdr:colOff>
      <xdr:row>57</xdr:row>
      <xdr:rowOff>88918</xdr:rowOff>
    </xdr:to>
    <xdr:cxnSp macro="">
      <xdr:nvCxnSpPr>
        <xdr:cNvPr id="598" name="直線コネクタ 597">
          <a:extLst>
            <a:ext uri="{FF2B5EF4-FFF2-40B4-BE49-F238E27FC236}">
              <a16:creationId xmlns:a16="http://schemas.microsoft.com/office/drawing/2014/main" id="{00000000-0008-0000-0700-000056020000}"/>
            </a:ext>
          </a:extLst>
        </xdr:cNvPr>
        <xdr:cNvCxnSpPr/>
      </xdr:nvCxnSpPr>
      <xdr:spPr>
        <a:xfrm flipV="1">
          <a:off x="12814300" y="9796793"/>
          <a:ext cx="889000" cy="6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601" name="フローチャート: 判断 600">
          <a:extLst>
            <a:ext uri="{FF2B5EF4-FFF2-40B4-BE49-F238E27FC236}">
              <a16:creationId xmlns:a16="http://schemas.microsoft.com/office/drawing/2014/main" id="{00000000-0008-0000-0700-000059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164419</xdr:rowOff>
    </xdr:from>
    <xdr:to>
      <xdr:col>85</xdr:col>
      <xdr:colOff>177800</xdr:colOff>
      <xdr:row>57</xdr:row>
      <xdr:rowOff>94569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6268700" y="976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142846</xdr:rowOff>
    </xdr:from>
    <xdr:ext cx="534377" cy="259045"/>
    <xdr:sp macro="" textlink="">
      <xdr:nvSpPr>
        <xdr:cNvPr id="609" name="教育費該当値テキスト">
          <a:extLst>
            <a:ext uri="{FF2B5EF4-FFF2-40B4-BE49-F238E27FC236}">
              <a16:creationId xmlns:a16="http://schemas.microsoft.com/office/drawing/2014/main" id="{00000000-0008-0000-0700-000061020000}"/>
            </a:ext>
          </a:extLst>
        </xdr:cNvPr>
        <xdr:cNvSpPr txBox="1"/>
      </xdr:nvSpPr>
      <xdr:spPr>
        <a:xfrm>
          <a:off x="16370300" y="974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86254</xdr:rowOff>
    </xdr:from>
    <xdr:to>
      <xdr:col>81</xdr:col>
      <xdr:colOff>101600</xdr:colOff>
      <xdr:row>58</xdr:row>
      <xdr:rowOff>16404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5430500" y="985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7531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5214111" y="995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3436</xdr:rowOff>
    </xdr:from>
    <xdr:to>
      <xdr:col>76</xdr:col>
      <xdr:colOff>165100</xdr:colOff>
      <xdr:row>56</xdr:row>
      <xdr:rowOff>105036</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4541500" y="960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121563</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4325111" y="9379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144793</xdr:rowOff>
    </xdr:from>
    <xdr:to>
      <xdr:col>72</xdr:col>
      <xdr:colOff>38100</xdr:colOff>
      <xdr:row>57</xdr:row>
      <xdr:rowOff>74943</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3652500" y="974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66070</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3436111" y="983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38118</xdr:rowOff>
    </xdr:from>
    <xdr:to>
      <xdr:col>67</xdr:col>
      <xdr:colOff>101600</xdr:colOff>
      <xdr:row>57</xdr:row>
      <xdr:rowOff>139718</xdr:rowOff>
    </xdr:to>
    <xdr:sp macro="" textlink="">
      <xdr:nvSpPr>
        <xdr:cNvPr id="616" name="楕円 615">
          <a:extLst>
            <a:ext uri="{FF2B5EF4-FFF2-40B4-BE49-F238E27FC236}">
              <a16:creationId xmlns:a16="http://schemas.microsoft.com/office/drawing/2014/main" id="{00000000-0008-0000-0700-000068020000}"/>
            </a:ext>
          </a:extLst>
        </xdr:cNvPr>
        <xdr:cNvSpPr/>
      </xdr:nvSpPr>
      <xdr:spPr>
        <a:xfrm>
          <a:off x="12763500" y="981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130845</xdr:rowOff>
    </xdr:from>
    <xdr:ext cx="534377"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547111" y="990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4" name="正方形/長方形 623">
          <a:extLst>
            <a:ext uri="{FF2B5EF4-FFF2-40B4-BE49-F238E27FC236}">
              <a16:creationId xmlns:a16="http://schemas.microsoft.com/office/drawing/2014/main" id="{00000000-0008-0000-0700-00007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5" name="正方形/長方形 624">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8" name="災害復旧費グラフ枠">
          <a:extLst>
            <a:ext uri="{FF2B5EF4-FFF2-40B4-BE49-F238E27FC236}">
              <a16:creationId xmlns:a16="http://schemas.microsoft.com/office/drawing/2014/main" id="{00000000-0008-0000-0700-00007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40" name="災害復旧費最小値テキスト">
          <a:extLst>
            <a:ext uri="{FF2B5EF4-FFF2-40B4-BE49-F238E27FC236}">
              <a16:creationId xmlns:a16="http://schemas.microsoft.com/office/drawing/2014/main" id="{00000000-0008-0000-0700-000080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2" name="災害復旧費最大値テキスト">
          <a:extLst>
            <a:ext uri="{FF2B5EF4-FFF2-40B4-BE49-F238E27FC236}">
              <a16:creationId xmlns:a16="http://schemas.microsoft.com/office/drawing/2014/main" id="{00000000-0008-0000-0700-000082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5" name="災害復旧費平均値テキスト">
          <a:extLst>
            <a:ext uri="{FF2B5EF4-FFF2-40B4-BE49-F238E27FC236}">
              <a16:creationId xmlns:a16="http://schemas.microsoft.com/office/drawing/2014/main" id="{00000000-0008-0000-0700-000085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132797</xdr:rowOff>
    </xdr:from>
    <xdr:to>
      <xdr:col>71</xdr:col>
      <xdr:colOff>177800</xdr:colOff>
      <xdr:row>78</xdr:row>
      <xdr:rowOff>139700</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a:off x="12814300" y="13505897"/>
          <a:ext cx="889000" cy="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6" name="フローチャート: 判断 655">
          <a:extLst>
            <a:ext uri="{FF2B5EF4-FFF2-40B4-BE49-F238E27FC236}">
              <a16:creationId xmlns:a16="http://schemas.microsoft.com/office/drawing/2014/main" id="{00000000-0008-0000-0700-000090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4" name="災害復旧費該当値テキスト">
          <a:extLst>
            <a:ext uri="{FF2B5EF4-FFF2-40B4-BE49-F238E27FC236}">
              <a16:creationId xmlns:a16="http://schemas.microsoft.com/office/drawing/2014/main" id="{00000000-0008-0000-0700-000098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81997</xdr:rowOff>
    </xdr:from>
    <xdr:to>
      <xdr:col>67</xdr:col>
      <xdr:colOff>101600</xdr:colOff>
      <xdr:row>79</xdr:row>
      <xdr:rowOff>12147</xdr:rowOff>
    </xdr:to>
    <xdr:sp macro="" textlink="">
      <xdr:nvSpPr>
        <xdr:cNvPr id="671" name="楕円 670">
          <a:extLst>
            <a:ext uri="{FF2B5EF4-FFF2-40B4-BE49-F238E27FC236}">
              <a16:creationId xmlns:a16="http://schemas.microsoft.com/office/drawing/2014/main" id="{00000000-0008-0000-0700-00009F020000}"/>
            </a:ext>
          </a:extLst>
        </xdr:cNvPr>
        <xdr:cNvSpPr/>
      </xdr:nvSpPr>
      <xdr:spPr>
        <a:xfrm>
          <a:off x="12763500" y="1345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3274</xdr:rowOff>
    </xdr:from>
    <xdr:ext cx="378565"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625017" y="13547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a:extLst>
            <a:ext uri="{FF2B5EF4-FFF2-40B4-BE49-F238E27FC236}">
              <a16:creationId xmlns:a16="http://schemas.microsoft.com/office/drawing/2014/main" id="{00000000-0008-0000-0700-0000B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7" name="公債費最小値テキスト">
          <a:extLst>
            <a:ext uri="{FF2B5EF4-FFF2-40B4-BE49-F238E27FC236}">
              <a16:creationId xmlns:a16="http://schemas.microsoft.com/office/drawing/2014/main" id="{00000000-0008-0000-0700-0000B9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9" name="公債費最大値テキスト">
          <a:extLst>
            <a:ext uri="{FF2B5EF4-FFF2-40B4-BE49-F238E27FC236}">
              <a16:creationId xmlns:a16="http://schemas.microsoft.com/office/drawing/2014/main" id="{00000000-0008-0000-0700-0000BB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97295</xdr:rowOff>
    </xdr:from>
    <xdr:to>
      <xdr:col>85</xdr:col>
      <xdr:colOff>127000</xdr:colOff>
      <xdr:row>97</xdr:row>
      <xdr:rowOff>109182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5481300" y="16727945"/>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2" name="公債費平均値テキスト">
          <a:extLst>
            <a:ext uri="{FF2B5EF4-FFF2-40B4-BE49-F238E27FC236}">
              <a16:creationId xmlns:a16="http://schemas.microsoft.com/office/drawing/2014/main" id="{00000000-0008-0000-0700-0000BE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93587</xdr:rowOff>
    </xdr:from>
    <xdr:to>
      <xdr:col>81</xdr:col>
      <xdr:colOff>50800</xdr:colOff>
      <xdr:row>97</xdr:row>
      <xdr:rowOff>97295</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4592300" y="16724237"/>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93587</xdr:rowOff>
    </xdr:from>
    <xdr:to>
      <xdr:col>76</xdr:col>
      <xdr:colOff>114300</xdr:colOff>
      <xdr:row>97</xdr:row>
      <xdr:rowOff>99721</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3703300" y="16724237"/>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99721</xdr:rowOff>
    </xdr:from>
    <xdr:to>
      <xdr:col>71</xdr:col>
      <xdr:colOff>177800</xdr:colOff>
      <xdr:row>97</xdr:row>
      <xdr:rowOff>106032</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flipV="1">
          <a:off x="12814300" y="16730371"/>
          <a:ext cx="889000" cy="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58382</xdr:rowOff>
    </xdr:from>
    <xdr:to>
      <xdr:col>85</xdr:col>
      <xdr:colOff>177800</xdr:colOff>
      <xdr:row>97</xdr:row>
      <xdr:rowOff>159982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6268700" y="1668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36809</xdr:rowOff>
    </xdr:from>
    <xdr:ext cx="534377" cy="259045"/>
    <xdr:sp macro="" textlink="">
      <xdr:nvSpPr>
        <xdr:cNvPr id="721" name="公債費該当値テキスト">
          <a:extLst>
            <a:ext uri="{FF2B5EF4-FFF2-40B4-BE49-F238E27FC236}">
              <a16:creationId xmlns:a16="http://schemas.microsoft.com/office/drawing/2014/main" id="{00000000-0008-0000-0700-0000D1020000}"/>
            </a:ext>
          </a:extLst>
        </xdr:cNvPr>
        <xdr:cNvSpPr txBox="1"/>
      </xdr:nvSpPr>
      <xdr:spPr>
        <a:xfrm>
          <a:off x="16370300" y="1666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46495</xdr:rowOff>
    </xdr:from>
    <xdr:to>
      <xdr:col>81</xdr:col>
      <xdr:colOff>101600</xdr:colOff>
      <xdr:row>97</xdr:row>
      <xdr:rowOff>148095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5430500" y="166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139222</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5214111" y="1676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42787</xdr:rowOff>
    </xdr:from>
    <xdr:to>
      <xdr:col>76</xdr:col>
      <xdr:colOff>165100</xdr:colOff>
      <xdr:row>97</xdr:row>
      <xdr:rowOff>144387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4541500" y="1667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135514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4325111" y="1676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48921</xdr:rowOff>
    </xdr:from>
    <xdr:to>
      <xdr:col>72</xdr:col>
      <xdr:colOff>38100</xdr:colOff>
      <xdr:row>97</xdr:row>
      <xdr:rowOff>150521</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3652500" y="1667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141648</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3436111" y="1677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55232</xdr:rowOff>
    </xdr:from>
    <xdr:to>
      <xdr:col>67</xdr:col>
      <xdr:colOff>101600</xdr:colOff>
      <xdr:row>97</xdr:row>
      <xdr:rowOff>156832</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2763500" y="1668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147959</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2547111" y="1677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類似団体内平均値と比較して一人当たりコストが高い状況となっているもののうち、民生費、商工費、土木費が主なものとして挙げられる。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民生費の住民一人当たりコストは、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226,071</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教育・保育給付費負担金等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児童福祉関連経費や、障害福祉</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関係</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経費等の扶助費の影響により類似団体内平均値を上回る数値となっている。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商工費の住民一人当たりコストは、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11,897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物価高騰対策割引券</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発行事業により類似団体平均値を上回る数値となっている。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土木費の住民一人当たりコストは、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82,819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円となっており、阪急京都線連続立体交差事業や千里丘駅西地区</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再開発</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、千里丘小学校建設事業等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の大規模事業の影響により類似団体内平均値を上回る数値となっている。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いずれの項目においても、扶助費、補助費、建設事業費が主な要因となっているため、事業実施の精査や財源確保、給付の適正化等、効率的な財政運営が必要である。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産業都市として発展してきた本市において、標準財政規模のうち市税収入が大きな割合を占めているが、企業収益に依存するため、景気変動に左右されやすい。平成</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年度は、財政調整基金の取り崩しや、平成</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年度の実質単年度収支の赤字など、財政状況が悪化していたが、令和元年度から令和</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年度においては財政調整金の積立や実質単年度収支も黒字となるなど改善している。</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年度決算は収入見込み誤りにより、</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2,966</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万円の実質収支の赤字となった</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が、令和</a:t>
          </a:r>
          <a:r>
            <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年度は財政調整基金を取り崩し、実質収支の黒字を確保した。</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ja-JP" altLang="en-US"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大阪府摂津市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年度の連結実質赤字比率では、国民健康保険特別会計をはじめ、他の会計も黒字となったこと等から、比率は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％を下回った（△</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21.44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連結実質赤字比率の早期健全化基準（</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17.43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％）は大きく下回っているものの、基金や市債に過度に依存することなく、継続的な財政改革を図り、健全な財政運営に努めていく</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必要がある</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48_&#25666;&#27941;&#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46.3</v>
          </cell>
          <cell r="BX53">
            <v>76.099999999999994</v>
          </cell>
          <cell r="CF53">
            <v>75.8</v>
          </cell>
          <cell r="CN53">
            <v>76.599999999999994</v>
          </cell>
          <cell r="CV53">
            <v>76.900000000000006</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row>
        <row r="75">
          <cell r="BP75">
            <v>0.2</v>
          </cell>
          <cell r="BX75">
            <v>-0.7</v>
          </cell>
          <cell r="CF75">
            <v>-1.3</v>
          </cell>
          <cell r="CN75">
            <v>-0.7</v>
          </cell>
          <cell r="CV75">
            <v>-0.4</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80" customWidth="1"/>
    <col min="12" max="12" width="2.1796875" style="180" customWidth="1"/>
    <col min="13" max="17" width="2.36328125" style="180" customWidth="1"/>
    <col min="18" max="119" width="2.08984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45251885</v>
      </c>
      <c r="BO4" s="371"/>
      <c r="BP4" s="371"/>
      <c r="BQ4" s="371"/>
      <c r="BR4" s="371"/>
      <c r="BS4" s="371"/>
      <c r="BT4" s="371"/>
      <c r="BU4" s="372"/>
      <c r="BV4" s="370">
        <v>43782657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2.9</v>
      </c>
      <c r="CU4" s="377"/>
      <c r="CV4" s="377"/>
      <c r="CW4" s="377"/>
      <c r="CX4" s="377"/>
      <c r="CY4" s="377"/>
      <c r="CZ4" s="377"/>
      <c r="DA4" s="378"/>
      <c r="DB4" s="376">
        <v>-0.1</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44186031</v>
      </c>
      <c r="BO5" s="408"/>
      <c r="BP5" s="408"/>
      <c r="BQ5" s="408"/>
      <c r="BR5" s="408"/>
      <c r="BS5" s="408"/>
      <c r="BT5" s="408"/>
      <c r="BU5" s="409"/>
      <c r="BV5" s="407">
        <v>42936807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98.5</v>
      </c>
      <c r="CU5" s="405"/>
      <c r="CV5" s="405"/>
      <c r="CW5" s="405"/>
      <c r="CX5" s="405"/>
      <c r="CY5" s="405"/>
      <c r="CZ5" s="405"/>
      <c r="DA5" s="406"/>
      <c r="DB5" s="404">
        <v>93.6</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1065854</v>
      </c>
      <c r="BO6" s="408"/>
      <c r="BP6" s="408"/>
      <c r="BQ6" s="408"/>
      <c r="BR6" s="408"/>
      <c r="BS6" s="408"/>
      <c r="BT6" s="408"/>
      <c r="BU6" s="409"/>
      <c r="BV6" s="407">
        <v>845850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98.9</v>
      </c>
      <c r="CU6" s="445"/>
      <c r="CV6" s="445"/>
      <c r="CW6" s="445"/>
      <c r="CX6" s="445"/>
      <c r="CY6" s="445"/>
      <c r="CZ6" s="445"/>
      <c r="DA6" s="446"/>
      <c r="DB6" s="444">
        <v>95.4</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467046</v>
      </c>
      <c r="BO7" s="408"/>
      <c r="BP7" s="408"/>
      <c r="BQ7" s="408"/>
      <c r="BR7" s="408"/>
      <c r="BS7" s="408"/>
      <c r="BT7" s="408"/>
      <c r="BU7" s="409"/>
      <c r="BV7" s="407">
        <v>875508</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20684627</v>
      </c>
      <c r="CU7" s="408"/>
      <c r="CV7" s="408"/>
      <c r="CW7" s="408"/>
      <c r="CX7" s="408"/>
      <c r="CY7" s="408"/>
      <c r="CZ7" s="408"/>
      <c r="DA7" s="409"/>
      <c r="DB7" s="407">
        <v>20244725</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598808</v>
      </c>
      <c r="BO8" s="408"/>
      <c r="BP8" s="408"/>
      <c r="BQ8" s="408"/>
      <c r="BR8" s="408"/>
      <c r="BS8" s="408"/>
      <c r="BT8" s="408"/>
      <c r="BU8" s="409"/>
      <c r="BV8" s="407">
        <v>-29658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0.93</v>
      </c>
      <c r="CU8" s="448"/>
      <c r="CV8" s="448"/>
      <c r="CW8" s="448"/>
      <c r="CX8" s="448"/>
      <c r="CY8" s="448"/>
      <c r="CZ8" s="448"/>
      <c r="DA8" s="449"/>
      <c r="DB8" s="447">
        <v>0.95</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87456</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628466</v>
      </c>
      <c r="BO9" s="408"/>
      <c r="BP9" s="408"/>
      <c r="BQ9" s="408"/>
      <c r="BR9" s="408"/>
      <c r="BS9" s="408"/>
      <c r="BT9" s="408"/>
      <c r="BU9" s="409"/>
      <c r="BV9" s="407">
        <v>-563971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6.5</v>
      </c>
      <c r="CU9" s="405"/>
      <c r="CV9" s="405"/>
      <c r="CW9" s="405"/>
      <c r="CX9" s="405"/>
      <c r="CY9" s="405"/>
      <c r="CZ9" s="405"/>
      <c r="DA9" s="406"/>
      <c r="DB9" s="404">
        <v>7.4</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85007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1644622</v>
      </c>
      <c r="BO10" s="408"/>
      <c r="BP10" s="408"/>
      <c r="BQ10" s="408"/>
      <c r="BR10" s="408"/>
      <c r="BS10" s="408"/>
      <c r="BT10" s="408"/>
      <c r="BU10" s="409"/>
      <c r="BV10" s="407">
        <v>274912</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v>0.14000000000000001</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86351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1300000</v>
      </c>
      <c r="BO12" s="408"/>
      <c r="BP12" s="408"/>
      <c r="BQ12" s="408"/>
      <c r="BR12" s="408"/>
      <c r="BS12" s="408"/>
      <c r="BT12" s="408"/>
      <c r="BU12" s="409"/>
      <c r="BV12" s="407">
        <v>400000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84421</v>
      </c>
      <c r="S13" s="492"/>
      <c r="T13" s="492"/>
      <c r="U13" s="492"/>
      <c r="V13" s="493"/>
      <c r="W13" s="423" t="s">
        <v>131</v>
      </c>
      <c r="X13" s="424"/>
      <c r="Y13" s="424"/>
      <c r="Z13" s="424"/>
      <c r="AA13" s="424"/>
      <c r="AB13" s="414"/>
      <c r="AC13" s="458">
        <v>106</v>
      </c>
      <c r="AD13" s="459"/>
      <c r="AE13" s="459"/>
      <c r="AF13" s="459"/>
      <c r="AG13" s="501"/>
      <c r="AH13" s="458">
        <v>113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973088</v>
      </c>
      <c r="BO13" s="408"/>
      <c r="BP13" s="408"/>
      <c r="BQ13" s="408"/>
      <c r="BR13" s="408"/>
      <c r="BS13" s="408"/>
      <c r="BT13" s="408"/>
      <c r="BU13" s="409"/>
      <c r="BV13" s="407">
        <v>-689059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-0.4</v>
      </c>
      <c r="CU13" s="405"/>
      <c r="CV13" s="405"/>
      <c r="CW13" s="405"/>
      <c r="CX13" s="405"/>
      <c r="CY13" s="405"/>
      <c r="CZ13" s="405"/>
      <c r="DA13" s="406"/>
      <c r="DB13" s="404">
        <v>-0.7</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86457</v>
      </c>
      <c r="S14" s="492"/>
      <c r="T14" s="492"/>
      <c r="U14" s="492"/>
      <c r="V14" s="493"/>
      <c r="W14" s="397"/>
      <c r="X14" s="398"/>
      <c r="Y14" s="398"/>
      <c r="Z14" s="398"/>
      <c r="AA14" s="398"/>
      <c r="AB14" s="387"/>
      <c r="AC14" s="494">
        <v>0.3</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84791</v>
      </c>
      <c r="S15" s="492"/>
      <c r="T15" s="492"/>
      <c r="U15" s="492"/>
      <c r="V15" s="493"/>
      <c r="W15" s="423" t="s">
        <v>137</v>
      </c>
      <c r="X15" s="424"/>
      <c r="Y15" s="424"/>
      <c r="Z15" s="424"/>
      <c r="AA15" s="424"/>
      <c r="AB15" s="414"/>
      <c r="AC15" s="458">
        <v>9780</v>
      </c>
      <c r="AD15" s="459"/>
      <c r="AE15" s="459"/>
      <c r="AF15" s="459"/>
      <c r="AG15" s="501"/>
      <c r="AH15" s="458">
        <v>10551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15221728</v>
      </c>
      <c r="BO15" s="371"/>
      <c r="BP15" s="371"/>
      <c r="BQ15" s="371"/>
      <c r="BR15" s="371"/>
      <c r="BS15" s="371"/>
      <c r="BT15" s="371"/>
      <c r="BU15" s="372"/>
      <c r="BV15" s="370">
        <v>14495633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26.2</v>
      </c>
      <c r="AD16" s="495"/>
      <c r="AE16" s="495"/>
      <c r="AF16" s="495"/>
      <c r="AG16" s="496"/>
      <c r="AH16" s="494">
        <v>28.5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16232207</v>
      </c>
      <c r="BO16" s="408"/>
      <c r="BP16" s="408"/>
      <c r="BQ16" s="408"/>
      <c r="BR16" s="408"/>
      <c r="BS16" s="408"/>
      <c r="BT16" s="408"/>
      <c r="BU16" s="409"/>
      <c r="BV16" s="407">
        <v>15750974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27407</v>
      </c>
      <c r="AD17" s="459"/>
      <c r="AE17" s="459"/>
      <c r="AF17" s="459"/>
      <c r="AG17" s="501"/>
      <c r="AH17" s="458">
        <v>26296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19551838</v>
      </c>
      <c r="BO17" s="408"/>
      <c r="BP17" s="408"/>
      <c r="BQ17" s="408"/>
      <c r="BR17" s="408"/>
      <c r="BS17" s="408"/>
      <c r="BT17" s="408"/>
      <c r="BU17" s="409"/>
      <c r="BV17" s="407">
        <v>18602748</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14.87</v>
      </c>
      <c r="M18" s="531"/>
      <c r="N18" s="531"/>
      <c r="O18" s="531"/>
      <c r="P18" s="531"/>
      <c r="Q18" s="531"/>
      <c r="R18" s="532"/>
      <c r="S18" s="532"/>
      <c r="T18" s="532"/>
      <c r="U18" s="532"/>
      <c r="V18" s="533"/>
      <c r="W18" s="425"/>
      <c r="X18" s="426"/>
      <c r="Y18" s="426"/>
      <c r="Z18" s="426"/>
      <c r="AA18" s="426"/>
      <c r="AB18" s="417"/>
      <c r="AC18" s="534">
        <v>73.5</v>
      </c>
      <c r="AD18" s="535"/>
      <c r="AE18" s="535"/>
      <c r="AF18" s="535"/>
      <c r="AG18" s="536"/>
      <c r="AH18" s="534">
        <v>71.099999999999994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21162182</v>
      </c>
      <c r="BO18" s="408"/>
      <c r="BP18" s="408"/>
      <c r="BQ18" s="408"/>
      <c r="BR18" s="408"/>
      <c r="BS18" s="408"/>
      <c r="BT18" s="408"/>
      <c r="BU18" s="409"/>
      <c r="BV18" s="407">
        <v>20356734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5881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28231618</v>
      </c>
      <c r="BO19" s="408"/>
      <c r="BP19" s="408"/>
      <c r="BQ19" s="408"/>
      <c r="BR19" s="408"/>
      <c r="BS19" s="408"/>
      <c r="BT19" s="408"/>
      <c r="BU19" s="409"/>
      <c r="BV19" s="407">
        <v>25865420</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40243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20921901</v>
      </c>
      <c r="BO22" s="371"/>
      <c r="BP22" s="371"/>
      <c r="BQ22" s="371"/>
      <c r="BR22" s="371"/>
      <c r="BS22" s="371"/>
      <c r="BT22" s="371"/>
      <c r="BU22" s="372"/>
      <c r="BV22" s="370">
        <v>20419921</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13515316</v>
      </c>
      <c r="BO23" s="408"/>
      <c r="BP23" s="408"/>
      <c r="BQ23" s="408"/>
      <c r="BR23" s="408"/>
      <c r="BS23" s="408"/>
      <c r="BT23" s="408"/>
      <c r="BU23" s="409"/>
      <c r="BV23" s="407">
        <v>13478959</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9000</v>
      </c>
      <c r="R24" s="459"/>
      <c r="S24" s="459"/>
      <c r="T24" s="459"/>
      <c r="U24" s="459"/>
      <c r="V24" s="501"/>
      <c r="W24" s="553"/>
      <c r="X24" s="554"/>
      <c r="Y24" s="555"/>
      <c r="Z24" s="457" t="s">
        <v>162</v>
      </c>
      <c r="AA24" s="437"/>
      <c r="AB24" s="437"/>
      <c r="AC24" s="437"/>
      <c r="AD24" s="437"/>
      <c r="AE24" s="437"/>
      <c r="AF24" s="437"/>
      <c r="AG24" s="438"/>
      <c r="AH24" s="458">
        <v>562</v>
      </c>
      <c r="AI24" s="459"/>
      <c r="AJ24" s="459"/>
      <c r="AK24" s="459"/>
      <c r="AL24" s="501"/>
      <c r="AM24" s="458">
        <v>1711290</v>
      </c>
      <c r="AN24" s="459"/>
      <c r="AO24" s="459"/>
      <c r="AP24" s="459"/>
      <c r="AQ24" s="459"/>
      <c r="AR24" s="501"/>
      <c r="AS24" s="458">
        <v>3045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14394859</v>
      </c>
      <c r="BO24" s="408"/>
      <c r="BP24" s="408"/>
      <c r="BQ24" s="408"/>
      <c r="BR24" s="408"/>
      <c r="BS24" s="408"/>
      <c r="BT24" s="408"/>
      <c r="BU24" s="409"/>
      <c r="BV24" s="407">
        <v>13235176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2</v>
      </c>
      <c r="M25" s="459"/>
      <c r="N25" s="459"/>
      <c r="O25" s="459"/>
      <c r="P25" s="501"/>
      <c r="Q25" s="458">
        <v>7700</v>
      </c>
      <c r="R25" s="459"/>
      <c r="S25" s="459"/>
      <c r="T25" s="459"/>
      <c r="U25" s="459"/>
      <c r="V25" s="501"/>
      <c r="W25" s="553"/>
      <c r="X25" s="554"/>
      <c r="Y25" s="555"/>
      <c r="Z25" s="457" t="s">
        <v>165</v>
      </c>
      <c r="AA25" s="437"/>
      <c r="AB25" s="437"/>
      <c r="AC25" s="437"/>
      <c r="AD25" s="437"/>
      <c r="AE25" s="437"/>
      <c r="AF25" s="437"/>
      <c r="AG25" s="438"/>
      <c r="AH25" s="458">
        <v>102</v>
      </c>
      <c r="AI25" s="459"/>
      <c r="AJ25" s="459"/>
      <c r="AK25" s="459"/>
      <c r="AL25" s="501"/>
      <c r="AM25" s="458">
        <v>294066</v>
      </c>
      <c r="AN25" s="459"/>
      <c r="AO25" s="459"/>
      <c r="AP25" s="459"/>
      <c r="AQ25" s="459"/>
      <c r="AR25" s="501"/>
      <c r="AS25" s="458">
        <v>2883</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5583214</v>
      </c>
      <c r="BO25" s="371"/>
      <c r="BP25" s="371"/>
      <c r="BQ25" s="371"/>
      <c r="BR25" s="371"/>
      <c r="BS25" s="371"/>
      <c r="BT25" s="371"/>
      <c r="BU25" s="372"/>
      <c r="BV25" s="370">
        <v>6327854</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7000</v>
      </c>
      <c r="R26" s="459"/>
      <c r="S26" s="459"/>
      <c r="T26" s="459"/>
      <c r="U26" s="459"/>
      <c r="V26" s="501"/>
      <c r="W26" s="553"/>
      <c r="X26" s="554"/>
      <c r="Y26" s="555"/>
      <c r="Z26" s="457" t="s">
        <v>168</v>
      </c>
      <c r="AA26" s="559"/>
      <c r="AB26" s="559"/>
      <c r="AC26" s="559"/>
      <c r="AD26" s="559"/>
      <c r="AE26" s="559"/>
      <c r="AF26" s="559"/>
      <c r="AG26" s="560"/>
      <c r="AH26" s="458">
        <v>42</v>
      </c>
      <c r="AI26" s="459"/>
      <c r="AJ26" s="459"/>
      <c r="AK26" s="459"/>
      <c r="AL26" s="501"/>
      <c r="AM26" s="458">
        <v>149184</v>
      </c>
      <c r="AN26" s="459"/>
      <c r="AO26" s="459"/>
      <c r="AP26" s="459"/>
      <c r="AQ26" s="459"/>
      <c r="AR26" s="501"/>
      <c r="AS26" s="458">
        <v>3552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6200</v>
      </c>
      <c r="R27" s="459"/>
      <c r="S27" s="459"/>
      <c r="T27" s="459"/>
      <c r="U27" s="459"/>
      <c r="V27" s="501"/>
      <c r="W27" s="553"/>
      <c r="X27" s="554"/>
      <c r="Y27" s="555"/>
      <c r="Z27" s="457" t="s">
        <v>171</v>
      </c>
      <c r="AA27" s="437"/>
      <c r="AB27" s="437"/>
      <c r="AC27" s="437"/>
      <c r="AD27" s="437"/>
      <c r="AE27" s="437"/>
      <c r="AF27" s="437"/>
      <c r="AG27" s="438"/>
      <c r="AH27" s="458">
        <v>12</v>
      </c>
      <c r="AI27" s="459"/>
      <c r="AJ27" s="459"/>
      <c r="AK27" s="459"/>
      <c r="AL27" s="501"/>
      <c r="AM27" s="458">
        <v>50220</v>
      </c>
      <c r="AN27" s="459"/>
      <c r="AO27" s="459"/>
      <c r="AP27" s="459"/>
      <c r="AQ27" s="459"/>
      <c r="AR27" s="501"/>
      <c r="AS27" s="458">
        <v>4185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2594471</v>
      </c>
      <c r="BO27" s="527"/>
      <c r="BP27" s="527"/>
      <c r="BQ27" s="527"/>
      <c r="BR27" s="527"/>
      <c r="BS27" s="527"/>
      <c r="BT27" s="527"/>
      <c r="BU27" s="528"/>
      <c r="BV27" s="526">
        <v>2594471</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5700</v>
      </c>
      <c r="R28" s="459"/>
      <c r="S28" s="459"/>
      <c r="T28" s="459"/>
      <c r="U28" s="459"/>
      <c r="V28" s="501"/>
      <c r="W28" s="553"/>
      <c r="X28" s="554"/>
      <c r="Y28" s="555"/>
      <c r="Z28" s="457" t="s">
        <v>174</v>
      </c>
      <c r="AA28" s="437"/>
      <c r="AB28" s="437"/>
      <c r="AC28" s="437"/>
      <c r="AD28" s="437"/>
      <c r="AE28" s="437"/>
      <c r="AF28" s="437"/>
      <c r="AG28" s="438"/>
      <c r="AH28" s="458">
        <v>1</v>
      </c>
      <c r="AI28" s="459"/>
      <c r="AJ28" s="459"/>
      <c r="AK28" s="459"/>
      <c r="AL28" s="501"/>
      <c r="AM28" s="458" t="s">
        <v>175</v>
      </c>
      <c r="AN28" s="459"/>
      <c r="AO28" s="459"/>
      <c r="AP28" s="459"/>
      <c r="AQ28" s="459"/>
      <c r="AR28" s="501"/>
      <c r="AS28" s="458" t="s">
        <v>175</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7741739</v>
      </c>
      <c r="BO28" s="371"/>
      <c r="BP28" s="371"/>
      <c r="BQ28" s="371"/>
      <c r="BR28" s="371"/>
      <c r="BS28" s="371"/>
      <c r="BT28" s="371"/>
      <c r="BU28" s="372"/>
      <c r="BV28" s="370">
        <v>7397118</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177</v>
      </c>
      <c r="F29" s="437"/>
      <c r="G29" s="437"/>
      <c r="H29" s="437"/>
      <c r="I29" s="437"/>
      <c r="J29" s="437"/>
      <c r="K29" s="438"/>
      <c r="L29" s="458">
        <v>17</v>
      </c>
      <c r="M29" s="459"/>
      <c r="N29" s="459"/>
      <c r="O29" s="459"/>
      <c r="P29" s="501"/>
      <c r="Q29" s="458">
        <v>5350</v>
      </c>
      <c r="R29" s="459"/>
      <c r="S29" s="459"/>
      <c r="T29" s="459"/>
      <c r="U29" s="459"/>
      <c r="V29" s="501"/>
      <c r="W29" s="556"/>
      <c r="X29" s="557"/>
      <c r="Y29" s="558"/>
      <c r="Z29" s="457" t="s">
        <v>178</v>
      </c>
      <c r="AA29" s="437"/>
      <c r="AB29" s="437"/>
      <c r="AC29" s="437"/>
      <c r="AD29" s="437"/>
      <c r="AE29" s="437"/>
      <c r="AF29" s="437"/>
      <c r="AG29" s="438"/>
      <c r="AH29" s="458">
        <v>575</v>
      </c>
      <c r="AI29" s="459"/>
      <c r="AJ29" s="459"/>
      <c r="AK29" s="459"/>
      <c r="AL29" s="501"/>
      <c r="AM29" s="458">
        <v>1763889</v>
      </c>
      <c r="AN29" s="459"/>
      <c r="AO29" s="459"/>
      <c r="AP29" s="459"/>
      <c r="AQ29" s="459"/>
      <c r="AR29" s="501"/>
      <c r="AS29" s="458">
        <v>3068</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t="s">
        <v>122</v>
      </c>
      <c r="BO29" s="408"/>
      <c r="BP29" s="408"/>
      <c r="BQ29" s="408"/>
      <c r="BR29" s="408"/>
      <c r="BS29" s="408"/>
      <c r="BT29" s="408"/>
      <c r="BU29" s="409"/>
      <c r="BV29" s="407">
        <v>1637076</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99.9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5153864</v>
      </c>
      <c r="BO30" s="527"/>
      <c r="BP30" s="527"/>
      <c r="BQ30" s="527"/>
      <c r="BR30" s="527"/>
      <c r="BS30" s="527"/>
      <c r="BT30" s="527"/>
      <c r="BU30" s="528"/>
      <c r="BV30" s="526">
        <v>5291756</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摂津市水道事業会計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淀川右岸水防事務組合</v>
      </c>
      <c r="BZ34" s="598"/>
      <c r="CA34" s="598"/>
      <c r="CB34" s="598"/>
      <c r="CC34" s="598"/>
      <c r="CD34" s="598"/>
      <c r="CE34" s="598"/>
      <c r="CF34" s="598"/>
      <c r="CG34" s="598"/>
      <c r="CH34" s="598"/>
      <c r="CI34" s="598"/>
      <c r="CJ34" s="598"/>
      <c r="CK34" s="598"/>
      <c r="CL34" s="598"/>
      <c r="CM34" s="598"/>
      <c r="CN34" s="181"/>
      <c r="CO34" s="597">
        <f>IF(CQ34="","",MAX(C34:D43,U34:V43,AM34:AN43,BE34:BF43,BW34:BX43)+1)</f>
        <v>13</v>
      </c>
      <c r="CP34" s="597"/>
      <c r="CQ34" s="598" t="str">
        <f>IF('各会計、関係団体の財政状況及び健全化判断比率'!BS7="","",'各会計、関係団体の財政状況及び健全化判断比率'!BS7)</f>
        <v>摂津市施設管理公社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パートタイマー等退職金共済特別会計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摂津市下水道事業会計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81"/>
      <c r="CO35" s="597">
        <f t="shared" ref="CO35:CO43" si="3">IF(CQ35="","",CO34+1)</f>
        <v>14</v>
      </c>
      <c r="CP35" s="597"/>
      <c r="CQ35" s="598" t="str">
        <f>IF('各会計、関係団体の財政状況及び健全化判断比率'!BS8="","",'各会計、関係団体の財政状況及び健全化判断比率'!BS8)</f>
        <v>摂津都市開発</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81"/>
      <c r="CO36" s="597">
        <f t="shared" si="3"/>
        <v>15</v>
      </c>
      <c r="CP36" s="597"/>
      <c r="CQ36" s="598" t="str">
        <f>IF('各会計、関係団体の財政状況及び健全化判断比率'!BS9="","",'各会計、関係団体の財政状況及び健全化判断比率'!BS9)</f>
        <v>摂津市保健センター</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大阪広域水道企業団水道事業会計（水道用水供給事業）</v>
      </c>
      <c r="BZ37" s="598"/>
      <c r="CA37" s="598"/>
      <c r="CB37" s="598"/>
      <c r="CC37" s="598"/>
      <c r="CD37" s="598"/>
      <c r="CE37" s="598"/>
      <c r="CF37" s="598"/>
      <c r="CG37" s="598"/>
      <c r="CH37" s="598"/>
      <c r="CI37" s="598"/>
      <c r="CJ37" s="598"/>
      <c r="CK37" s="598"/>
      <c r="CL37" s="598"/>
      <c r="CM37" s="598"/>
      <c r="CN37" s="181"/>
      <c r="CO37" s="597">
        <f t="shared" si="3"/>
        <v>16</v>
      </c>
      <c r="CP37" s="597"/>
      <c r="CQ37" s="598" t="str">
        <f>IF('各会計、関係団体の財政状況及び健全化判断比率'!BS10="","",'各会計、関係団体の財政状況及び健全化判断比率'!BS10)</f>
        <v>摂津市土地開発公社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8ddMG+NjWkCpiNTHAPwGXMYKxlmys0LeimodC/k6B75i51AuvDokAD7RD3VIidYuX3KAZt+YvY3C3HHLBOrqOg==" saltValue="phlWt03vO6cYu5cmPsIKR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533</v>
      </c>
      <c r="D34" s="1151"/>
      <c r="E34" s="1152"/>
      <c r="F34" s="32">
        <v>19.329999999999998</v>
      </c>
      <c r="G34" s="33">
        <v>17.829999999999998</v>
      </c>
      <c r="H34" s="33">
        <v>15.66</v>
      </c>
      <c r="I34" s="33">
        <v>14.98</v>
      </c>
      <c r="J34" s="34">
        <v>14.22</v>
      </c>
      <c r="K34" s="22"/>
      <c r="L34" s="22"/>
      <c r="M34" s="22"/>
      <c r="N34" s="22"/>
      <c r="O34" s="22"/>
      <c r="P34" s="22"/>
    </row>
    <row r="35" spans="1:16" ht="39" customHeight="1" x14ac:dyDescent="0.2">
      <c r="A35" s="22"/>
      <c r="B35" s="35"/>
      <c r="C35" s="1145" t="s">
        <v>534</v>
      </c>
      <c r="D35" s="1146"/>
      <c r="E35" s="1147"/>
      <c r="F35" s="36">
        <v>2.74</v>
      </c>
      <c r="G35" s="37">
        <v>3.31</v>
      </c>
      <c r="H35" s="37">
        <v>3.29</v>
      </c>
      <c r="I35" s="37">
        <v>3.23</v>
      </c>
      <c r="J35" s="38">
        <v>2.91</v>
      </c>
      <c r="K35" s="22"/>
      <c r="L35" s="22"/>
      <c r="M35" s="22"/>
      <c r="N35" s="22"/>
      <c r="O35" s="22"/>
      <c r="P35" s="22"/>
    </row>
    <row r="36" spans="1:16" ht="39" customHeight="1" x14ac:dyDescent="0.2">
      <c r="A36" s="22"/>
      <c r="B36" s="35"/>
      <c r="C36" s="1145" t="s">
        <v>535</v>
      </c>
      <c r="D36" s="1146"/>
      <c r="E36" s="1147"/>
      <c r="F36" s="36">
        <v>1.04</v>
      </c>
      <c r="G36" s="37">
        <v>1.62</v>
      </c>
      <c r="H36" s="37">
        <v>2.59</v>
      </c>
      <c r="I36" s="37" t="s">
        <v>536</v>
      </c>
      <c r="J36" s="38">
        <v>2.89</v>
      </c>
      <c r="K36" s="22"/>
      <c r="L36" s="22"/>
      <c r="M36" s="22"/>
      <c r="N36" s="22"/>
      <c r="O36" s="22"/>
      <c r="P36" s="22"/>
    </row>
    <row r="37" spans="1:16" ht="39" customHeight="1" x14ac:dyDescent="0.2">
      <c r="A37" s="22"/>
      <c r="B37" s="35"/>
      <c r="C37" s="1145" t="s">
        <v>537</v>
      </c>
      <c r="D37" s="1146"/>
      <c r="E37" s="1147"/>
      <c r="F37" s="36">
        <v>0.37</v>
      </c>
      <c r="G37" s="37">
        <v>0.65</v>
      </c>
      <c r="H37" s="37">
        <v>0.67</v>
      </c>
      <c r="I37" s="37">
        <v>0.68</v>
      </c>
      <c r="J37" s="38">
        <v>0.7</v>
      </c>
      <c r="K37" s="22"/>
      <c r="L37" s="22"/>
      <c r="M37" s="22"/>
      <c r="N37" s="22"/>
      <c r="O37" s="22"/>
      <c r="P37" s="22"/>
    </row>
    <row r="38" spans="1:16" ht="39" customHeight="1" x14ac:dyDescent="0.2">
      <c r="A38" s="22"/>
      <c r="B38" s="35"/>
      <c r="C38" s="1145" t="s">
        <v>538</v>
      </c>
      <c r="D38" s="1146"/>
      <c r="E38" s="1147"/>
      <c r="F38" s="36">
        <v>0.09</v>
      </c>
      <c r="G38" s="37">
        <v>0.32</v>
      </c>
      <c r="H38" s="37">
        <v>0.09</v>
      </c>
      <c r="I38" s="37">
        <v>0.02</v>
      </c>
      <c r="J38" s="38">
        <v>0.35</v>
      </c>
      <c r="K38" s="22"/>
      <c r="L38" s="22"/>
      <c r="M38" s="22"/>
      <c r="N38" s="22"/>
      <c r="O38" s="22"/>
      <c r="P38" s="22"/>
    </row>
    <row r="39" spans="1:16" ht="39" customHeight="1" x14ac:dyDescent="0.2">
      <c r="A39" s="22"/>
      <c r="B39" s="35"/>
      <c r="C39" s="1145" t="s">
        <v>539</v>
      </c>
      <c r="D39" s="1146"/>
      <c r="E39" s="1147"/>
      <c r="F39" s="36">
        <v>0.24</v>
      </c>
      <c r="G39" s="37">
        <v>0.26</v>
      </c>
      <c r="H39" s="37">
        <v>0.27</v>
      </c>
      <c r="I39" s="37">
        <v>0.32</v>
      </c>
      <c r="J39" s="38">
        <v>0.34</v>
      </c>
      <c r="K39" s="22"/>
      <c r="L39" s="22"/>
      <c r="M39" s="22"/>
      <c r="N39" s="22"/>
      <c r="O39" s="22"/>
      <c r="P39" s="22"/>
    </row>
    <row r="40" spans="1:16" ht="39" customHeight="1" x14ac:dyDescent="0.2">
      <c r="A40" s="22"/>
      <c r="B40" s="35"/>
      <c r="C40" s="1145" t="s">
        <v>540</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541</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542</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Z+nyhyV2xEFTOZIQ+xfAK3KeG02+ytMXF6HMb0pbQl8ZvQBQLWICv6/+kV78FjB5VTEHDyn9ed9jifDmSp5KVw==" saltValue="K8fhJpPCSrNsmpeelCAh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2098</v>
      </c>
      <c r="L45" s="60">
        <v>1964</v>
      </c>
      <c r="M45" s="60">
        <v>2005</v>
      </c>
      <c r="N45" s="60">
        <v>1975</v>
      </c>
      <c r="O45" s="61">
        <v>1891</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2">
      <c r="A48" s="48"/>
      <c r="B48" s="1155"/>
      <c r="C48" s="1156"/>
      <c r="D48" s="62"/>
      <c r="E48" s="1161" t="s">
        <v>13</v>
      </c>
      <c r="F48" s="1161"/>
      <c r="G48" s="1161"/>
      <c r="H48" s="1161"/>
      <c r="I48" s="1161"/>
      <c r="J48" s="1162"/>
      <c r="K48" s="63">
        <v>1628</v>
      </c>
      <c r="L48" s="64">
        <v>1711</v>
      </c>
      <c r="M48" s="64">
        <v>1668</v>
      </c>
      <c r="N48" s="64">
        <v>1651</v>
      </c>
      <c r="O48" s="65">
        <v>1620</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488</v>
      </c>
      <c r="L49" s="64" t="s">
        <v>488</v>
      </c>
      <c r="M49" s="64" t="s">
        <v>488</v>
      </c>
      <c r="N49" s="64" t="s">
        <v>488</v>
      </c>
      <c r="O49" s="65" t="s">
        <v>488</v>
      </c>
      <c r="P49" s="48"/>
      <c r="Q49" s="48"/>
      <c r="R49" s="48"/>
      <c r="S49" s="48"/>
      <c r="T49" s="48"/>
      <c r="U49" s="48"/>
    </row>
    <row r="50" spans="1:21" ht="30.75" customHeight="1" x14ac:dyDescent="0.2">
      <c r="A50" s="48"/>
      <c r="B50" s="1155"/>
      <c r="C50" s="1156"/>
      <c r="D50" s="62"/>
      <c r="E50" s="1161" t="s">
        <v>15</v>
      </c>
      <c r="F50" s="1161"/>
      <c r="G50" s="1161"/>
      <c r="H50" s="1161"/>
      <c r="I50" s="1161"/>
      <c r="J50" s="1162"/>
      <c r="K50" s="63">
        <v>60</v>
      </c>
      <c r="L50" s="64">
        <v>60</v>
      </c>
      <c r="M50" s="64">
        <v>60</v>
      </c>
      <c r="N50" s="64">
        <v>59</v>
      </c>
      <c r="O50" s="65">
        <v>59</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488</v>
      </c>
      <c r="L51" s="64" t="s">
        <v>488</v>
      </c>
      <c r="M51" s="64" t="s">
        <v>488</v>
      </c>
      <c r="N51" s="64" t="s">
        <v>488</v>
      </c>
      <c r="O51" s="65" t="s">
        <v>488</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4097</v>
      </c>
      <c r="L52" s="64">
        <v>3979</v>
      </c>
      <c r="M52" s="64">
        <v>3880</v>
      </c>
      <c r="N52" s="64">
        <v>3700</v>
      </c>
      <c r="O52" s="65">
        <v>3670</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-311</v>
      </c>
      <c r="L53" s="69">
        <v>-244</v>
      </c>
      <c r="M53" s="69">
        <v>-147</v>
      </c>
      <c r="N53" s="69">
        <v>-15</v>
      </c>
      <c r="O53" s="70">
        <v>-100</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8PhjD+QiTxjx+MyJjnzMg9YfrVSWbtVrrb7lF8XU/pytflIcH+uJ20OXIdkm4Q73/ui7MVoosL0nYEN+tSulVA==" saltValue="exztJgzSR9ahOAqxMjBN1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4" t="s">
        <v>30</v>
      </c>
      <c r="C41" s="1185"/>
      <c r="D41" s="105"/>
      <c r="E41" s="1190" t="s">
        <v>31</v>
      </c>
      <c r="F41" s="1190"/>
      <c r="G41" s="1190"/>
      <c r="H41" s="1191"/>
      <c r="I41" s="355">
        <v>17888</v>
      </c>
      <c r="J41" s="356">
        <v>17715</v>
      </c>
      <c r="K41" s="356">
        <v>19791</v>
      </c>
      <c r="L41" s="356">
        <v>20420</v>
      </c>
      <c r="M41" s="357">
        <v>20922</v>
      </c>
    </row>
    <row r="42" spans="2:13" ht="27.75" customHeight="1" x14ac:dyDescent="0.2">
      <c r="B42" s="1186"/>
      <c r="C42" s="1187"/>
      <c r="D42" s="106"/>
      <c r="E42" s="1192" t="s">
        <v>32</v>
      </c>
      <c r="F42" s="1192"/>
      <c r="G42" s="1192"/>
      <c r="H42" s="1193"/>
      <c r="I42" s="358">
        <v>467</v>
      </c>
      <c r="J42" s="359">
        <v>407</v>
      </c>
      <c r="K42" s="359">
        <v>346</v>
      </c>
      <c r="L42" s="359">
        <v>286</v>
      </c>
      <c r="M42" s="360">
        <v>227</v>
      </c>
    </row>
    <row r="43" spans="2:13" ht="27.75" customHeight="1" x14ac:dyDescent="0.2">
      <c r="B43" s="1186"/>
      <c r="C43" s="1187"/>
      <c r="D43" s="106"/>
      <c r="E43" s="1192" t="s">
        <v>33</v>
      </c>
      <c r="F43" s="1192"/>
      <c r="G43" s="1192"/>
      <c r="H43" s="1193"/>
      <c r="I43" s="358">
        <v>16398</v>
      </c>
      <c r="J43" s="359">
        <v>15625</v>
      </c>
      <c r="K43" s="359">
        <v>14644</v>
      </c>
      <c r="L43" s="359">
        <v>13118</v>
      </c>
      <c r="M43" s="360">
        <v>12188</v>
      </c>
    </row>
    <row r="44" spans="2:13" ht="27.75" customHeight="1" x14ac:dyDescent="0.2">
      <c r="B44" s="1186"/>
      <c r="C44" s="1187"/>
      <c r="D44" s="106"/>
      <c r="E44" s="1192" t="s">
        <v>34</v>
      </c>
      <c r="F44" s="1192"/>
      <c r="G44" s="1192"/>
      <c r="H44" s="1193"/>
      <c r="I44" s="358" t="s">
        <v>488</v>
      </c>
      <c r="J44" s="359" t="s">
        <v>488</v>
      </c>
      <c r="K44" s="359" t="s">
        <v>488</v>
      </c>
      <c r="L44" s="359" t="s">
        <v>488</v>
      </c>
      <c r="M44" s="360" t="s">
        <v>488</v>
      </c>
    </row>
    <row r="45" spans="2:13" ht="27.75" customHeight="1" x14ac:dyDescent="0.2">
      <c r="B45" s="1186"/>
      <c r="C45" s="1187"/>
      <c r="D45" s="106"/>
      <c r="E45" s="1192" t="s">
        <v>35</v>
      </c>
      <c r="F45" s="1192"/>
      <c r="G45" s="1192"/>
      <c r="H45" s="1193"/>
      <c r="I45" s="358">
        <v>4411</v>
      </c>
      <c r="J45" s="359">
        <v>4445</v>
      </c>
      <c r="K45" s="359">
        <v>4300</v>
      </c>
      <c r="L45" s="359">
        <v>4296</v>
      </c>
      <c r="M45" s="360">
        <v>4488</v>
      </c>
    </row>
    <row r="46" spans="2:13" ht="27.75" customHeight="1" x14ac:dyDescent="0.2">
      <c r="B46" s="1186"/>
      <c r="C46" s="1187"/>
      <c r="D46" s="107"/>
      <c r="E46" s="1192" t="s">
        <v>36</v>
      </c>
      <c r="F46" s="1192"/>
      <c r="G46" s="1192"/>
      <c r="H46" s="1193"/>
      <c r="I46" s="358">
        <v>14</v>
      </c>
      <c r="J46" s="359">
        <v>20</v>
      </c>
      <c r="K46" s="359" t="s">
        <v>488</v>
      </c>
      <c r="L46" s="359" t="s">
        <v>488</v>
      </c>
      <c r="M46" s="360" t="s">
        <v>488</v>
      </c>
    </row>
    <row r="47" spans="2:13" ht="27.75" customHeight="1" x14ac:dyDescent="0.2">
      <c r="B47" s="1186"/>
      <c r="C47" s="1187"/>
      <c r="D47" s="108"/>
      <c r="E47" s="1194" t="s">
        <v>37</v>
      </c>
      <c r="F47" s="1195"/>
      <c r="G47" s="1195"/>
      <c r="H47" s="1196"/>
      <c r="I47" s="358" t="s">
        <v>488</v>
      </c>
      <c r="J47" s="359" t="s">
        <v>488</v>
      </c>
      <c r="K47" s="359" t="s">
        <v>488</v>
      </c>
      <c r="L47" s="359" t="s">
        <v>488</v>
      </c>
      <c r="M47" s="360" t="s">
        <v>488</v>
      </c>
    </row>
    <row r="48" spans="2:13" ht="27.75" customHeight="1" x14ac:dyDescent="0.2">
      <c r="B48" s="1186"/>
      <c r="C48" s="1187"/>
      <c r="D48" s="106"/>
      <c r="E48" s="1192" t="s">
        <v>38</v>
      </c>
      <c r="F48" s="1192"/>
      <c r="G48" s="1192"/>
      <c r="H48" s="1193"/>
      <c r="I48" s="358" t="s">
        <v>488</v>
      </c>
      <c r="J48" s="359" t="s">
        <v>488</v>
      </c>
      <c r="K48" s="359" t="s">
        <v>488</v>
      </c>
      <c r="L48" s="359" t="s">
        <v>488</v>
      </c>
      <c r="M48" s="360" t="s">
        <v>488</v>
      </c>
    </row>
    <row r="49" spans="2:13" ht="27.75" customHeight="1" x14ac:dyDescent="0.2">
      <c r="B49" s="1188"/>
      <c r="C49" s="1189"/>
      <c r="D49" s="106"/>
      <c r="E49" s="1192" t="s">
        <v>39</v>
      </c>
      <c r="F49" s="1192"/>
      <c r="G49" s="1192"/>
      <c r="H49" s="1193"/>
      <c r="I49" s="358" t="s">
        <v>488</v>
      </c>
      <c r="J49" s="359" t="s">
        <v>488</v>
      </c>
      <c r="K49" s="359" t="s">
        <v>488</v>
      </c>
      <c r="L49" s="359" t="s">
        <v>488</v>
      </c>
      <c r="M49" s="360" t="s">
        <v>488</v>
      </c>
    </row>
    <row r="50" spans="2:13" ht="27.75" customHeight="1" x14ac:dyDescent="0.2">
      <c r="B50" s="1197" t="s">
        <v>40</v>
      </c>
      <c r="C50" s="1198"/>
      <c r="D50" s="109"/>
      <c r="E50" s="1192" t="s">
        <v>41</v>
      </c>
      <c r="F50" s="1192"/>
      <c r="G50" s="1192"/>
      <c r="H50" s="1193"/>
      <c r="I50" s="358">
        <v>15289</v>
      </c>
      <c r="J50" s="359">
        <v>16445</v>
      </c>
      <c r="K50" s="359">
        <v>18000</v>
      </c>
      <c r="L50" s="359">
        <v>16499</v>
      </c>
      <c r="M50" s="360">
        <v>14850</v>
      </c>
    </row>
    <row r="51" spans="2:13" ht="27.75" customHeight="1" x14ac:dyDescent="0.2">
      <c r="B51" s="1186"/>
      <c r="C51" s="1187"/>
      <c r="D51" s="106"/>
      <c r="E51" s="1192" t="s">
        <v>42</v>
      </c>
      <c r="F51" s="1192"/>
      <c r="G51" s="1192"/>
      <c r="H51" s="1193"/>
      <c r="I51" s="358">
        <v>14801</v>
      </c>
      <c r="J51" s="359">
        <v>13804</v>
      </c>
      <c r="K51" s="359">
        <v>12028</v>
      </c>
      <c r="L51" s="359">
        <v>8910</v>
      </c>
      <c r="M51" s="360">
        <v>7647</v>
      </c>
    </row>
    <row r="52" spans="2:13" ht="27.75" customHeight="1" x14ac:dyDescent="0.2">
      <c r="B52" s="1188"/>
      <c r="C52" s="1189"/>
      <c r="D52" s="106"/>
      <c r="E52" s="1192" t="s">
        <v>43</v>
      </c>
      <c r="F52" s="1192"/>
      <c r="G52" s="1192"/>
      <c r="H52" s="1193"/>
      <c r="I52" s="358">
        <v>26769</v>
      </c>
      <c r="J52" s="359">
        <v>25575</v>
      </c>
      <c r="K52" s="359">
        <v>25383</v>
      </c>
      <c r="L52" s="359">
        <v>24213</v>
      </c>
      <c r="M52" s="360">
        <v>22760</v>
      </c>
    </row>
    <row r="53" spans="2:13" ht="27.75" customHeight="1" thickBot="1" x14ac:dyDescent="0.25">
      <c r="B53" s="1199" t="s">
        <v>19</v>
      </c>
      <c r="C53" s="1200"/>
      <c r="D53" s="110"/>
      <c r="E53" s="1201" t="s">
        <v>44</v>
      </c>
      <c r="F53" s="1201"/>
      <c r="G53" s="1201"/>
      <c r="H53" s="1202"/>
      <c r="I53" s="361">
        <v>-17679</v>
      </c>
      <c r="J53" s="362">
        <v>-17612</v>
      </c>
      <c r="K53" s="362">
        <v>-16331</v>
      </c>
      <c r="L53" s="362">
        <v>-11501</v>
      </c>
      <c r="M53" s="363">
        <v>-7431</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K9qzY7HM33tRC4LhZCM/ucaB5p5+u9EctlYpKKWkFUsrt6gT8+2I270/A2JFcwuH+l/T515ov3YMEKho/+g9yQ==" saltValue="LODKUozC9qjlaWHROAwV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528</v>
      </c>
      <c r="G54" s="119" t="s">
        <v>529</v>
      </c>
      <c r="H54" s="120" t="s">
        <v>530</v>
      </c>
    </row>
    <row r="55" spans="2:8" ht="52.5" customHeight="1" x14ac:dyDescent="0.2">
      <c r="B55" s="121"/>
      <c r="C55" s="1211" t="s">
        <v>46</v>
      </c>
      <c r="D55" s="1211"/>
      <c r="E55" s="1212"/>
      <c r="F55" s="122">
        <v>7522</v>
      </c>
      <c r="G55" s="122">
        <v>7397</v>
      </c>
      <c r="H55" s="123">
        <v>7742</v>
      </c>
    </row>
    <row r="56" spans="2:8" ht="52.5" customHeight="1" x14ac:dyDescent="0.2">
      <c r="B56" s="124"/>
      <c r="C56" s="1213" t="s">
        <v>47</v>
      </c>
      <c r="D56" s="1213"/>
      <c r="E56" s="1214"/>
      <c r="F56" s="125">
        <v>1637</v>
      </c>
      <c r="G56" s="125">
        <v>1637</v>
      </c>
      <c r="H56" s="126" t="s">
        <v>488</v>
      </c>
    </row>
    <row r="57" spans="2:8" ht="53.25" customHeight="1" x14ac:dyDescent="0.2">
      <c r="B57" s="124"/>
      <c r="C57" s="1215" t="s">
        <v>48</v>
      </c>
      <c r="D57" s="1215"/>
      <c r="E57" s="1216"/>
      <c r="F57" s="127">
        <v>5276</v>
      </c>
      <c r="G57" s="127">
        <v>5292</v>
      </c>
      <c r="H57" s="128">
        <v>5154</v>
      </c>
    </row>
    <row r="58" spans="2:8" ht="45.75" customHeight="1" x14ac:dyDescent="0.2">
      <c r="B58" s="129"/>
      <c r="C58" s="1203" t="s">
        <v>558</v>
      </c>
      <c r="D58" s="1204"/>
      <c r="E58" s="1205"/>
      <c r="F58" s="130">
        <v>4896</v>
      </c>
      <c r="G58" s="130">
        <v>4896</v>
      </c>
      <c r="H58" s="131">
        <v>4757</v>
      </c>
    </row>
    <row r="59" spans="2:8" ht="45.75" customHeight="1" x14ac:dyDescent="0.2">
      <c r="B59" s="129"/>
      <c r="C59" s="1203" t="s">
        <v>559</v>
      </c>
      <c r="D59" s="1204"/>
      <c r="E59" s="1205"/>
      <c r="F59" s="130">
        <v>109</v>
      </c>
      <c r="G59" s="130">
        <v>117</v>
      </c>
      <c r="H59" s="131">
        <v>119</v>
      </c>
    </row>
    <row r="60" spans="2:8" ht="45.75" customHeight="1" x14ac:dyDescent="0.2">
      <c r="B60" s="129"/>
      <c r="C60" s="1203" t="s">
        <v>560</v>
      </c>
      <c r="D60" s="1204"/>
      <c r="E60" s="1205"/>
      <c r="F60" s="130">
        <v>100</v>
      </c>
      <c r="G60" s="130">
        <v>100</v>
      </c>
      <c r="H60" s="131">
        <v>100</v>
      </c>
    </row>
    <row r="61" spans="2:8" ht="45.75" customHeight="1" x14ac:dyDescent="0.2">
      <c r="B61" s="129"/>
      <c r="C61" s="1203" t="s">
        <v>561</v>
      </c>
      <c r="D61" s="1204"/>
      <c r="E61" s="1205"/>
      <c r="F61" s="130">
        <v>92</v>
      </c>
      <c r="G61" s="130">
        <v>92</v>
      </c>
      <c r="H61" s="131">
        <v>91</v>
      </c>
    </row>
    <row r="62" spans="2:8" ht="45.75" customHeight="1" thickBot="1" x14ac:dyDescent="0.25">
      <c r="B62" s="132"/>
      <c r="C62" s="1206" t="s">
        <v>562</v>
      </c>
      <c r="D62" s="1207"/>
      <c r="E62" s="1208"/>
      <c r="F62" s="133">
        <v>40</v>
      </c>
      <c r="G62" s="133">
        <v>50</v>
      </c>
      <c r="H62" s="134">
        <v>50</v>
      </c>
    </row>
    <row r="63" spans="2:8" ht="52.5" customHeight="1" thickBot="1" x14ac:dyDescent="0.25">
      <c r="B63" s="135"/>
      <c r="C63" s="1209" t="s">
        <v>49</v>
      </c>
      <c r="D63" s="1209"/>
      <c r="E63" s="1210"/>
      <c r="F63" s="136">
        <v>14435</v>
      </c>
      <c r="G63" s="136">
        <v>14326</v>
      </c>
      <c r="H63" s="137">
        <v>12896</v>
      </c>
    </row>
    <row r="64" spans="2:8" ht="13" x14ac:dyDescent="0.2"/>
  </sheetData>
  <sheetProtection algorithmName="SHA-512" hashValue="DrsdjH4vej6j50biVa52O+5EXAMcPBH4k6K6H3Xl0GZKoUmrpJQ4rqUxkhw+ADZ5413RUpVhoD6DJaZtO8aubQ==" saltValue="/K44+/sWrlkpi0pgAVPMy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B7A6-C2BA-4E05-935B-2DEE5B02777B}">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19" customWidth="1"/>
    <col min="2" max="107" width="2.453125" style="1219" customWidth="1"/>
    <col min="108" max="108" width="6.08984375" style="1226" customWidth="1"/>
    <col min="109" max="109" width="5.90625" style="1225" customWidth="1"/>
    <col min="110" max="16384" width="8.63281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 x14ac:dyDescent="0.2">
      <c r="DD19" s="1219"/>
      <c r="DE19" s="1219"/>
    </row>
    <row r="20" spans="1:109" ht="13"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 x14ac:dyDescent="0.2">
      <c r="B23" s="1225"/>
    </row>
    <row r="24" spans="1:109" ht="13" x14ac:dyDescent="0.2">
      <c r="B24" s="1225"/>
    </row>
    <row r="25" spans="1:109" ht="13" x14ac:dyDescent="0.2">
      <c r="B25" s="1225"/>
    </row>
    <row r="26" spans="1:109" ht="13" x14ac:dyDescent="0.2">
      <c r="B26" s="1225"/>
    </row>
    <row r="27" spans="1:109" ht="13" x14ac:dyDescent="0.2">
      <c r="B27" s="1225"/>
    </row>
    <row r="28" spans="1:109" ht="13" x14ac:dyDescent="0.2">
      <c r="B28" s="1225"/>
    </row>
    <row r="29" spans="1:109" ht="13" x14ac:dyDescent="0.2">
      <c r="B29" s="1225"/>
    </row>
    <row r="30" spans="1:109" ht="13" x14ac:dyDescent="0.2">
      <c r="B30" s="1225"/>
    </row>
    <row r="31" spans="1:109" ht="13" x14ac:dyDescent="0.2">
      <c r="B31" s="1225"/>
    </row>
    <row r="32" spans="1:109" ht="13" x14ac:dyDescent="0.2">
      <c r="B32" s="1225"/>
    </row>
    <row r="33" spans="2:109" ht="13" x14ac:dyDescent="0.2">
      <c r="B33" s="1225"/>
    </row>
    <row r="34" spans="2:109" ht="13" x14ac:dyDescent="0.2">
      <c r="B34" s="1225"/>
    </row>
    <row r="35" spans="2:109" ht="13" x14ac:dyDescent="0.2">
      <c r="B35" s="1225"/>
    </row>
    <row r="36" spans="2:109" ht="13" x14ac:dyDescent="0.2">
      <c r="B36" s="1225"/>
    </row>
    <row r="37" spans="2:109" ht="13" x14ac:dyDescent="0.2">
      <c r="B37" s="1225"/>
    </row>
    <row r="38" spans="2:109" ht="13" x14ac:dyDescent="0.2">
      <c r="B38" s="1225"/>
    </row>
    <row r="39" spans="2:109" ht="13"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 x14ac:dyDescent="0.2">
      <c r="B40" s="1230"/>
      <c r="DD40" s="1230"/>
      <c r="DE40" s="1219"/>
    </row>
    <row r="41" spans="2:109" ht="16.5" x14ac:dyDescent="0.2">
      <c r="B41" s="1231" t="s">
        <v>563</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 x14ac:dyDescent="0.2">
      <c r="B42" s="1225"/>
      <c r="G42" s="1232"/>
      <c r="I42" s="1233"/>
      <c r="J42" s="1233"/>
      <c r="K42" s="1233"/>
      <c r="AM42" s="1232"/>
      <c r="AN42" s="1232" t="s">
        <v>564</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565</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x14ac:dyDescent="0.2">
      <c r="B49" s="1225"/>
      <c r="AN49" s="1219" t="s">
        <v>566</v>
      </c>
    </row>
    <row r="50" spans="1:109" ht="13"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526</v>
      </c>
      <c r="BQ50" s="1250"/>
      <c r="BR50" s="1250"/>
      <c r="BS50" s="1250"/>
      <c r="BT50" s="1250"/>
      <c r="BU50" s="1250"/>
      <c r="BV50" s="1250"/>
      <c r="BW50" s="1250"/>
      <c r="BX50" s="1250" t="s">
        <v>527</v>
      </c>
      <c r="BY50" s="1250"/>
      <c r="BZ50" s="1250"/>
      <c r="CA50" s="1250"/>
      <c r="CB50" s="1250"/>
      <c r="CC50" s="1250"/>
      <c r="CD50" s="1250"/>
      <c r="CE50" s="1250"/>
      <c r="CF50" s="1250" t="s">
        <v>528</v>
      </c>
      <c r="CG50" s="1250"/>
      <c r="CH50" s="1250"/>
      <c r="CI50" s="1250"/>
      <c r="CJ50" s="1250"/>
      <c r="CK50" s="1250"/>
      <c r="CL50" s="1250"/>
      <c r="CM50" s="1250"/>
      <c r="CN50" s="1250" t="s">
        <v>529</v>
      </c>
      <c r="CO50" s="1250"/>
      <c r="CP50" s="1250"/>
      <c r="CQ50" s="1250"/>
      <c r="CR50" s="1250"/>
      <c r="CS50" s="1250"/>
      <c r="CT50" s="1250"/>
      <c r="CU50" s="1250"/>
      <c r="CV50" s="1250" t="s">
        <v>530</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567</v>
      </c>
      <c r="AO51" s="1254"/>
      <c r="AP51" s="1254"/>
      <c r="AQ51" s="1254"/>
      <c r="AR51" s="1254"/>
      <c r="AS51" s="1254"/>
      <c r="AT51" s="1254"/>
      <c r="AU51" s="1254"/>
      <c r="AV51" s="1254"/>
      <c r="AW51" s="1254"/>
      <c r="AX51" s="1254"/>
      <c r="AY51" s="1254"/>
      <c r="AZ51" s="1254"/>
      <c r="BA51" s="1254"/>
      <c r="BB51" s="1254" t="s">
        <v>568</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569</v>
      </c>
      <c r="BC53" s="1254"/>
      <c r="BD53" s="1254"/>
      <c r="BE53" s="1254"/>
      <c r="BF53" s="1254"/>
      <c r="BG53" s="1254"/>
      <c r="BH53" s="1254"/>
      <c r="BI53" s="1254"/>
      <c r="BJ53" s="1254"/>
      <c r="BK53" s="1254"/>
      <c r="BL53" s="1254"/>
      <c r="BM53" s="1254"/>
      <c r="BN53" s="1254"/>
      <c r="BO53" s="1254"/>
      <c r="BP53" s="1255">
        <v>46.3</v>
      </c>
      <c r="BQ53" s="1255"/>
      <c r="BR53" s="1255"/>
      <c r="BS53" s="1255"/>
      <c r="BT53" s="1255"/>
      <c r="BU53" s="1255"/>
      <c r="BV53" s="1255"/>
      <c r="BW53" s="1255"/>
      <c r="BX53" s="1255">
        <v>76.099999999999994</v>
      </c>
      <c r="BY53" s="1255"/>
      <c r="BZ53" s="1255"/>
      <c r="CA53" s="1255"/>
      <c r="CB53" s="1255"/>
      <c r="CC53" s="1255"/>
      <c r="CD53" s="1255"/>
      <c r="CE53" s="1255"/>
      <c r="CF53" s="1255">
        <v>75.8</v>
      </c>
      <c r="CG53" s="1255"/>
      <c r="CH53" s="1255"/>
      <c r="CI53" s="1255"/>
      <c r="CJ53" s="1255"/>
      <c r="CK53" s="1255"/>
      <c r="CL53" s="1255"/>
      <c r="CM53" s="1255"/>
      <c r="CN53" s="1255">
        <v>76.599999999999994</v>
      </c>
      <c r="CO53" s="1255"/>
      <c r="CP53" s="1255"/>
      <c r="CQ53" s="1255"/>
      <c r="CR53" s="1255"/>
      <c r="CS53" s="1255"/>
      <c r="CT53" s="1255"/>
      <c r="CU53" s="1255"/>
      <c r="CV53" s="1255">
        <v>76.900000000000006</v>
      </c>
      <c r="CW53" s="1255"/>
      <c r="CX53" s="1255"/>
      <c r="CY53" s="1255"/>
      <c r="CZ53" s="1255"/>
      <c r="DA53" s="1255"/>
      <c r="DB53" s="1255"/>
      <c r="DC53" s="1255"/>
    </row>
    <row r="54" spans="1:109" ht="13"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 x14ac:dyDescent="0.2">
      <c r="A55" s="1233"/>
      <c r="B55" s="1225"/>
      <c r="G55" s="1244"/>
      <c r="H55" s="1244"/>
      <c r="I55" s="1244"/>
      <c r="J55" s="1244"/>
      <c r="K55" s="1253"/>
      <c r="L55" s="1253"/>
      <c r="M55" s="1253"/>
      <c r="N55" s="1253"/>
      <c r="AN55" s="1250" t="s">
        <v>570</v>
      </c>
      <c r="AO55" s="1250"/>
      <c r="AP55" s="1250"/>
      <c r="AQ55" s="1250"/>
      <c r="AR55" s="1250"/>
      <c r="AS55" s="1250"/>
      <c r="AT55" s="1250"/>
      <c r="AU55" s="1250"/>
      <c r="AV55" s="1250"/>
      <c r="AW55" s="1250"/>
      <c r="AX55" s="1250"/>
      <c r="AY55" s="1250"/>
      <c r="AZ55" s="1250"/>
      <c r="BA55" s="1250"/>
      <c r="BB55" s="1254" t="s">
        <v>568</v>
      </c>
      <c r="BC55" s="1254"/>
      <c r="BD55" s="1254"/>
      <c r="BE55" s="1254"/>
      <c r="BF55" s="1254"/>
      <c r="BG55" s="1254"/>
      <c r="BH55" s="1254"/>
      <c r="BI55" s="1254"/>
      <c r="BJ55" s="1254"/>
      <c r="BK55" s="1254"/>
      <c r="BL55" s="1254"/>
      <c r="BM55" s="1254"/>
      <c r="BN55" s="1254"/>
      <c r="BO55" s="1254"/>
      <c r="BP55" s="1255">
        <v>22.1</v>
      </c>
      <c r="BQ55" s="1255"/>
      <c r="BR55" s="1255"/>
      <c r="BS55" s="1255"/>
      <c r="BT55" s="1255"/>
      <c r="BU55" s="1255"/>
      <c r="BV55" s="1255"/>
      <c r="BW55" s="1255"/>
      <c r="BX55" s="1255">
        <v>20.399999999999999</v>
      </c>
      <c r="BY55" s="1255"/>
      <c r="BZ55" s="1255"/>
      <c r="CA55" s="1255"/>
      <c r="CB55" s="1255"/>
      <c r="CC55" s="1255"/>
      <c r="CD55" s="1255"/>
      <c r="CE55" s="1255"/>
      <c r="CF55" s="1255">
        <v>11.2</v>
      </c>
      <c r="CG55" s="1255"/>
      <c r="CH55" s="1255"/>
      <c r="CI55" s="1255"/>
      <c r="CJ55" s="1255"/>
      <c r="CK55" s="1255"/>
      <c r="CL55" s="1255"/>
      <c r="CM55" s="1255"/>
      <c r="CN55" s="1255">
        <v>4.5999999999999996</v>
      </c>
      <c r="CO55" s="1255"/>
      <c r="CP55" s="1255"/>
      <c r="CQ55" s="1255"/>
      <c r="CR55" s="1255"/>
      <c r="CS55" s="1255"/>
      <c r="CT55" s="1255"/>
      <c r="CU55" s="1255"/>
      <c r="CV55" s="1255">
        <v>4.2</v>
      </c>
      <c r="CW55" s="1255"/>
      <c r="CX55" s="1255"/>
      <c r="CY55" s="1255"/>
      <c r="CZ55" s="1255"/>
      <c r="DA55" s="1255"/>
      <c r="DB55" s="1255"/>
      <c r="DC55" s="1255"/>
    </row>
    <row r="56" spans="1:109" ht="13"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569</v>
      </c>
      <c r="BC57" s="1254"/>
      <c r="BD57" s="1254"/>
      <c r="BE57" s="1254"/>
      <c r="BF57" s="1254"/>
      <c r="BG57" s="1254"/>
      <c r="BH57" s="1254"/>
      <c r="BI57" s="1254"/>
      <c r="BJ57" s="1254"/>
      <c r="BK57" s="1254"/>
      <c r="BL57" s="1254"/>
      <c r="BM57" s="1254"/>
      <c r="BN57" s="1254"/>
      <c r="BO57" s="1254"/>
      <c r="BP57" s="1255">
        <v>61.5</v>
      </c>
      <c r="BQ57" s="1255"/>
      <c r="BR57" s="1255"/>
      <c r="BS57" s="1255"/>
      <c r="BT57" s="1255"/>
      <c r="BU57" s="1255"/>
      <c r="BV57" s="1255"/>
      <c r="BW57" s="1255"/>
      <c r="BX57" s="1255">
        <v>63</v>
      </c>
      <c r="BY57" s="1255"/>
      <c r="BZ57" s="1255"/>
      <c r="CA57" s="1255"/>
      <c r="CB57" s="1255"/>
      <c r="CC57" s="1255"/>
      <c r="CD57" s="1255"/>
      <c r="CE57" s="1255"/>
      <c r="CF57" s="1255">
        <v>63.7</v>
      </c>
      <c r="CG57" s="1255"/>
      <c r="CH57" s="1255"/>
      <c r="CI57" s="1255"/>
      <c r="CJ57" s="1255"/>
      <c r="CK57" s="1255"/>
      <c r="CL57" s="1255"/>
      <c r="CM57" s="1255"/>
      <c r="CN57" s="1255">
        <v>64.099999999999994</v>
      </c>
      <c r="CO57" s="1255"/>
      <c r="CP57" s="1255"/>
      <c r="CQ57" s="1255"/>
      <c r="CR57" s="1255"/>
      <c r="CS57" s="1255"/>
      <c r="CT57" s="1255"/>
      <c r="CU57" s="1255"/>
      <c r="CV57" s="1255">
        <v>64.599999999999994</v>
      </c>
      <c r="CW57" s="1255"/>
      <c r="CX57" s="1255"/>
      <c r="CY57" s="1255"/>
      <c r="CZ57" s="1255"/>
      <c r="DA57" s="1255"/>
      <c r="DB57" s="1255"/>
      <c r="DC57" s="1255"/>
      <c r="DD57" s="1258"/>
      <c r="DE57" s="1256"/>
    </row>
    <row r="58" spans="1:109" s="1233" customFormat="1" ht="13"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5" x14ac:dyDescent="0.2">
      <c r="B63" s="1264" t="s">
        <v>571</v>
      </c>
    </row>
    <row r="64" spans="1:109" ht="13" x14ac:dyDescent="0.2">
      <c r="B64" s="1225"/>
      <c r="G64" s="1232"/>
      <c r="I64" s="1265"/>
      <c r="J64" s="1265"/>
      <c r="K64" s="1265"/>
      <c r="L64" s="1265"/>
      <c r="M64" s="1265"/>
      <c r="N64" s="1266"/>
      <c r="AM64" s="1232"/>
      <c r="AN64" s="1232" t="s">
        <v>564</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 x14ac:dyDescent="0.2">
      <c r="B65" s="1225"/>
      <c r="AN65" s="1234" t="s">
        <v>572</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x14ac:dyDescent="0.2">
      <c r="B71" s="1225"/>
      <c r="G71" s="1270"/>
      <c r="I71" s="1271"/>
      <c r="J71" s="1268"/>
      <c r="K71" s="1268"/>
      <c r="L71" s="1269"/>
      <c r="M71" s="1268"/>
      <c r="N71" s="1269"/>
      <c r="AM71" s="1270"/>
      <c r="AN71" s="1219" t="s">
        <v>566</v>
      </c>
    </row>
    <row r="72" spans="2:107" ht="13"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526</v>
      </c>
      <c r="BQ72" s="1250"/>
      <c r="BR72" s="1250"/>
      <c r="BS72" s="1250"/>
      <c r="BT72" s="1250"/>
      <c r="BU72" s="1250"/>
      <c r="BV72" s="1250"/>
      <c r="BW72" s="1250"/>
      <c r="BX72" s="1250" t="s">
        <v>527</v>
      </c>
      <c r="BY72" s="1250"/>
      <c r="BZ72" s="1250"/>
      <c r="CA72" s="1250"/>
      <c r="CB72" s="1250"/>
      <c r="CC72" s="1250"/>
      <c r="CD72" s="1250"/>
      <c r="CE72" s="1250"/>
      <c r="CF72" s="1250" t="s">
        <v>528</v>
      </c>
      <c r="CG72" s="1250"/>
      <c r="CH72" s="1250"/>
      <c r="CI72" s="1250"/>
      <c r="CJ72" s="1250"/>
      <c r="CK72" s="1250"/>
      <c r="CL72" s="1250"/>
      <c r="CM72" s="1250"/>
      <c r="CN72" s="1250" t="s">
        <v>529</v>
      </c>
      <c r="CO72" s="1250"/>
      <c r="CP72" s="1250"/>
      <c r="CQ72" s="1250"/>
      <c r="CR72" s="1250"/>
      <c r="CS72" s="1250"/>
      <c r="CT72" s="1250"/>
      <c r="CU72" s="1250"/>
      <c r="CV72" s="1250" t="s">
        <v>530</v>
      </c>
      <c r="CW72" s="1250"/>
      <c r="CX72" s="1250"/>
      <c r="CY72" s="1250"/>
      <c r="CZ72" s="1250"/>
      <c r="DA72" s="1250"/>
      <c r="DB72" s="1250"/>
      <c r="DC72" s="1250"/>
    </row>
    <row r="73" spans="2:107" ht="13" x14ac:dyDescent="0.2">
      <c r="B73" s="1225"/>
      <c r="G73" s="1251"/>
      <c r="H73" s="1251"/>
      <c r="I73" s="1251"/>
      <c r="J73" s="1251"/>
      <c r="K73" s="1272"/>
      <c r="L73" s="1272"/>
      <c r="M73" s="1272"/>
      <c r="N73" s="1272"/>
      <c r="AM73" s="1243"/>
      <c r="AN73" s="1254" t="s">
        <v>567</v>
      </c>
      <c r="AO73" s="1254"/>
      <c r="AP73" s="1254"/>
      <c r="AQ73" s="1254"/>
      <c r="AR73" s="1254"/>
      <c r="AS73" s="1254"/>
      <c r="AT73" s="1254"/>
      <c r="AU73" s="1254"/>
      <c r="AV73" s="1254"/>
      <c r="AW73" s="1254"/>
      <c r="AX73" s="1254"/>
      <c r="AY73" s="1254"/>
      <c r="AZ73" s="1254"/>
      <c r="BA73" s="1254"/>
      <c r="BB73" s="1254" t="s">
        <v>568</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573</v>
      </c>
      <c r="BC75" s="1254"/>
      <c r="BD75" s="1254"/>
      <c r="BE75" s="1254"/>
      <c r="BF75" s="1254"/>
      <c r="BG75" s="1254"/>
      <c r="BH75" s="1254"/>
      <c r="BI75" s="1254"/>
      <c r="BJ75" s="1254"/>
      <c r="BK75" s="1254"/>
      <c r="BL75" s="1254"/>
      <c r="BM75" s="1254"/>
      <c r="BN75" s="1254"/>
      <c r="BO75" s="1254"/>
      <c r="BP75" s="1255">
        <v>0.2</v>
      </c>
      <c r="BQ75" s="1255"/>
      <c r="BR75" s="1255"/>
      <c r="BS75" s="1255"/>
      <c r="BT75" s="1255"/>
      <c r="BU75" s="1255"/>
      <c r="BV75" s="1255"/>
      <c r="BW75" s="1255"/>
      <c r="BX75" s="1255">
        <v>-0.7</v>
      </c>
      <c r="BY75" s="1255"/>
      <c r="BZ75" s="1255"/>
      <c r="CA75" s="1255"/>
      <c r="CB75" s="1255"/>
      <c r="CC75" s="1255"/>
      <c r="CD75" s="1255"/>
      <c r="CE75" s="1255"/>
      <c r="CF75" s="1255">
        <v>-1.3</v>
      </c>
      <c r="CG75" s="1255"/>
      <c r="CH75" s="1255"/>
      <c r="CI75" s="1255"/>
      <c r="CJ75" s="1255"/>
      <c r="CK75" s="1255"/>
      <c r="CL75" s="1255"/>
      <c r="CM75" s="1255"/>
      <c r="CN75" s="1255">
        <v>-0.7</v>
      </c>
      <c r="CO75" s="1255"/>
      <c r="CP75" s="1255"/>
      <c r="CQ75" s="1255"/>
      <c r="CR75" s="1255"/>
      <c r="CS75" s="1255"/>
      <c r="CT75" s="1255"/>
      <c r="CU75" s="1255"/>
      <c r="CV75" s="1255">
        <v>-0.4</v>
      </c>
      <c r="CW75" s="1255"/>
      <c r="CX75" s="1255"/>
      <c r="CY75" s="1255"/>
      <c r="CZ75" s="1255"/>
      <c r="DA75" s="1255"/>
      <c r="DB75" s="1255"/>
      <c r="DC75" s="1255"/>
    </row>
    <row r="76" spans="2:107" ht="13"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 x14ac:dyDescent="0.2">
      <c r="B77" s="1225"/>
      <c r="G77" s="1244"/>
      <c r="H77" s="1244"/>
      <c r="I77" s="1244"/>
      <c r="J77" s="1244"/>
      <c r="K77" s="1272"/>
      <c r="L77" s="1272"/>
      <c r="M77" s="1272"/>
      <c r="N77" s="1272"/>
      <c r="AN77" s="1250" t="s">
        <v>570</v>
      </c>
      <c r="AO77" s="1250"/>
      <c r="AP77" s="1250"/>
      <c r="AQ77" s="1250"/>
      <c r="AR77" s="1250"/>
      <c r="AS77" s="1250"/>
      <c r="AT77" s="1250"/>
      <c r="AU77" s="1250"/>
      <c r="AV77" s="1250"/>
      <c r="AW77" s="1250"/>
      <c r="AX77" s="1250"/>
      <c r="AY77" s="1250"/>
      <c r="AZ77" s="1250"/>
      <c r="BA77" s="1250"/>
      <c r="BB77" s="1254" t="s">
        <v>568</v>
      </c>
      <c r="BC77" s="1254"/>
      <c r="BD77" s="1254"/>
      <c r="BE77" s="1254"/>
      <c r="BF77" s="1254"/>
      <c r="BG77" s="1254"/>
      <c r="BH77" s="1254"/>
      <c r="BI77" s="1254"/>
      <c r="BJ77" s="1254"/>
      <c r="BK77" s="1254"/>
      <c r="BL77" s="1254"/>
      <c r="BM77" s="1254"/>
      <c r="BN77" s="1254"/>
      <c r="BO77" s="1254"/>
      <c r="BP77" s="1255">
        <v>22.1</v>
      </c>
      <c r="BQ77" s="1255"/>
      <c r="BR77" s="1255"/>
      <c r="BS77" s="1255"/>
      <c r="BT77" s="1255"/>
      <c r="BU77" s="1255"/>
      <c r="BV77" s="1255"/>
      <c r="BW77" s="1255"/>
      <c r="BX77" s="1255">
        <v>20.399999999999999</v>
      </c>
      <c r="BY77" s="1255"/>
      <c r="BZ77" s="1255"/>
      <c r="CA77" s="1255"/>
      <c r="CB77" s="1255"/>
      <c r="CC77" s="1255"/>
      <c r="CD77" s="1255"/>
      <c r="CE77" s="1255"/>
      <c r="CF77" s="1255">
        <v>11.2</v>
      </c>
      <c r="CG77" s="1255"/>
      <c r="CH77" s="1255"/>
      <c r="CI77" s="1255"/>
      <c r="CJ77" s="1255"/>
      <c r="CK77" s="1255"/>
      <c r="CL77" s="1255"/>
      <c r="CM77" s="1255"/>
      <c r="CN77" s="1255">
        <v>4.5999999999999996</v>
      </c>
      <c r="CO77" s="1255"/>
      <c r="CP77" s="1255"/>
      <c r="CQ77" s="1255"/>
      <c r="CR77" s="1255"/>
      <c r="CS77" s="1255"/>
      <c r="CT77" s="1255"/>
      <c r="CU77" s="1255"/>
      <c r="CV77" s="1255">
        <v>4.2</v>
      </c>
      <c r="CW77" s="1255"/>
      <c r="CX77" s="1255"/>
      <c r="CY77" s="1255"/>
      <c r="CZ77" s="1255"/>
      <c r="DA77" s="1255"/>
      <c r="DB77" s="1255"/>
      <c r="DC77" s="1255"/>
    </row>
    <row r="78" spans="2:107" ht="13"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573</v>
      </c>
      <c r="BC79" s="1254"/>
      <c r="BD79" s="1254"/>
      <c r="BE79" s="1254"/>
      <c r="BF79" s="1254"/>
      <c r="BG79" s="1254"/>
      <c r="BH79" s="1254"/>
      <c r="BI79" s="1254"/>
      <c r="BJ79" s="1254"/>
      <c r="BK79" s="1254"/>
      <c r="BL79" s="1254"/>
      <c r="BM79" s="1254"/>
      <c r="BN79" s="1254"/>
      <c r="BO79" s="1254"/>
      <c r="BP79" s="1255">
        <v>6.3</v>
      </c>
      <c r="BQ79" s="1255"/>
      <c r="BR79" s="1255"/>
      <c r="BS79" s="1255"/>
      <c r="BT79" s="1255"/>
      <c r="BU79" s="1255"/>
      <c r="BV79" s="1255"/>
      <c r="BW79" s="1255"/>
      <c r="BX79" s="1255">
        <v>6.2</v>
      </c>
      <c r="BY79" s="1255"/>
      <c r="BZ79" s="1255"/>
      <c r="CA79" s="1255"/>
      <c r="CB79" s="1255"/>
      <c r="CC79" s="1255"/>
      <c r="CD79" s="1255"/>
      <c r="CE79" s="1255"/>
      <c r="CF79" s="1255">
        <v>5.7</v>
      </c>
      <c r="CG79" s="1255"/>
      <c r="CH79" s="1255"/>
      <c r="CI79" s="1255"/>
      <c r="CJ79" s="1255"/>
      <c r="CK79" s="1255"/>
      <c r="CL79" s="1255"/>
      <c r="CM79" s="1255"/>
      <c r="CN79" s="1255">
        <v>5.8</v>
      </c>
      <c r="CO79" s="1255"/>
      <c r="CP79" s="1255"/>
      <c r="CQ79" s="1255"/>
      <c r="CR79" s="1255"/>
      <c r="CS79" s="1255"/>
      <c r="CT79" s="1255"/>
      <c r="CU79" s="1255"/>
      <c r="CV79" s="1255">
        <v>5.8</v>
      </c>
      <c r="CW79" s="1255"/>
      <c r="CX79" s="1255"/>
      <c r="CY79" s="1255"/>
      <c r="CZ79" s="1255"/>
      <c r="DA79" s="1255"/>
      <c r="DB79" s="1255"/>
      <c r="DC79" s="1255"/>
    </row>
    <row r="80" spans="2:107" ht="13"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 x14ac:dyDescent="0.2">
      <c r="B81" s="1225"/>
    </row>
    <row r="82" spans="2:109" ht="16.5"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 x14ac:dyDescent="0.2">
      <c r="DD84" s="1219"/>
      <c r="DE84" s="1219"/>
    </row>
    <row r="85" spans="2:109" ht="13" x14ac:dyDescent="0.2">
      <c r="DD85" s="1219"/>
      <c r="DE85" s="1219"/>
    </row>
  </sheetData>
  <sheetProtection algorithmName="SHA-512" hashValue="bC1QJOZzdriEX+LsEbmiPXVh+hqUs/Q1T5I2CGd7myg79MoqO5rANb1MdfvbZZS7FDqZaezjuZFXrKKoQeKiOQ==" saltValue="jotgEcILIDpTHSp1pWlC1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ED9A-11BA-4385-9866-57575D5C0E4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UCNsnpECwuk/MvhwTKaP2bLOUv1H9Fz3i25aT7hveZaZR+LKOJ4M8d/WH9RBfWFayhwFVvRnRYMFFOBKNl7Ftw==" saltValue="U/d9f6R+h1RnSfHFlWD8y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653CD-7916-4EC9-82A5-BBB2D5B867E1}">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YKVQaPM+vUTQWbAc4O0JRtxjFOKoldLqaOhJUvX1EQaFKvZDCr1Mj9oGEn0yEDS5EVjy3VGxKorZ33D/gDaDIw==" saltValue="hMQdtxhUeXFqS442mkoCe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525</v>
      </c>
      <c r="G2" s="151"/>
      <c r="H2" s="152"/>
    </row>
    <row r="3" spans="1:8" x14ac:dyDescent="0.2">
      <c r="A3" s="148" t="s">
        <v>518</v>
      </c>
      <c r="B3" s="153"/>
      <c r="C3" s="154"/>
      <c r="D3" s="155">
        <v>25411</v>
      </c>
      <c r="E3" s="156"/>
      <c r="F3" s="157">
        <v>45588</v>
      </c>
      <c r="G3" s="158"/>
      <c r="H3" s="159"/>
    </row>
    <row r="4" spans="1:8" x14ac:dyDescent="0.2">
      <c r="A4" s="160"/>
      <c r="B4" s="161"/>
      <c r="C4" s="162"/>
      <c r="D4" s="163">
        <v>15391</v>
      </c>
      <c r="E4" s="164"/>
      <c r="F4" s="165">
        <v>24150</v>
      </c>
      <c r="G4" s="166"/>
      <c r="H4" s="167"/>
    </row>
    <row r="5" spans="1:8" x14ac:dyDescent="0.2">
      <c r="A5" s="148" t="s">
        <v>520</v>
      </c>
      <c r="B5" s="153"/>
      <c r="C5" s="154"/>
      <c r="D5" s="155">
        <v>38935</v>
      </c>
      <c r="E5" s="156"/>
      <c r="F5" s="157">
        <v>45483</v>
      </c>
      <c r="G5" s="158"/>
      <c r="H5" s="159"/>
    </row>
    <row r="6" spans="1:8" x14ac:dyDescent="0.2">
      <c r="A6" s="160"/>
      <c r="B6" s="161"/>
      <c r="C6" s="162"/>
      <c r="D6" s="163">
        <v>12716</v>
      </c>
      <c r="E6" s="164"/>
      <c r="F6" s="165">
        <v>24241</v>
      </c>
      <c r="G6" s="166"/>
      <c r="H6" s="167"/>
    </row>
    <row r="7" spans="1:8" x14ac:dyDescent="0.2">
      <c r="A7" s="148" t="s">
        <v>521</v>
      </c>
      <c r="B7" s="153"/>
      <c r="C7" s="154"/>
      <c r="D7" s="155">
        <v>71842</v>
      </c>
      <c r="E7" s="156"/>
      <c r="F7" s="157">
        <v>45945</v>
      </c>
      <c r="G7" s="158"/>
      <c r="H7" s="159"/>
    </row>
    <row r="8" spans="1:8" x14ac:dyDescent="0.2">
      <c r="A8" s="160"/>
      <c r="B8" s="161"/>
      <c r="C8" s="162"/>
      <c r="D8" s="163">
        <v>30815</v>
      </c>
      <c r="E8" s="164"/>
      <c r="F8" s="165">
        <v>25180</v>
      </c>
      <c r="G8" s="166"/>
      <c r="H8" s="167"/>
    </row>
    <row r="9" spans="1:8" x14ac:dyDescent="0.2">
      <c r="A9" s="148" t="s">
        <v>522</v>
      </c>
      <c r="B9" s="153"/>
      <c r="C9" s="154"/>
      <c r="D9" s="155">
        <v>76838</v>
      </c>
      <c r="E9" s="156"/>
      <c r="F9" s="157">
        <v>44475</v>
      </c>
      <c r="G9" s="158"/>
      <c r="H9" s="159"/>
    </row>
    <row r="10" spans="1:8" x14ac:dyDescent="0.2">
      <c r="A10" s="160"/>
      <c r="B10" s="161"/>
      <c r="C10" s="162"/>
      <c r="D10" s="163">
        <v>18077</v>
      </c>
      <c r="E10" s="164"/>
      <c r="F10" s="165">
        <v>24780</v>
      </c>
      <c r="G10" s="166"/>
      <c r="H10" s="167"/>
    </row>
    <row r="11" spans="1:8" x14ac:dyDescent="0.2">
      <c r="A11" s="148" t="s">
        <v>523</v>
      </c>
      <c r="B11" s="153"/>
      <c r="C11" s="154"/>
      <c r="D11" s="155">
        <v>74950</v>
      </c>
      <c r="E11" s="156"/>
      <c r="F11" s="157">
        <v>45982</v>
      </c>
      <c r="G11" s="158"/>
      <c r="H11" s="159"/>
    </row>
    <row r="12" spans="1:8" x14ac:dyDescent="0.2">
      <c r="A12" s="160"/>
      <c r="B12" s="161"/>
      <c r="C12" s="168"/>
      <c r="D12" s="163">
        <v>26335</v>
      </c>
      <c r="E12" s="164"/>
      <c r="F12" s="165">
        <v>25583</v>
      </c>
      <c r="G12" s="166"/>
      <c r="H12" s="167"/>
    </row>
    <row r="13" spans="1:8" x14ac:dyDescent="0.2">
      <c r="A13" s="148"/>
      <c r="B13" s="153"/>
      <c r="C13" s="169"/>
      <c r="D13" s="170">
        <v>57595</v>
      </c>
      <c r="E13" s="171"/>
      <c r="F13" s="172">
        <v>45495</v>
      </c>
      <c r="G13" s="173"/>
      <c r="H13" s="159"/>
    </row>
    <row r="14" spans="1:8" x14ac:dyDescent="0.2">
      <c r="A14" s="160"/>
      <c r="B14" s="161"/>
      <c r="C14" s="162"/>
      <c r="D14" s="163">
        <v>20667</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1.05</v>
      </c>
      <c r="C19" s="174">
        <f>ROUND(VALUE(SUBSTITUTE(実質収支比率等に係る経年分析!G$48,"▲","-")),2)</f>
        <v>1.63</v>
      </c>
      <c r="D19" s="174">
        <f>ROUND(VALUE(SUBSTITUTE(実質収支比率等に係る経年分析!H$48,"▲","-")),2)</f>
        <v>2.59</v>
      </c>
      <c r="E19" s="174">
        <f>ROUND(VALUE(SUBSTITUTE(実質収支比率等に係る経年分析!I$48,"▲","-")),2)</f>
        <v>-0.15</v>
      </c>
      <c r="F19" s="174">
        <f>ROUND(VALUE(SUBSTITUTE(実質収支比率等に係る経年分析!J$48,"▲","-")),2)</f>
        <v>2.89</v>
      </c>
    </row>
    <row r="20" spans="1:11" x14ac:dyDescent="0.2">
      <c r="A20" s="174" t="s">
        <v>53</v>
      </c>
      <c r="B20" s="174">
        <f>ROUND(VALUE(SUBSTITUTE(実質収支比率等に係る経年分析!F$47,"▲","-")),2)</f>
        <v>27.3</v>
      </c>
      <c r="C20" s="174">
        <f>ROUND(VALUE(SUBSTITUTE(実質収支比率等に係る経年分析!G$47,"▲","-")),2)</f>
        <v>30.98</v>
      </c>
      <c r="D20" s="174">
        <f>ROUND(VALUE(SUBSTITUTE(実質収支比率等に係る経年分析!H$47,"▲","-")),2)</f>
        <v>36.47</v>
      </c>
      <c r="E20" s="174">
        <f>ROUND(VALUE(SUBSTITUTE(実質収支比率等に係る経年分析!I$47,"▲","-")),2)</f>
        <v>36.54</v>
      </c>
      <c r="F20" s="174">
        <f>ROUND(VALUE(SUBSTITUTE(実質収支比率等に係る経年分析!J$47,"▲","-")),2)</f>
        <v>37.43</v>
      </c>
    </row>
    <row r="21" spans="1:11" x14ac:dyDescent="0.2">
      <c r="A21" s="174" t="s">
        <v>54</v>
      </c>
      <c r="B21" s="174">
        <f>IF(ISNUMBER(VALUE(SUBSTITUTE(実質収支比率等に係る経年分析!F$49,"▲","-"))),ROUND(VALUE(SUBSTITUTE(実質収支比率等に係る経年分析!F$49,"▲","-")),2),NA())</f>
        <v>1.46</v>
      </c>
      <c r="C21" s="174">
        <f>IF(ISNUMBER(VALUE(SUBSTITUTE(実質収支比率等に係る経年分析!G$49,"▲","-"))),ROUND(VALUE(SUBSTITUTE(実質収支比率等に係る経年分析!G$49,"▲","-")),2),NA())</f>
        <v>5.31</v>
      </c>
      <c r="D21" s="174">
        <f>IF(ISNUMBER(VALUE(SUBSTITUTE(実質収支比率等に係る経年分析!H$49,"▲","-"))),ROUND(VALUE(SUBSTITUTE(実質収支比率等に係る経年分析!H$49,"▲","-")),2),NA())</f>
        <v>8.09</v>
      </c>
      <c r="E21" s="174">
        <f>IF(ISNUMBER(VALUE(SUBSTITUTE(実質収支比率等に係る経年分析!I$49,"▲","-"))),ROUND(VALUE(SUBSTITUTE(実質収支比率等に係る経年分析!I$49,"▲","-")),2),NA())</f>
        <v>-3.4</v>
      </c>
      <c r="F21" s="174">
        <f>IF(ISNUMBER(VALUE(SUBSTITUTE(実質収支比率等に係る経年分析!J$49,"▲","-"))),ROUND(VALUE(SUBSTITUTE(実質収支比率等に係る経年分析!J$49,"▲","-")),2),NA())</f>
        <v>4.7</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パートタイマー等退職金共済特別会計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0.27</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0.34</v>
      </c>
    </row>
    <row r="32" spans="1:11" x14ac:dyDescent="0.2">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0.35</v>
      </c>
    </row>
    <row r="33" spans="1:16" x14ac:dyDescent="0.2">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0.37</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0.67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0.68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0.7</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1.04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1.62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2.59</v>
      </c>
      <c r="H34" s="175">
        <f>IF(ROUND(VALUE(SUBSTITUTE(連結実質赤字比率に係る赤字・黒字の構成分析!I$36,"▲", "-")), 2) &lt; 0, ABS(ROUND(VALUE(SUBSTITUTE(連結実質赤字比率に係る赤字・黒字の構成分析!I$36,"▲", "-")), 2)), NA())</f>
        <v>0.14000000000000001</v>
      </c>
      <c r="I34" s="175" t="e">
        <f>IF(ROUND(VALUE(SUBSTITUTE(連結実質赤字比率に係る赤字・黒字の構成分析!I$36,"▲", "-")), 2) &gt;= 0, ABS(ROUND(VALUE(SUBSTITUTE(連結実質赤字比率に係る赤字・黒字の構成分析!I$36,"▲", "-")), 2)), NA())</f>
        <v>#N/A</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2.89</v>
      </c>
    </row>
    <row r="35" spans="1:16" x14ac:dyDescent="0.2">
      <c r="A35" s="175" t="str">
        <f>IF(連結実質赤字比率に係る赤字・黒字の構成分析!C$35="",NA(),連結実質赤字比率に係る赤字・黒字の構成分析!C$35)</f>
        <v>摂津市下水道事業会計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2.74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3.31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3.29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3.23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2.91</v>
      </c>
    </row>
    <row r="36" spans="1:16" x14ac:dyDescent="0.2">
      <c r="A36" s="175" t="str">
        <f>IF(連結実質赤字比率に係る赤字・黒字の構成分析!C$34="",NA(),連結実質赤字比率に係る赤字・黒字の構成分析!C$34)</f>
        <v>摂津市水道事業会計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19.329999999999998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17.829999999999998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15.66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14.98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14.22</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4097</v>
      </c>
      <c r="E42" s="176"/>
      <c r="F42" s="176"/>
      <c r="G42" s="176">
        <f>'実質公債費比率（分子）の構造'!L$52</f>
        <v>3979</v>
      </c>
      <c r="H42" s="176"/>
      <c r="I42" s="176"/>
      <c r="J42" s="176">
        <f>'実質公債費比率（分子）の構造'!M$52</f>
        <v>3880</v>
      </c>
      <c r="K42" s="176"/>
      <c r="L42" s="176"/>
      <c r="M42" s="176">
        <f>'実質公債費比率（分子）の構造'!N$52</f>
        <v>3700</v>
      </c>
      <c r="N42" s="176"/>
      <c r="O42" s="176"/>
      <c r="P42" s="176">
        <f>'実質公債費比率（分子）の構造'!O$52</f>
        <v>3670</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60</v>
      </c>
      <c r="C44" s="176"/>
      <c r="D44" s="176"/>
      <c r="E44" s="176">
        <f>'実質公債費比率（分子）の構造'!L$50</f>
        <v>60</v>
      </c>
      <c r="F44" s="176"/>
      <c r="G44" s="176"/>
      <c r="H44" s="176">
        <f>'実質公債費比率（分子）の構造'!M$50</f>
        <v>60</v>
      </c>
      <c r="I44" s="176"/>
      <c r="J44" s="176"/>
      <c r="K44" s="176">
        <f>'実質公債費比率（分子）の構造'!N$50</f>
        <v>59</v>
      </c>
      <c r="L44" s="176"/>
      <c r="M44" s="176"/>
      <c r="N44" s="176">
        <f>'実質公債費比率（分子）の構造'!O$50</f>
        <v>59</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1628</v>
      </c>
      <c r="C46" s="176"/>
      <c r="D46" s="176"/>
      <c r="E46" s="176">
        <f>'実質公債費比率（分子）の構造'!L$48</f>
        <v>1711</v>
      </c>
      <c r="F46" s="176"/>
      <c r="G46" s="176"/>
      <c r="H46" s="176">
        <f>'実質公債費比率（分子）の構造'!M$48</f>
        <v>1668</v>
      </c>
      <c r="I46" s="176"/>
      <c r="J46" s="176"/>
      <c r="K46" s="176">
        <f>'実質公債費比率（分子）の構造'!N$48</f>
        <v>1651</v>
      </c>
      <c r="L46" s="176"/>
      <c r="M46" s="176"/>
      <c r="N46" s="176">
        <f>'実質公債費比率（分子）の構造'!O$48</f>
        <v>1620</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2098</v>
      </c>
      <c r="C49" s="176"/>
      <c r="D49" s="176"/>
      <c r="E49" s="176">
        <f>'実質公債費比率（分子）の構造'!L$45</f>
        <v>1964</v>
      </c>
      <c r="F49" s="176"/>
      <c r="G49" s="176"/>
      <c r="H49" s="176">
        <f>'実質公債費比率（分子）の構造'!M$45</f>
        <v>2005</v>
      </c>
      <c r="I49" s="176"/>
      <c r="J49" s="176"/>
      <c r="K49" s="176">
        <f>'実質公債費比率（分子）の構造'!N$45</f>
        <v>1975</v>
      </c>
      <c r="L49" s="176"/>
      <c r="M49" s="176"/>
      <c r="N49" s="176">
        <f>'実質公債費比率（分子）の構造'!O$45</f>
        <v>1891</v>
      </c>
      <c r="O49" s="176"/>
      <c r="P49" s="176"/>
    </row>
    <row r="50" spans="1:16" x14ac:dyDescent="0.2">
      <c r="A50" s="176" t="s">
        <v>67</v>
      </c>
      <c r="B50" s="176" t="e">
        <f>NA()</f>
        <v>#N/A</v>
      </c>
      <c r="C50" s="176">
        <f>IF(ISNUMBER('実質公債費比率（分子）の構造'!K$53),'実質公債費比率（分子）の構造'!K$53,NA())</f>
        <v>-311</v>
      </c>
      <c r="D50" s="176" t="e">
        <f>NA()</f>
        <v>#N/A</v>
      </c>
      <c r="E50" s="176" t="e">
        <f>NA()</f>
        <v>#N/A</v>
      </c>
      <c r="F50" s="176">
        <f>IF(ISNUMBER('実質公債費比率（分子）の構造'!L$53),'実質公債費比率（分子）の構造'!L$53,NA())</f>
        <v>-244</v>
      </c>
      <c r="G50" s="176" t="e">
        <f>NA()</f>
        <v>#N/A</v>
      </c>
      <c r="H50" s="176" t="e">
        <f>NA()</f>
        <v>#N/A</v>
      </c>
      <c r="I50" s="176">
        <f>IF(ISNUMBER('実質公債費比率（分子）の構造'!M$53),'実質公債費比率（分子）の構造'!M$53,NA())</f>
        <v>-147</v>
      </c>
      <c r="J50" s="176" t="e">
        <f>NA()</f>
        <v>#N/A</v>
      </c>
      <c r="K50" s="176" t="e">
        <f>NA()</f>
        <v>#N/A</v>
      </c>
      <c r="L50" s="176">
        <f>IF(ISNUMBER('実質公債費比率（分子）の構造'!N$53),'実質公債費比率（分子）の構造'!N$53,NA())</f>
        <v>-15</v>
      </c>
      <c r="M50" s="176" t="e">
        <f>NA()</f>
        <v>#N/A</v>
      </c>
      <c r="N50" s="176" t="e">
        <f>NA()</f>
        <v>#N/A</v>
      </c>
      <c r="O50" s="176">
        <f>IF(ISNUMBER('実質公債費比率（分子）の構造'!O$53),'実質公債費比率（分子）の構造'!O$53,NA())</f>
        <v>-100</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26769</v>
      </c>
      <c r="E56" s="175"/>
      <c r="F56" s="175"/>
      <c r="G56" s="175">
        <f>'将来負担比率（分子）の構造'!J$52</f>
        <v>25575</v>
      </c>
      <c r="H56" s="175"/>
      <c r="I56" s="175"/>
      <c r="J56" s="175">
        <f>'将来負担比率（分子）の構造'!K$52</f>
        <v>25383</v>
      </c>
      <c r="K56" s="175"/>
      <c r="L56" s="175"/>
      <c r="M56" s="175">
        <f>'将来負担比率（分子）の構造'!L$52</f>
        <v>24213</v>
      </c>
      <c r="N56" s="175"/>
      <c r="O56" s="175"/>
      <c r="P56" s="175">
        <f>'将来負担比率（分子）の構造'!M$52</f>
        <v>22760</v>
      </c>
    </row>
    <row r="57" spans="1:16" x14ac:dyDescent="0.2">
      <c r="A57" s="175" t="s">
        <v>42</v>
      </c>
      <c r="B57" s="175"/>
      <c r="C57" s="175"/>
      <c r="D57" s="175">
        <f>'将来負担比率（分子）の構造'!I$51</f>
        <v>14801</v>
      </c>
      <c r="E57" s="175"/>
      <c r="F57" s="175"/>
      <c r="G57" s="175">
        <f>'将来負担比率（分子）の構造'!J$51</f>
        <v>13804</v>
      </c>
      <c r="H57" s="175"/>
      <c r="I57" s="175"/>
      <c r="J57" s="175">
        <f>'将来負担比率（分子）の構造'!K$51</f>
        <v>12028</v>
      </c>
      <c r="K57" s="175"/>
      <c r="L57" s="175"/>
      <c r="M57" s="175">
        <f>'将来負担比率（分子）の構造'!L$51</f>
        <v>8910</v>
      </c>
      <c r="N57" s="175"/>
      <c r="O57" s="175"/>
      <c r="P57" s="175">
        <f>'将来負担比率（分子）の構造'!M$51</f>
        <v>7647</v>
      </c>
    </row>
    <row r="58" spans="1:16" x14ac:dyDescent="0.2">
      <c r="A58" s="175" t="s">
        <v>41</v>
      </c>
      <c r="B58" s="175"/>
      <c r="C58" s="175"/>
      <c r="D58" s="175">
        <f>'将来負担比率（分子）の構造'!I$50</f>
        <v>15289</v>
      </c>
      <c r="E58" s="175"/>
      <c r="F58" s="175"/>
      <c r="G58" s="175">
        <f>'将来負担比率（分子）の構造'!J$50</f>
        <v>16445</v>
      </c>
      <c r="H58" s="175"/>
      <c r="I58" s="175"/>
      <c r="J58" s="175">
        <f>'将来負担比率（分子）の構造'!K$50</f>
        <v>18000</v>
      </c>
      <c r="K58" s="175"/>
      <c r="L58" s="175"/>
      <c r="M58" s="175">
        <f>'将来負担比率（分子）の構造'!L$50</f>
        <v>16499</v>
      </c>
      <c r="N58" s="175"/>
      <c r="O58" s="175"/>
      <c r="P58" s="175">
        <f>'将来負担比率（分子）の構造'!M$50</f>
        <v>14850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14</v>
      </c>
      <c r="C61" s="175"/>
      <c r="D61" s="175"/>
      <c r="E61" s="175">
        <f>'将来負担比率（分子）の構造'!J$46</f>
        <v>20</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4411</v>
      </c>
      <c r="C62" s="175"/>
      <c r="D62" s="175"/>
      <c r="E62" s="175">
        <f>'将来負担比率（分子）の構造'!J$45</f>
        <v>4445</v>
      </c>
      <c r="F62" s="175"/>
      <c r="G62" s="175"/>
      <c r="H62" s="175">
        <f>'将来負担比率（分子）の構造'!K$45</f>
        <v>4300</v>
      </c>
      <c r="I62" s="175"/>
      <c r="J62" s="175"/>
      <c r="K62" s="175">
        <f>'将来負担比率（分子）の構造'!L$45</f>
        <v>4296</v>
      </c>
      <c r="L62" s="175"/>
      <c r="M62" s="175"/>
      <c r="N62" s="175">
        <f>'将来負担比率（分子）の構造'!M$45</f>
        <v>4488</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16398</v>
      </c>
      <c r="C64" s="175"/>
      <c r="D64" s="175"/>
      <c r="E64" s="175">
        <f>'将来負担比率（分子）の構造'!J$43</f>
        <v>15625</v>
      </c>
      <c r="F64" s="175"/>
      <c r="G64" s="175"/>
      <c r="H64" s="175">
        <f>'将来負担比率（分子）の構造'!K$43</f>
        <v>14644</v>
      </c>
      <c r="I64" s="175"/>
      <c r="J64" s="175"/>
      <c r="K64" s="175">
        <f>'将来負担比率（分子）の構造'!L$43</f>
        <v>13118</v>
      </c>
      <c r="L64" s="175"/>
      <c r="M64" s="175"/>
      <c r="N64" s="175">
        <f>'将来負担比率（分子）の構造'!M$43</f>
        <v>12188</v>
      </c>
      <c r="O64" s="175"/>
      <c r="P64" s="175"/>
    </row>
    <row r="65" spans="1:16" x14ac:dyDescent="0.2">
      <c r="A65" s="175" t="s">
        <v>32</v>
      </c>
      <c r="B65" s="175">
        <f>'将来負担比率（分子）の構造'!I$42</f>
        <v>467</v>
      </c>
      <c r="C65" s="175"/>
      <c r="D65" s="175"/>
      <c r="E65" s="175">
        <f>'将来負担比率（分子）の構造'!J$42</f>
        <v>407</v>
      </c>
      <c r="F65" s="175"/>
      <c r="G65" s="175"/>
      <c r="H65" s="175">
        <f>'将来負担比率（分子）の構造'!K$42</f>
        <v>346</v>
      </c>
      <c r="I65" s="175"/>
      <c r="J65" s="175"/>
      <c r="K65" s="175">
        <f>'将来負担比率（分子）の構造'!L$42</f>
        <v>286</v>
      </c>
      <c r="L65" s="175"/>
      <c r="M65" s="175"/>
      <c r="N65" s="175">
        <f>'将来負担比率（分子）の構造'!M$42</f>
        <v>227</v>
      </c>
      <c r="O65" s="175"/>
      <c r="P65" s="175"/>
    </row>
    <row r="66" spans="1:16" x14ac:dyDescent="0.2">
      <c r="A66" s="175" t="s">
        <v>31</v>
      </c>
      <c r="B66" s="175">
        <f>'将来負担比率（分子）の構造'!I$41</f>
        <v>17888</v>
      </c>
      <c r="C66" s="175"/>
      <c r="D66" s="175"/>
      <c r="E66" s="175">
        <f>'将来負担比率（分子）の構造'!J$41</f>
        <v>17715</v>
      </c>
      <c r="F66" s="175"/>
      <c r="G66" s="175"/>
      <c r="H66" s="175">
        <f>'将来負担比率（分子）の構造'!K$41</f>
        <v>19791</v>
      </c>
      <c r="I66" s="175"/>
      <c r="J66" s="175"/>
      <c r="K66" s="175">
        <f>'将来負担比率（分子）の構造'!L$41</f>
        <v>20420</v>
      </c>
      <c r="L66" s="175"/>
      <c r="M66" s="175"/>
      <c r="N66" s="175">
        <f>'将来負担比率（分子）の構造'!M$41</f>
        <v>20922</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7522</v>
      </c>
      <c r="C72" s="179">
        <f>基金残高に係る経年分析!G55</f>
        <v>7397</v>
      </c>
      <c r="D72" s="179">
        <f>基金残高に係る経年分析!H55</f>
        <v>7742</v>
      </c>
    </row>
    <row r="73" spans="1:16" x14ac:dyDescent="0.2">
      <c r="A73" s="178" t="s">
        <v>74</v>
      </c>
      <c r="B73" s="179">
        <f>基金残高に係る経年分析!F56</f>
        <v>1637</v>
      </c>
      <c r="C73" s="179">
        <f>基金残高に係る経年分析!G56</f>
        <v>1637</v>
      </c>
      <c r="D73" s="179" t="str">
        <f>基金残高に係る経年分析!H56</f>
        <v>-</v>
      </c>
    </row>
    <row r="74" spans="1:16" x14ac:dyDescent="0.2">
      <c r="A74" s="178" t="s">
        <v>75</v>
      </c>
      <c r="B74" s="179">
        <f>基金残高に係る経年分析!F57</f>
        <v>5276</v>
      </c>
      <c r="C74" s="179">
        <f>基金残高に係る経年分析!G57</f>
        <v>5292</v>
      </c>
      <c r="D74" s="179">
        <f>基金残高に係る経年分析!H57</f>
        <v>5154</v>
      </c>
    </row>
  </sheetData>
  <sheetProtection algorithmName="SHA-512" hashValue="IINHjBTnGfXzdAuobH2u1gdECG2amZtLYLS1fjmKxddW1AXcA3lS+htbWi7E16J9nh1TQUidgO3P1rSviJ8nEg==" saltValue="99EQWD6ZqjM1+p3KtG+OR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216</v>
      </c>
      <c r="C5" s="610"/>
      <c r="D5" s="610"/>
      <c r="E5" s="610"/>
      <c r="F5" s="610"/>
      <c r="G5" s="610"/>
      <c r="H5" s="610"/>
      <c r="I5" s="610"/>
      <c r="J5" s="610"/>
      <c r="K5" s="610"/>
      <c r="L5" s="610"/>
      <c r="M5" s="610"/>
      <c r="N5" s="610"/>
      <c r="O5" s="610"/>
      <c r="P5" s="610"/>
      <c r="Q5" s="611"/>
      <c r="R5" s="612">
        <v>18791033</v>
      </c>
      <c r="S5" s="613"/>
      <c r="T5" s="613"/>
      <c r="U5" s="613"/>
      <c r="V5" s="613"/>
      <c r="W5" s="613"/>
      <c r="X5" s="613"/>
      <c r="Y5" s="614"/>
      <c r="Z5" s="615">
        <v>41.5</v>
      </c>
      <c r="AA5" s="615"/>
      <c r="AB5" s="615"/>
      <c r="AC5" s="615"/>
      <c r="AD5" s="616">
        <v>17097371</v>
      </c>
      <c r="AE5" s="616"/>
      <c r="AF5" s="616"/>
      <c r="AG5" s="616"/>
      <c r="AH5" s="616"/>
      <c r="AI5" s="616"/>
      <c r="AJ5" s="616"/>
      <c r="AK5" s="616"/>
      <c r="AL5" s="617">
        <v>79.900000000000006</v>
      </c>
      <c r="AM5" s="618"/>
      <c r="AN5" s="618"/>
      <c r="AO5" s="619"/>
      <c r="AP5" s="609" t="s">
        <v>217</v>
      </c>
      <c r="AQ5" s="610"/>
      <c r="AR5" s="610"/>
      <c r="AS5" s="610"/>
      <c r="AT5" s="610"/>
      <c r="AU5" s="610"/>
      <c r="AV5" s="610"/>
      <c r="AW5" s="610"/>
      <c r="AX5" s="610"/>
      <c r="AY5" s="610"/>
      <c r="AZ5" s="610"/>
      <c r="BA5" s="610"/>
      <c r="BB5" s="610"/>
      <c r="BC5" s="610"/>
      <c r="BD5" s="610"/>
      <c r="BE5" s="610"/>
      <c r="BF5" s="611"/>
      <c r="BG5" s="623">
        <v>17097371</v>
      </c>
      <c r="BH5" s="624"/>
      <c r="BI5" s="624"/>
      <c r="BJ5" s="624"/>
      <c r="BK5" s="624"/>
      <c r="BL5" s="624"/>
      <c r="BM5" s="624"/>
      <c r="BN5" s="625"/>
      <c r="BO5" s="626">
        <v>91</v>
      </c>
      <c r="BP5" s="626"/>
      <c r="BQ5" s="626"/>
      <c r="BR5" s="626"/>
      <c r="BS5" s="627">
        <v>422220</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2">
      <c r="B6" s="620" t="s">
        <v>221</v>
      </c>
      <c r="C6" s="621"/>
      <c r="D6" s="621"/>
      <c r="E6" s="621"/>
      <c r="F6" s="621"/>
      <c r="G6" s="621"/>
      <c r="H6" s="621"/>
      <c r="I6" s="621"/>
      <c r="J6" s="621"/>
      <c r="K6" s="621"/>
      <c r="L6" s="621"/>
      <c r="M6" s="621"/>
      <c r="N6" s="621"/>
      <c r="O6" s="621"/>
      <c r="P6" s="621"/>
      <c r="Q6" s="622"/>
      <c r="R6" s="623">
        <v>160819</v>
      </c>
      <c r="S6" s="624"/>
      <c r="T6" s="624"/>
      <c r="U6" s="624"/>
      <c r="V6" s="624"/>
      <c r="W6" s="624"/>
      <c r="X6" s="624"/>
      <c r="Y6" s="625"/>
      <c r="Z6" s="626">
        <v>0.4</v>
      </c>
      <c r="AA6" s="626"/>
      <c r="AB6" s="626"/>
      <c r="AC6" s="626"/>
      <c r="AD6" s="627">
        <v>160819</v>
      </c>
      <c r="AE6" s="627"/>
      <c r="AF6" s="627"/>
      <c r="AG6" s="627"/>
      <c r="AH6" s="627"/>
      <c r="AI6" s="627"/>
      <c r="AJ6" s="627"/>
      <c r="AK6" s="627"/>
      <c r="AL6" s="628">
        <v>0.8</v>
      </c>
      <c r="AM6" s="629"/>
      <c r="AN6" s="629"/>
      <c r="AO6" s="630"/>
      <c r="AP6" s="620" t="s">
        <v>222</v>
      </c>
      <c r="AQ6" s="621"/>
      <c r="AR6" s="621"/>
      <c r="AS6" s="621"/>
      <c r="AT6" s="621"/>
      <c r="AU6" s="621"/>
      <c r="AV6" s="621"/>
      <c r="AW6" s="621"/>
      <c r="AX6" s="621"/>
      <c r="AY6" s="621"/>
      <c r="AZ6" s="621"/>
      <c r="BA6" s="621"/>
      <c r="BB6" s="621"/>
      <c r="BC6" s="621"/>
      <c r="BD6" s="621"/>
      <c r="BE6" s="621"/>
      <c r="BF6" s="622"/>
      <c r="BG6" s="623">
        <v>17097371</v>
      </c>
      <c r="BH6" s="624"/>
      <c r="BI6" s="624"/>
      <c r="BJ6" s="624"/>
      <c r="BK6" s="624"/>
      <c r="BL6" s="624"/>
      <c r="BM6" s="624"/>
      <c r="BN6" s="625"/>
      <c r="BO6" s="626">
        <v>91</v>
      </c>
      <c r="BP6" s="626"/>
      <c r="BQ6" s="626"/>
      <c r="BR6" s="626"/>
      <c r="BS6" s="627">
        <v>422220</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279329</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279329</v>
      </c>
      <c r="DR6" s="624"/>
      <c r="DS6" s="624"/>
      <c r="DT6" s="624"/>
      <c r="DU6" s="624"/>
      <c r="DV6" s="624"/>
      <c r="DW6" s="624"/>
      <c r="DX6" s="624"/>
      <c r="DY6" s="624"/>
      <c r="DZ6" s="624"/>
      <c r="EA6" s="624"/>
      <c r="EB6" s="624"/>
      <c r="EC6" s="633"/>
    </row>
    <row r="7" spans="2:143" ht="11.25" customHeight="1" x14ac:dyDescent="0.2">
      <c r="B7" s="620" t="s">
        <v>224</v>
      </c>
      <c r="C7" s="621"/>
      <c r="D7" s="621"/>
      <c r="E7" s="621"/>
      <c r="F7" s="621"/>
      <c r="G7" s="621"/>
      <c r="H7" s="621"/>
      <c r="I7" s="621"/>
      <c r="J7" s="621"/>
      <c r="K7" s="621"/>
      <c r="L7" s="621"/>
      <c r="M7" s="621"/>
      <c r="N7" s="621"/>
      <c r="O7" s="621"/>
      <c r="P7" s="621"/>
      <c r="Q7" s="622"/>
      <c r="R7" s="623">
        <v>11155</v>
      </c>
      <c r="S7" s="624"/>
      <c r="T7" s="624"/>
      <c r="U7" s="624"/>
      <c r="V7" s="624"/>
      <c r="W7" s="624"/>
      <c r="X7" s="624"/>
      <c r="Y7" s="625"/>
      <c r="Z7" s="626">
        <v>0</v>
      </c>
      <c r="AA7" s="626"/>
      <c r="AB7" s="626"/>
      <c r="AC7" s="626"/>
      <c r="AD7" s="627">
        <v>11155</v>
      </c>
      <c r="AE7" s="627"/>
      <c r="AF7" s="627"/>
      <c r="AG7" s="627"/>
      <c r="AH7" s="627"/>
      <c r="AI7" s="627"/>
      <c r="AJ7" s="627"/>
      <c r="AK7" s="627"/>
      <c r="AL7" s="628">
        <v>0.1</v>
      </c>
      <c r="AM7" s="629"/>
      <c r="AN7" s="629"/>
      <c r="AO7" s="630"/>
      <c r="AP7" s="620" t="s">
        <v>225</v>
      </c>
      <c r="AQ7" s="621"/>
      <c r="AR7" s="621"/>
      <c r="AS7" s="621"/>
      <c r="AT7" s="621"/>
      <c r="AU7" s="621"/>
      <c r="AV7" s="621"/>
      <c r="AW7" s="621"/>
      <c r="AX7" s="621"/>
      <c r="AY7" s="621"/>
      <c r="AZ7" s="621"/>
      <c r="BA7" s="621"/>
      <c r="BB7" s="621"/>
      <c r="BC7" s="621"/>
      <c r="BD7" s="621"/>
      <c r="BE7" s="621"/>
      <c r="BF7" s="622"/>
      <c r="BG7" s="623">
        <v>6890315</v>
      </c>
      <c r="BH7" s="624"/>
      <c r="BI7" s="624"/>
      <c r="BJ7" s="624"/>
      <c r="BK7" s="624"/>
      <c r="BL7" s="624"/>
      <c r="BM7" s="624"/>
      <c r="BN7" s="625"/>
      <c r="BO7" s="626">
        <v>36.700000000000003</v>
      </c>
      <c r="BP7" s="626"/>
      <c r="BQ7" s="626"/>
      <c r="BR7" s="626"/>
      <c r="BS7" s="627">
        <v>422220</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5505305</v>
      </c>
      <c r="CS7" s="624"/>
      <c r="CT7" s="624"/>
      <c r="CU7" s="624"/>
      <c r="CV7" s="624"/>
      <c r="CW7" s="624"/>
      <c r="CX7" s="624"/>
      <c r="CY7" s="625"/>
      <c r="CZ7" s="626">
        <v>12.5</v>
      </c>
      <c r="DA7" s="626"/>
      <c r="DB7" s="626"/>
      <c r="DC7" s="626"/>
      <c r="DD7" s="632">
        <v>850503</v>
      </c>
      <c r="DE7" s="624"/>
      <c r="DF7" s="624"/>
      <c r="DG7" s="624"/>
      <c r="DH7" s="624"/>
      <c r="DI7" s="624"/>
      <c r="DJ7" s="624"/>
      <c r="DK7" s="624"/>
      <c r="DL7" s="624"/>
      <c r="DM7" s="624"/>
      <c r="DN7" s="624"/>
      <c r="DO7" s="624"/>
      <c r="DP7" s="625"/>
      <c r="DQ7" s="632">
        <v>4525927</v>
      </c>
      <c r="DR7" s="624"/>
      <c r="DS7" s="624"/>
      <c r="DT7" s="624"/>
      <c r="DU7" s="624"/>
      <c r="DV7" s="624"/>
      <c r="DW7" s="624"/>
      <c r="DX7" s="624"/>
      <c r="DY7" s="624"/>
      <c r="DZ7" s="624"/>
      <c r="EA7" s="624"/>
      <c r="EB7" s="624"/>
      <c r="EC7" s="633"/>
    </row>
    <row r="8" spans="2:143" ht="11.25" customHeight="1" x14ac:dyDescent="0.2">
      <c r="B8" s="620" t="s">
        <v>227</v>
      </c>
      <c r="C8" s="621"/>
      <c r="D8" s="621"/>
      <c r="E8" s="621"/>
      <c r="F8" s="621"/>
      <c r="G8" s="621"/>
      <c r="H8" s="621"/>
      <c r="I8" s="621"/>
      <c r="J8" s="621"/>
      <c r="K8" s="621"/>
      <c r="L8" s="621"/>
      <c r="M8" s="621"/>
      <c r="N8" s="621"/>
      <c r="O8" s="621"/>
      <c r="P8" s="621"/>
      <c r="Q8" s="622"/>
      <c r="R8" s="623">
        <v>111821</v>
      </c>
      <c r="S8" s="624"/>
      <c r="T8" s="624"/>
      <c r="U8" s="624"/>
      <c r="V8" s="624"/>
      <c r="W8" s="624"/>
      <c r="X8" s="624"/>
      <c r="Y8" s="625"/>
      <c r="Z8" s="626">
        <v>0.2</v>
      </c>
      <c r="AA8" s="626"/>
      <c r="AB8" s="626"/>
      <c r="AC8" s="626"/>
      <c r="AD8" s="627">
        <v>111821</v>
      </c>
      <c r="AE8" s="627"/>
      <c r="AF8" s="627"/>
      <c r="AG8" s="627"/>
      <c r="AH8" s="627"/>
      <c r="AI8" s="627"/>
      <c r="AJ8" s="627"/>
      <c r="AK8" s="627"/>
      <c r="AL8" s="628">
        <v>0.5</v>
      </c>
      <c r="AM8" s="629"/>
      <c r="AN8" s="629"/>
      <c r="AO8" s="630"/>
      <c r="AP8" s="620" t="s">
        <v>228</v>
      </c>
      <c r="AQ8" s="621"/>
      <c r="AR8" s="621"/>
      <c r="AS8" s="621"/>
      <c r="AT8" s="621"/>
      <c r="AU8" s="621"/>
      <c r="AV8" s="621"/>
      <c r="AW8" s="621"/>
      <c r="AX8" s="621"/>
      <c r="AY8" s="621"/>
      <c r="AZ8" s="621"/>
      <c r="BA8" s="621"/>
      <c r="BB8" s="621"/>
      <c r="BC8" s="621"/>
      <c r="BD8" s="621"/>
      <c r="BE8" s="621"/>
      <c r="BF8" s="622"/>
      <c r="BG8" s="623">
        <v>154315</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19521447</v>
      </c>
      <c r="CS8" s="624"/>
      <c r="CT8" s="624"/>
      <c r="CU8" s="624"/>
      <c r="CV8" s="624"/>
      <c r="CW8" s="624"/>
      <c r="CX8" s="624"/>
      <c r="CY8" s="625"/>
      <c r="CZ8" s="626">
        <v>44.2</v>
      </c>
      <c r="DA8" s="626"/>
      <c r="DB8" s="626"/>
      <c r="DC8" s="626"/>
      <c r="DD8" s="632">
        <v>446864</v>
      </c>
      <c r="DE8" s="624"/>
      <c r="DF8" s="624"/>
      <c r="DG8" s="624"/>
      <c r="DH8" s="624"/>
      <c r="DI8" s="624"/>
      <c r="DJ8" s="624"/>
      <c r="DK8" s="624"/>
      <c r="DL8" s="624"/>
      <c r="DM8" s="624"/>
      <c r="DN8" s="624"/>
      <c r="DO8" s="624"/>
      <c r="DP8" s="625"/>
      <c r="DQ8" s="632">
        <v>9470879</v>
      </c>
      <c r="DR8" s="624"/>
      <c r="DS8" s="624"/>
      <c r="DT8" s="624"/>
      <c r="DU8" s="624"/>
      <c r="DV8" s="624"/>
      <c r="DW8" s="624"/>
      <c r="DX8" s="624"/>
      <c r="DY8" s="624"/>
      <c r="DZ8" s="624"/>
      <c r="EA8" s="624"/>
      <c r="EB8" s="624"/>
      <c r="EC8" s="633"/>
    </row>
    <row r="9" spans="2:143" ht="11.25" customHeight="1" x14ac:dyDescent="0.2">
      <c r="B9" s="620" t="s">
        <v>230</v>
      </c>
      <c r="C9" s="621"/>
      <c r="D9" s="621"/>
      <c r="E9" s="621"/>
      <c r="F9" s="621"/>
      <c r="G9" s="621"/>
      <c r="H9" s="621"/>
      <c r="I9" s="621"/>
      <c r="J9" s="621"/>
      <c r="K9" s="621"/>
      <c r="L9" s="621"/>
      <c r="M9" s="621"/>
      <c r="N9" s="621"/>
      <c r="O9" s="621"/>
      <c r="P9" s="621"/>
      <c r="Q9" s="622"/>
      <c r="R9" s="623">
        <v>120707</v>
      </c>
      <c r="S9" s="624"/>
      <c r="T9" s="624"/>
      <c r="U9" s="624"/>
      <c r="V9" s="624"/>
      <c r="W9" s="624"/>
      <c r="X9" s="624"/>
      <c r="Y9" s="625"/>
      <c r="Z9" s="626">
        <v>0.3</v>
      </c>
      <c r="AA9" s="626"/>
      <c r="AB9" s="626"/>
      <c r="AC9" s="626"/>
      <c r="AD9" s="627">
        <v>120707</v>
      </c>
      <c r="AE9" s="627"/>
      <c r="AF9" s="627"/>
      <c r="AG9" s="627"/>
      <c r="AH9" s="627"/>
      <c r="AI9" s="627"/>
      <c r="AJ9" s="627"/>
      <c r="AK9" s="627"/>
      <c r="AL9" s="628">
        <v>0.6</v>
      </c>
      <c r="AM9" s="629"/>
      <c r="AN9" s="629"/>
      <c r="AO9" s="630"/>
      <c r="AP9" s="620" t="s">
        <v>231</v>
      </c>
      <c r="AQ9" s="621"/>
      <c r="AR9" s="621"/>
      <c r="AS9" s="621"/>
      <c r="AT9" s="621"/>
      <c r="AU9" s="621"/>
      <c r="AV9" s="621"/>
      <c r="AW9" s="621"/>
      <c r="AX9" s="621"/>
      <c r="AY9" s="621"/>
      <c r="AZ9" s="621"/>
      <c r="BA9" s="621"/>
      <c r="BB9" s="621"/>
      <c r="BC9" s="621"/>
      <c r="BD9" s="621"/>
      <c r="BE9" s="621"/>
      <c r="BF9" s="622"/>
      <c r="BG9" s="623">
        <v>4891853</v>
      </c>
      <c r="BH9" s="624"/>
      <c r="BI9" s="624"/>
      <c r="BJ9" s="624"/>
      <c r="BK9" s="624"/>
      <c r="BL9" s="624"/>
      <c r="BM9" s="624"/>
      <c r="BN9" s="625"/>
      <c r="BO9" s="626">
        <v>26</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3708109</v>
      </c>
      <c r="CS9" s="624"/>
      <c r="CT9" s="624"/>
      <c r="CU9" s="624"/>
      <c r="CV9" s="624"/>
      <c r="CW9" s="624"/>
      <c r="CX9" s="624"/>
      <c r="CY9" s="625"/>
      <c r="CZ9" s="626">
        <v>8.4</v>
      </c>
      <c r="DA9" s="626"/>
      <c r="DB9" s="626"/>
      <c r="DC9" s="626"/>
      <c r="DD9" s="632">
        <v>334848</v>
      </c>
      <c r="DE9" s="624"/>
      <c r="DF9" s="624"/>
      <c r="DG9" s="624"/>
      <c r="DH9" s="624"/>
      <c r="DI9" s="624"/>
      <c r="DJ9" s="624"/>
      <c r="DK9" s="624"/>
      <c r="DL9" s="624"/>
      <c r="DM9" s="624"/>
      <c r="DN9" s="624"/>
      <c r="DO9" s="624"/>
      <c r="DP9" s="625"/>
      <c r="DQ9" s="632">
        <v>3042595</v>
      </c>
      <c r="DR9" s="624"/>
      <c r="DS9" s="624"/>
      <c r="DT9" s="624"/>
      <c r="DU9" s="624"/>
      <c r="DV9" s="624"/>
      <c r="DW9" s="624"/>
      <c r="DX9" s="624"/>
      <c r="DY9" s="624"/>
      <c r="DZ9" s="624"/>
      <c r="EA9" s="624"/>
      <c r="EB9" s="624"/>
      <c r="EC9" s="633"/>
    </row>
    <row r="10" spans="2:143" ht="11.25" customHeight="1" x14ac:dyDescent="0.2">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364173</v>
      </c>
      <c r="BH10" s="624"/>
      <c r="BI10" s="624"/>
      <c r="BJ10" s="624"/>
      <c r="BK10" s="624"/>
      <c r="BL10" s="624"/>
      <c r="BM10" s="624"/>
      <c r="BN10" s="625"/>
      <c r="BO10" s="626">
        <v>1.9</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44519</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44251</v>
      </c>
      <c r="DR10" s="624"/>
      <c r="DS10" s="624"/>
      <c r="DT10" s="624"/>
      <c r="DU10" s="624"/>
      <c r="DV10" s="624"/>
      <c r="DW10" s="624"/>
      <c r="DX10" s="624"/>
      <c r="DY10" s="624"/>
      <c r="DZ10" s="624"/>
      <c r="EA10" s="624"/>
      <c r="EB10" s="624"/>
      <c r="EC10" s="633"/>
    </row>
    <row r="11" spans="2:143" ht="11.25" customHeight="1" x14ac:dyDescent="0.2">
      <c r="B11" s="620" t="s">
        <v>236</v>
      </c>
      <c r="C11" s="621"/>
      <c r="D11" s="621"/>
      <c r="E11" s="621"/>
      <c r="F11" s="621"/>
      <c r="G11" s="621"/>
      <c r="H11" s="621"/>
      <c r="I11" s="621"/>
      <c r="J11" s="621"/>
      <c r="K11" s="621"/>
      <c r="L11" s="621"/>
      <c r="M11" s="621"/>
      <c r="N11" s="621"/>
      <c r="O11" s="621"/>
      <c r="P11" s="621"/>
      <c r="Q11" s="622"/>
      <c r="R11" s="623">
        <v>2191753</v>
      </c>
      <c r="S11" s="624"/>
      <c r="T11" s="624"/>
      <c r="U11" s="624"/>
      <c r="V11" s="624"/>
      <c r="W11" s="624"/>
      <c r="X11" s="624"/>
      <c r="Y11" s="625"/>
      <c r="Z11" s="628">
        <v>4.8</v>
      </c>
      <c r="AA11" s="629"/>
      <c r="AB11" s="629"/>
      <c r="AC11" s="635"/>
      <c r="AD11" s="632">
        <v>2191753</v>
      </c>
      <c r="AE11" s="624"/>
      <c r="AF11" s="624"/>
      <c r="AG11" s="624"/>
      <c r="AH11" s="624"/>
      <c r="AI11" s="624"/>
      <c r="AJ11" s="624"/>
      <c r="AK11" s="625"/>
      <c r="AL11" s="628">
        <v>10.199999999999999</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1479974</v>
      </c>
      <c r="BH11" s="624"/>
      <c r="BI11" s="624"/>
      <c r="BJ11" s="624"/>
      <c r="BK11" s="624"/>
      <c r="BL11" s="624"/>
      <c r="BM11" s="624"/>
      <c r="BN11" s="625"/>
      <c r="BO11" s="626">
        <v>7.9</v>
      </c>
      <c r="BP11" s="626"/>
      <c r="BQ11" s="626"/>
      <c r="BR11" s="626"/>
      <c r="BS11" s="627">
        <v>422220</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141475</v>
      </c>
      <c r="CS11" s="624"/>
      <c r="CT11" s="624"/>
      <c r="CU11" s="624"/>
      <c r="CV11" s="624"/>
      <c r="CW11" s="624"/>
      <c r="CX11" s="624"/>
      <c r="CY11" s="625"/>
      <c r="CZ11" s="626">
        <v>0.3</v>
      </c>
      <c r="DA11" s="626"/>
      <c r="DB11" s="626"/>
      <c r="DC11" s="626"/>
      <c r="DD11" s="632">
        <v>14177</v>
      </c>
      <c r="DE11" s="624"/>
      <c r="DF11" s="624"/>
      <c r="DG11" s="624"/>
      <c r="DH11" s="624"/>
      <c r="DI11" s="624"/>
      <c r="DJ11" s="624"/>
      <c r="DK11" s="624"/>
      <c r="DL11" s="624"/>
      <c r="DM11" s="624"/>
      <c r="DN11" s="624"/>
      <c r="DO11" s="624"/>
      <c r="DP11" s="625"/>
      <c r="DQ11" s="632">
        <v>128035</v>
      </c>
      <c r="DR11" s="624"/>
      <c r="DS11" s="624"/>
      <c r="DT11" s="624"/>
      <c r="DU11" s="624"/>
      <c r="DV11" s="624"/>
      <c r="DW11" s="624"/>
      <c r="DX11" s="624"/>
      <c r="DY11" s="624"/>
      <c r="DZ11" s="624"/>
      <c r="EA11" s="624"/>
      <c r="EB11" s="624"/>
      <c r="EC11" s="633"/>
    </row>
    <row r="12" spans="2:143" ht="11.25" customHeight="1" x14ac:dyDescent="0.2">
      <c r="B12" s="620" t="s">
        <v>239</v>
      </c>
      <c r="C12" s="621"/>
      <c r="D12" s="621"/>
      <c r="E12" s="621"/>
      <c r="F12" s="621"/>
      <c r="G12" s="621"/>
      <c r="H12" s="621"/>
      <c r="I12" s="621"/>
      <c r="J12" s="621"/>
      <c r="K12" s="621"/>
      <c r="L12" s="621"/>
      <c r="M12" s="621"/>
      <c r="N12" s="621"/>
      <c r="O12" s="621"/>
      <c r="P12" s="621"/>
      <c r="Q12" s="622"/>
      <c r="R12" s="623">
        <v>1756</v>
      </c>
      <c r="S12" s="624"/>
      <c r="T12" s="624"/>
      <c r="U12" s="624"/>
      <c r="V12" s="624"/>
      <c r="W12" s="624"/>
      <c r="X12" s="624"/>
      <c r="Y12" s="625"/>
      <c r="Z12" s="626">
        <v>0</v>
      </c>
      <c r="AA12" s="626"/>
      <c r="AB12" s="626"/>
      <c r="AC12" s="626"/>
      <c r="AD12" s="627">
        <v>1756</v>
      </c>
      <c r="AE12" s="627"/>
      <c r="AF12" s="627"/>
      <c r="AG12" s="627"/>
      <c r="AH12" s="627"/>
      <c r="AI12" s="627"/>
      <c r="AJ12" s="627"/>
      <c r="AK12" s="627"/>
      <c r="AL12" s="628">
        <v>0</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9254815</v>
      </c>
      <c r="BH12" s="624"/>
      <c r="BI12" s="624"/>
      <c r="BJ12" s="624"/>
      <c r="BK12" s="624"/>
      <c r="BL12" s="624"/>
      <c r="BM12" s="624"/>
      <c r="BN12" s="625"/>
      <c r="BO12" s="626">
        <v>49.3</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1027305</v>
      </c>
      <c r="CS12" s="624"/>
      <c r="CT12" s="624"/>
      <c r="CU12" s="624"/>
      <c r="CV12" s="624"/>
      <c r="CW12" s="624"/>
      <c r="CX12" s="624"/>
      <c r="CY12" s="625"/>
      <c r="CZ12" s="626">
        <v>2.2999999999999998</v>
      </c>
      <c r="DA12" s="626"/>
      <c r="DB12" s="626"/>
      <c r="DC12" s="626"/>
      <c r="DD12" s="632" t="s">
        <v>122</v>
      </c>
      <c r="DE12" s="624"/>
      <c r="DF12" s="624"/>
      <c r="DG12" s="624"/>
      <c r="DH12" s="624"/>
      <c r="DI12" s="624"/>
      <c r="DJ12" s="624"/>
      <c r="DK12" s="624"/>
      <c r="DL12" s="624"/>
      <c r="DM12" s="624"/>
      <c r="DN12" s="624"/>
      <c r="DO12" s="624"/>
      <c r="DP12" s="625"/>
      <c r="DQ12" s="632">
        <v>809787</v>
      </c>
      <c r="DR12" s="624"/>
      <c r="DS12" s="624"/>
      <c r="DT12" s="624"/>
      <c r="DU12" s="624"/>
      <c r="DV12" s="624"/>
      <c r="DW12" s="624"/>
      <c r="DX12" s="624"/>
      <c r="DY12" s="624"/>
      <c r="DZ12" s="624"/>
      <c r="EA12" s="624"/>
      <c r="EB12" s="624"/>
      <c r="EC12" s="633"/>
    </row>
    <row r="13" spans="2:143" ht="11.25" customHeight="1" x14ac:dyDescent="0.2">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9188849</v>
      </c>
      <c r="BH13" s="624"/>
      <c r="BI13" s="624"/>
      <c r="BJ13" s="624"/>
      <c r="BK13" s="624"/>
      <c r="BL13" s="624"/>
      <c r="BM13" s="624"/>
      <c r="BN13" s="625"/>
      <c r="BO13" s="626">
        <v>48.9</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7151486</v>
      </c>
      <c r="CS13" s="624"/>
      <c r="CT13" s="624"/>
      <c r="CU13" s="624"/>
      <c r="CV13" s="624"/>
      <c r="CW13" s="624"/>
      <c r="CX13" s="624"/>
      <c r="CY13" s="625"/>
      <c r="CZ13" s="626">
        <v>16.2</v>
      </c>
      <c r="DA13" s="626"/>
      <c r="DB13" s="626"/>
      <c r="DC13" s="626"/>
      <c r="DD13" s="632">
        <v>4002633</v>
      </c>
      <c r="DE13" s="624"/>
      <c r="DF13" s="624"/>
      <c r="DG13" s="624"/>
      <c r="DH13" s="624"/>
      <c r="DI13" s="624"/>
      <c r="DJ13" s="624"/>
      <c r="DK13" s="624"/>
      <c r="DL13" s="624"/>
      <c r="DM13" s="624"/>
      <c r="DN13" s="624"/>
      <c r="DO13" s="624"/>
      <c r="DP13" s="625"/>
      <c r="DQ13" s="632">
        <v>3565782</v>
      </c>
      <c r="DR13" s="624"/>
      <c r="DS13" s="624"/>
      <c r="DT13" s="624"/>
      <c r="DU13" s="624"/>
      <c r="DV13" s="624"/>
      <c r="DW13" s="624"/>
      <c r="DX13" s="624"/>
      <c r="DY13" s="624"/>
      <c r="DZ13" s="624"/>
      <c r="EA13" s="624"/>
      <c r="EB13" s="624"/>
      <c r="EC13" s="633"/>
    </row>
    <row r="14" spans="2:143" ht="11.25" customHeight="1" x14ac:dyDescent="0.2">
      <c r="B14" s="620" t="s">
        <v>245</v>
      </c>
      <c r="C14" s="621"/>
      <c r="D14" s="621"/>
      <c r="E14" s="621"/>
      <c r="F14" s="621"/>
      <c r="G14" s="621"/>
      <c r="H14" s="621"/>
      <c r="I14" s="621"/>
      <c r="J14" s="621"/>
      <c r="K14" s="621"/>
      <c r="L14" s="621"/>
      <c r="M14" s="621"/>
      <c r="N14" s="621"/>
      <c r="O14" s="621"/>
      <c r="P14" s="621"/>
      <c r="Q14" s="622"/>
      <c r="R14" s="623">
        <v>1944</v>
      </c>
      <c r="S14" s="624"/>
      <c r="T14" s="624"/>
      <c r="U14" s="624"/>
      <c r="V14" s="624"/>
      <c r="W14" s="624"/>
      <c r="X14" s="624"/>
      <c r="Y14" s="625"/>
      <c r="Z14" s="626">
        <v>0</v>
      </c>
      <c r="AA14" s="626"/>
      <c r="AB14" s="626"/>
      <c r="AC14" s="626"/>
      <c r="AD14" s="627">
        <v>1944</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152578</v>
      </c>
      <c r="BH14" s="624"/>
      <c r="BI14" s="624"/>
      <c r="BJ14" s="624"/>
      <c r="BK14" s="624"/>
      <c r="BL14" s="624"/>
      <c r="BM14" s="624"/>
      <c r="BN14" s="625"/>
      <c r="BO14" s="626">
        <v>0.8</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1083913</v>
      </c>
      <c r="CS14" s="624"/>
      <c r="CT14" s="624"/>
      <c r="CU14" s="624"/>
      <c r="CV14" s="624"/>
      <c r="CW14" s="624"/>
      <c r="CX14" s="624"/>
      <c r="CY14" s="625"/>
      <c r="CZ14" s="626">
        <v>2.5</v>
      </c>
      <c r="DA14" s="626"/>
      <c r="DB14" s="626"/>
      <c r="DC14" s="626"/>
      <c r="DD14" s="632">
        <v>68528</v>
      </c>
      <c r="DE14" s="624"/>
      <c r="DF14" s="624"/>
      <c r="DG14" s="624"/>
      <c r="DH14" s="624"/>
      <c r="DI14" s="624"/>
      <c r="DJ14" s="624"/>
      <c r="DK14" s="624"/>
      <c r="DL14" s="624"/>
      <c r="DM14" s="624"/>
      <c r="DN14" s="624"/>
      <c r="DO14" s="624"/>
      <c r="DP14" s="625"/>
      <c r="DQ14" s="632">
        <v>1027736</v>
      </c>
      <c r="DR14" s="624"/>
      <c r="DS14" s="624"/>
      <c r="DT14" s="624"/>
      <c r="DU14" s="624"/>
      <c r="DV14" s="624"/>
      <c r="DW14" s="624"/>
      <c r="DX14" s="624"/>
      <c r="DY14" s="624"/>
      <c r="DZ14" s="624"/>
      <c r="EA14" s="624"/>
      <c r="EB14" s="624"/>
      <c r="EC14" s="633"/>
    </row>
    <row r="15" spans="2:143" ht="11.25" customHeight="1" x14ac:dyDescent="0.2">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799663</v>
      </c>
      <c r="BH15" s="624"/>
      <c r="BI15" s="624"/>
      <c r="BJ15" s="624"/>
      <c r="BK15" s="624"/>
      <c r="BL15" s="624"/>
      <c r="BM15" s="624"/>
      <c r="BN15" s="625"/>
      <c r="BO15" s="626">
        <v>4.3</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3831795</v>
      </c>
      <c r="CS15" s="624"/>
      <c r="CT15" s="624"/>
      <c r="CU15" s="624"/>
      <c r="CV15" s="624"/>
      <c r="CW15" s="624"/>
      <c r="CX15" s="624"/>
      <c r="CY15" s="625"/>
      <c r="CZ15" s="626">
        <v>8.6999999999999993</v>
      </c>
      <c r="DA15" s="626"/>
      <c r="DB15" s="626"/>
      <c r="DC15" s="626"/>
      <c r="DD15" s="632">
        <v>754447</v>
      </c>
      <c r="DE15" s="624"/>
      <c r="DF15" s="624"/>
      <c r="DG15" s="624"/>
      <c r="DH15" s="624"/>
      <c r="DI15" s="624"/>
      <c r="DJ15" s="624"/>
      <c r="DK15" s="624"/>
      <c r="DL15" s="624"/>
      <c r="DM15" s="624"/>
      <c r="DN15" s="624"/>
      <c r="DO15" s="624"/>
      <c r="DP15" s="625"/>
      <c r="DQ15" s="632">
        <v>2438349</v>
      </c>
      <c r="DR15" s="624"/>
      <c r="DS15" s="624"/>
      <c r="DT15" s="624"/>
      <c r="DU15" s="624"/>
      <c r="DV15" s="624"/>
      <c r="DW15" s="624"/>
      <c r="DX15" s="624"/>
      <c r="DY15" s="624"/>
      <c r="DZ15" s="624"/>
      <c r="EA15" s="624"/>
      <c r="EB15" s="624"/>
      <c r="EC15" s="633"/>
    </row>
    <row r="16" spans="2:143" ht="11.25" customHeight="1" x14ac:dyDescent="0.2">
      <c r="B16" s="620" t="s">
        <v>251</v>
      </c>
      <c r="C16" s="621"/>
      <c r="D16" s="621"/>
      <c r="E16" s="621"/>
      <c r="F16" s="621"/>
      <c r="G16" s="621"/>
      <c r="H16" s="621"/>
      <c r="I16" s="621"/>
      <c r="J16" s="621"/>
      <c r="K16" s="621"/>
      <c r="L16" s="621"/>
      <c r="M16" s="621"/>
      <c r="N16" s="621"/>
      <c r="O16" s="621"/>
      <c r="P16" s="621"/>
      <c r="Q16" s="622"/>
      <c r="R16" s="623">
        <v>42729</v>
      </c>
      <c r="S16" s="624"/>
      <c r="T16" s="624"/>
      <c r="U16" s="624"/>
      <c r="V16" s="624"/>
      <c r="W16" s="624"/>
      <c r="X16" s="624"/>
      <c r="Y16" s="625"/>
      <c r="Z16" s="626">
        <v>0.1</v>
      </c>
      <c r="AA16" s="626"/>
      <c r="AB16" s="626"/>
      <c r="AC16" s="626"/>
      <c r="AD16" s="627">
        <v>42729</v>
      </c>
      <c r="AE16" s="627"/>
      <c r="AF16" s="627"/>
      <c r="AG16" s="627"/>
      <c r="AH16" s="627"/>
      <c r="AI16" s="627"/>
      <c r="AJ16" s="627"/>
      <c r="AK16" s="627"/>
      <c r="AL16" s="628">
        <v>0.2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254</v>
      </c>
      <c r="C17" s="621"/>
      <c r="D17" s="621"/>
      <c r="E17" s="621"/>
      <c r="F17" s="621"/>
      <c r="G17" s="621"/>
      <c r="H17" s="621"/>
      <c r="I17" s="621"/>
      <c r="J17" s="621"/>
      <c r="K17" s="621"/>
      <c r="L17" s="621"/>
      <c r="M17" s="621"/>
      <c r="N17" s="621"/>
      <c r="O17" s="621"/>
      <c r="P17" s="621"/>
      <c r="Q17" s="622"/>
      <c r="R17" s="623">
        <v>350692</v>
      </c>
      <c r="S17" s="624"/>
      <c r="T17" s="624"/>
      <c r="U17" s="624"/>
      <c r="V17" s="624"/>
      <c r="W17" s="624"/>
      <c r="X17" s="624"/>
      <c r="Y17" s="625"/>
      <c r="Z17" s="626">
        <v>0.8</v>
      </c>
      <c r="AA17" s="626"/>
      <c r="AB17" s="626"/>
      <c r="AC17" s="626"/>
      <c r="AD17" s="627">
        <v>350692</v>
      </c>
      <c r="AE17" s="627"/>
      <c r="AF17" s="627"/>
      <c r="AG17" s="627"/>
      <c r="AH17" s="627"/>
      <c r="AI17" s="627"/>
      <c r="AJ17" s="627"/>
      <c r="AK17" s="627"/>
      <c r="AL17" s="628">
        <v>1.6</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1891348</v>
      </c>
      <c r="CS17" s="624"/>
      <c r="CT17" s="624"/>
      <c r="CU17" s="624"/>
      <c r="CV17" s="624"/>
      <c r="CW17" s="624"/>
      <c r="CX17" s="624"/>
      <c r="CY17" s="625"/>
      <c r="CZ17" s="626">
        <v>4.3</v>
      </c>
      <c r="DA17" s="626"/>
      <c r="DB17" s="626"/>
      <c r="DC17" s="626"/>
      <c r="DD17" s="632" t="s">
        <v>122</v>
      </c>
      <c r="DE17" s="624"/>
      <c r="DF17" s="624"/>
      <c r="DG17" s="624"/>
      <c r="DH17" s="624"/>
      <c r="DI17" s="624"/>
      <c r="DJ17" s="624"/>
      <c r="DK17" s="624"/>
      <c r="DL17" s="624"/>
      <c r="DM17" s="624"/>
      <c r="DN17" s="624"/>
      <c r="DO17" s="624"/>
      <c r="DP17" s="625"/>
      <c r="DQ17" s="632">
        <v>1833094</v>
      </c>
      <c r="DR17" s="624"/>
      <c r="DS17" s="624"/>
      <c r="DT17" s="624"/>
      <c r="DU17" s="624"/>
      <c r="DV17" s="624"/>
      <c r="DW17" s="624"/>
      <c r="DX17" s="624"/>
      <c r="DY17" s="624"/>
      <c r="DZ17" s="624"/>
      <c r="EA17" s="624"/>
      <c r="EB17" s="624"/>
      <c r="EC17" s="633"/>
    </row>
    <row r="18" spans="2:133" ht="11.25" customHeight="1" x14ac:dyDescent="0.2">
      <c r="B18" s="620" t="s">
        <v>257</v>
      </c>
      <c r="C18" s="621"/>
      <c r="D18" s="621"/>
      <c r="E18" s="621"/>
      <c r="F18" s="621"/>
      <c r="G18" s="621"/>
      <c r="H18" s="621"/>
      <c r="I18" s="621"/>
      <c r="J18" s="621"/>
      <c r="K18" s="621"/>
      <c r="L18" s="621"/>
      <c r="M18" s="621"/>
      <c r="N18" s="621"/>
      <c r="O18" s="621"/>
      <c r="P18" s="621"/>
      <c r="Q18" s="622"/>
      <c r="R18" s="623">
        <v>120798</v>
      </c>
      <c r="S18" s="624"/>
      <c r="T18" s="624"/>
      <c r="U18" s="624"/>
      <c r="V18" s="624"/>
      <c r="W18" s="624"/>
      <c r="X18" s="624"/>
      <c r="Y18" s="625"/>
      <c r="Z18" s="626">
        <v>0.3</v>
      </c>
      <c r="AA18" s="626"/>
      <c r="AB18" s="626"/>
      <c r="AC18" s="626"/>
      <c r="AD18" s="627">
        <v>120798</v>
      </c>
      <c r="AE18" s="627"/>
      <c r="AF18" s="627"/>
      <c r="AG18" s="627"/>
      <c r="AH18" s="627"/>
      <c r="AI18" s="627"/>
      <c r="AJ18" s="627"/>
      <c r="AK18" s="627"/>
      <c r="AL18" s="628">
        <v>0.6</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260</v>
      </c>
      <c r="C19" s="621"/>
      <c r="D19" s="621"/>
      <c r="E19" s="621"/>
      <c r="F19" s="621"/>
      <c r="G19" s="621"/>
      <c r="H19" s="621"/>
      <c r="I19" s="621"/>
      <c r="J19" s="621"/>
      <c r="K19" s="621"/>
      <c r="L19" s="621"/>
      <c r="M19" s="621"/>
      <c r="N19" s="621"/>
      <c r="O19" s="621"/>
      <c r="P19" s="621"/>
      <c r="Q19" s="622"/>
      <c r="R19" s="623">
        <v>112644</v>
      </c>
      <c r="S19" s="624"/>
      <c r="T19" s="624"/>
      <c r="U19" s="624"/>
      <c r="V19" s="624"/>
      <c r="W19" s="624"/>
      <c r="X19" s="624"/>
      <c r="Y19" s="625"/>
      <c r="Z19" s="626">
        <v>0.2</v>
      </c>
      <c r="AA19" s="626"/>
      <c r="AB19" s="626"/>
      <c r="AC19" s="626"/>
      <c r="AD19" s="627">
        <v>112644</v>
      </c>
      <c r="AE19" s="627"/>
      <c r="AF19" s="627"/>
      <c r="AG19" s="627"/>
      <c r="AH19" s="627"/>
      <c r="AI19" s="627"/>
      <c r="AJ19" s="627"/>
      <c r="AK19" s="627"/>
      <c r="AL19" s="628">
        <v>0.5</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1693662</v>
      </c>
      <c r="BH19" s="624"/>
      <c r="BI19" s="624"/>
      <c r="BJ19" s="624"/>
      <c r="BK19" s="624"/>
      <c r="BL19" s="624"/>
      <c r="BM19" s="624"/>
      <c r="BN19" s="625"/>
      <c r="BO19" s="626">
        <v>9</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263</v>
      </c>
      <c r="C20" s="637"/>
      <c r="D20" s="637"/>
      <c r="E20" s="637"/>
      <c r="F20" s="637"/>
      <c r="G20" s="637"/>
      <c r="H20" s="637"/>
      <c r="I20" s="637"/>
      <c r="J20" s="637"/>
      <c r="K20" s="637"/>
      <c r="L20" s="637"/>
      <c r="M20" s="637"/>
      <c r="N20" s="637"/>
      <c r="O20" s="637"/>
      <c r="P20" s="637"/>
      <c r="Q20" s="638"/>
      <c r="R20" s="623">
        <v>8154</v>
      </c>
      <c r="S20" s="624"/>
      <c r="T20" s="624"/>
      <c r="U20" s="624"/>
      <c r="V20" s="624"/>
      <c r="W20" s="624"/>
      <c r="X20" s="624"/>
      <c r="Y20" s="625"/>
      <c r="Z20" s="626">
        <v>0</v>
      </c>
      <c r="AA20" s="626"/>
      <c r="AB20" s="626"/>
      <c r="AC20" s="626"/>
      <c r="AD20" s="627">
        <v>8154</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1693662</v>
      </c>
      <c r="BH20" s="624"/>
      <c r="BI20" s="624"/>
      <c r="BJ20" s="624"/>
      <c r="BK20" s="624"/>
      <c r="BL20" s="624"/>
      <c r="BM20" s="624"/>
      <c r="BN20" s="625"/>
      <c r="BO20" s="626">
        <v>9</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44186031</v>
      </c>
      <c r="CS20" s="624"/>
      <c r="CT20" s="624"/>
      <c r="CU20" s="624"/>
      <c r="CV20" s="624"/>
      <c r="CW20" s="624"/>
      <c r="CX20" s="624"/>
      <c r="CY20" s="625"/>
      <c r="CZ20" s="626">
        <v>100</v>
      </c>
      <c r="DA20" s="626"/>
      <c r="DB20" s="626"/>
      <c r="DC20" s="626"/>
      <c r="DD20" s="632">
        <v>6472000</v>
      </c>
      <c r="DE20" s="624"/>
      <c r="DF20" s="624"/>
      <c r="DG20" s="624"/>
      <c r="DH20" s="624"/>
      <c r="DI20" s="624"/>
      <c r="DJ20" s="624"/>
      <c r="DK20" s="624"/>
      <c r="DL20" s="624"/>
      <c r="DM20" s="624"/>
      <c r="DN20" s="624"/>
      <c r="DO20" s="624"/>
      <c r="DP20" s="625"/>
      <c r="DQ20" s="632">
        <v>27165764</v>
      </c>
      <c r="DR20" s="624"/>
      <c r="DS20" s="624"/>
      <c r="DT20" s="624"/>
      <c r="DU20" s="624"/>
      <c r="DV20" s="624"/>
      <c r="DW20" s="624"/>
      <c r="DX20" s="624"/>
      <c r="DY20" s="624"/>
      <c r="DZ20" s="624"/>
      <c r="EA20" s="624"/>
      <c r="EB20" s="624"/>
      <c r="EC20" s="633"/>
    </row>
    <row r="21" spans="2:133" ht="11.25" customHeight="1" x14ac:dyDescent="0.2">
      <c r="B21" s="620" t="s">
        <v>266</v>
      </c>
      <c r="C21" s="621"/>
      <c r="D21" s="621"/>
      <c r="E21" s="621"/>
      <c r="F21" s="621"/>
      <c r="G21" s="621"/>
      <c r="H21" s="621"/>
      <c r="I21" s="621"/>
      <c r="J21" s="621"/>
      <c r="K21" s="621"/>
      <c r="L21" s="621"/>
      <c r="M21" s="621"/>
      <c r="N21" s="621"/>
      <c r="O21" s="621"/>
      <c r="P21" s="621"/>
      <c r="Q21" s="622"/>
      <c r="R21" s="623">
        <v>1258419</v>
      </c>
      <c r="S21" s="624"/>
      <c r="T21" s="624"/>
      <c r="U21" s="624"/>
      <c r="V21" s="624"/>
      <c r="W21" s="624"/>
      <c r="X21" s="624"/>
      <c r="Y21" s="625"/>
      <c r="Z21" s="626">
        <v>2.8</v>
      </c>
      <c r="AA21" s="626"/>
      <c r="AB21" s="626"/>
      <c r="AC21" s="626"/>
      <c r="AD21" s="627">
        <v>1026729</v>
      </c>
      <c r="AE21" s="627"/>
      <c r="AF21" s="627"/>
      <c r="AG21" s="627"/>
      <c r="AH21" s="627"/>
      <c r="AI21" s="627"/>
      <c r="AJ21" s="627"/>
      <c r="AK21" s="627"/>
      <c r="AL21" s="628">
        <v>4.8</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268</v>
      </c>
      <c r="C22" s="621"/>
      <c r="D22" s="621"/>
      <c r="E22" s="621"/>
      <c r="F22" s="621"/>
      <c r="G22" s="621"/>
      <c r="H22" s="621"/>
      <c r="I22" s="621"/>
      <c r="J22" s="621"/>
      <c r="K22" s="621"/>
      <c r="L22" s="621"/>
      <c r="M22" s="621"/>
      <c r="N22" s="621"/>
      <c r="O22" s="621"/>
      <c r="P22" s="621"/>
      <c r="Q22" s="622"/>
      <c r="R22" s="623">
        <v>1026729</v>
      </c>
      <c r="S22" s="624"/>
      <c r="T22" s="624"/>
      <c r="U22" s="624"/>
      <c r="V22" s="624"/>
      <c r="W22" s="624"/>
      <c r="X22" s="624"/>
      <c r="Y22" s="625"/>
      <c r="Z22" s="626">
        <v>2.2999999999999998</v>
      </c>
      <c r="AA22" s="626"/>
      <c r="AB22" s="626"/>
      <c r="AC22" s="626"/>
      <c r="AD22" s="627">
        <v>1026729</v>
      </c>
      <c r="AE22" s="627"/>
      <c r="AF22" s="627"/>
      <c r="AG22" s="627"/>
      <c r="AH22" s="627"/>
      <c r="AI22" s="627"/>
      <c r="AJ22" s="627"/>
      <c r="AK22" s="627"/>
      <c r="AL22" s="628">
        <v>4.8</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271</v>
      </c>
      <c r="C23" s="621"/>
      <c r="D23" s="621"/>
      <c r="E23" s="621"/>
      <c r="F23" s="621"/>
      <c r="G23" s="621"/>
      <c r="H23" s="621"/>
      <c r="I23" s="621"/>
      <c r="J23" s="621"/>
      <c r="K23" s="621"/>
      <c r="L23" s="621"/>
      <c r="M23" s="621"/>
      <c r="N23" s="621"/>
      <c r="O23" s="621"/>
      <c r="P23" s="621"/>
      <c r="Q23" s="622"/>
      <c r="R23" s="623">
        <v>231690</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1693662</v>
      </c>
      <c r="BH23" s="624"/>
      <c r="BI23" s="624"/>
      <c r="BJ23" s="624"/>
      <c r="BK23" s="624"/>
      <c r="BL23" s="624"/>
      <c r="BM23" s="624"/>
      <c r="BN23" s="625"/>
      <c r="BO23" s="626">
        <v>9</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2">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21754733</v>
      </c>
      <c r="CS24" s="613"/>
      <c r="CT24" s="613"/>
      <c r="CU24" s="613"/>
      <c r="CV24" s="613"/>
      <c r="CW24" s="613"/>
      <c r="CX24" s="613"/>
      <c r="CY24" s="614"/>
      <c r="CZ24" s="617">
        <v>49.2</v>
      </c>
      <c r="DA24" s="618"/>
      <c r="DB24" s="618"/>
      <c r="DC24" s="634"/>
      <c r="DD24" s="653">
        <v>12403226</v>
      </c>
      <c r="DE24" s="613"/>
      <c r="DF24" s="613"/>
      <c r="DG24" s="613"/>
      <c r="DH24" s="613"/>
      <c r="DI24" s="613"/>
      <c r="DJ24" s="613"/>
      <c r="DK24" s="614"/>
      <c r="DL24" s="653">
        <v>11208297</v>
      </c>
      <c r="DM24" s="613"/>
      <c r="DN24" s="613"/>
      <c r="DO24" s="613"/>
      <c r="DP24" s="613"/>
      <c r="DQ24" s="613"/>
      <c r="DR24" s="613"/>
      <c r="DS24" s="613"/>
      <c r="DT24" s="613"/>
      <c r="DU24" s="613"/>
      <c r="DV24" s="614"/>
      <c r="DW24" s="617">
        <v>52.1</v>
      </c>
      <c r="DX24" s="618"/>
      <c r="DY24" s="618"/>
      <c r="DZ24" s="618"/>
      <c r="EA24" s="618"/>
      <c r="EB24" s="618"/>
      <c r="EC24" s="619"/>
    </row>
    <row r="25" spans="2:133" ht="11.25" customHeight="1" x14ac:dyDescent="0.2">
      <c r="B25" s="620" t="s">
        <v>281</v>
      </c>
      <c r="C25" s="621"/>
      <c r="D25" s="621"/>
      <c r="E25" s="621"/>
      <c r="F25" s="621"/>
      <c r="G25" s="621"/>
      <c r="H25" s="621"/>
      <c r="I25" s="621"/>
      <c r="J25" s="621"/>
      <c r="K25" s="621"/>
      <c r="L25" s="621"/>
      <c r="M25" s="621"/>
      <c r="N25" s="621"/>
      <c r="O25" s="621"/>
      <c r="P25" s="621"/>
      <c r="Q25" s="622"/>
      <c r="R25" s="623">
        <v>23163626</v>
      </c>
      <c r="S25" s="624"/>
      <c r="T25" s="624"/>
      <c r="U25" s="624"/>
      <c r="V25" s="624"/>
      <c r="W25" s="624"/>
      <c r="X25" s="624"/>
      <c r="Y25" s="625"/>
      <c r="Z25" s="626">
        <v>51.2</v>
      </c>
      <c r="AA25" s="626"/>
      <c r="AB25" s="626"/>
      <c r="AC25" s="626"/>
      <c r="AD25" s="627">
        <v>21238274</v>
      </c>
      <c r="AE25" s="627"/>
      <c r="AF25" s="627"/>
      <c r="AG25" s="627"/>
      <c r="AH25" s="627"/>
      <c r="AI25" s="627"/>
      <c r="AJ25" s="627"/>
      <c r="AK25" s="627"/>
      <c r="AL25" s="628">
        <v>99.3</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6241494</v>
      </c>
      <c r="CS25" s="656"/>
      <c r="CT25" s="656"/>
      <c r="CU25" s="656"/>
      <c r="CV25" s="656"/>
      <c r="CW25" s="656"/>
      <c r="CX25" s="656"/>
      <c r="CY25" s="657"/>
      <c r="CZ25" s="628">
        <v>14.1</v>
      </c>
      <c r="DA25" s="654"/>
      <c r="DB25" s="654"/>
      <c r="DC25" s="658"/>
      <c r="DD25" s="632">
        <v>5647769</v>
      </c>
      <c r="DE25" s="656"/>
      <c r="DF25" s="656"/>
      <c r="DG25" s="656"/>
      <c r="DH25" s="656"/>
      <c r="DI25" s="656"/>
      <c r="DJ25" s="656"/>
      <c r="DK25" s="657"/>
      <c r="DL25" s="632">
        <v>5625980</v>
      </c>
      <c r="DM25" s="656"/>
      <c r="DN25" s="656"/>
      <c r="DO25" s="656"/>
      <c r="DP25" s="656"/>
      <c r="DQ25" s="656"/>
      <c r="DR25" s="656"/>
      <c r="DS25" s="656"/>
      <c r="DT25" s="656"/>
      <c r="DU25" s="656"/>
      <c r="DV25" s="657"/>
      <c r="DW25" s="628">
        <v>26.2</v>
      </c>
      <c r="DX25" s="654"/>
      <c r="DY25" s="654"/>
      <c r="DZ25" s="654"/>
      <c r="EA25" s="654"/>
      <c r="EB25" s="654"/>
      <c r="EC25" s="655"/>
    </row>
    <row r="26" spans="2:133" ht="11.25" customHeight="1" x14ac:dyDescent="0.2">
      <c r="B26" s="620" t="s">
        <v>284</v>
      </c>
      <c r="C26" s="621"/>
      <c r="D26" s="621"/>
      <c r="E26" s="621"/>
      <c r="F26" s="621"/>
      <c r="G26" s="621"/>
      <c r="H26" s="621"/>
      <c r="I26" s="621"/>
      <c r="J26" s="621"/>
      <c r="K26" s="621"/>
      <c r="L26" s="621"/>
      <c r="M26" s="621"/>
      <c r="N26" s="621"/>
      <c r="O26" s="621"/>
      <c r="P26" s="621"/>
      <c r="Q26" s="622"/>
      <c r="R26" s="623">
        <v>11391</v>
      </c>
      <c r="S26" s="624"/>
      <c r="T26" s="624"/>
      <c r="U26" s="624"/>
      <c r="V26" s="624"/>
      <c r="W26" s="624"/>
      <c r="X26" s="624"/>
      <c r="Y26" s="625"/>
      <c r="Z26" s="626">
        <v>0</v>
      </c>
      <c r="AA26" s="626"/>
      <c r="AB26" s="626"/>
      <c r="AC26" s="626"/>
      <c r="AD26" s="627">
        <v>11391</v>
      </c>
      <c r="AE26" s="627"/>
      <c r="AF26" s="627"/>
      <c r="AG26" s="627"/>
      <c r="AH26" s="627"/>
      <c r="AI26" s="627"/>
      <c r="AJ26" s="627"/>
      <c r="AK26" s="627"/>
      <c r="AL26" s="628">
        <v>0.1</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3958535</v>
      </c>
      <c r="CS26" s="624"/>
      <c r="CT26" s="624"/>
      <c r="CU26" s="624"/>
      <c r="CV26" s="624"/>
      <c r="CW26" s="624"/>
      <c r="CX26" s="624"/>
      <c r="CY26" s="625"/>
      <c r="CZ26" s="628">
        <v>9</v>
      </c>
      <c r="DA26" s="654"/>
      <c r="DB26" s="654"/>
      <c r="DC26" s="658"/>
      <c r="DD26" s="632">
        <v>3594822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287</v>
      </c>
      <c r="C27" s="621"/>
      <c r="D27" s="621"/>
      <c r="E27" s="621"/>
      <c r="F27" s="621"/>
      <c r="G27" s="621"/>
      <c r="H27" s="621"/>
      <c r="I27" s="621"/>
      <c r="J27" s="621"/>
      <c r="K27" s="621"/>
      <c r="L27" s="621"/>
      <c r="M27" s="621"/>
      <c r="N27" s="621"/>
      <c r="O27" s="621"/>
      <c r="P27" s="621"/>
      <c r="Q27" s="622"/>
      <c r="R27" s="623">
        <v>511523</v>
      </c>
      <c r="S27" s="624"/>
      <c r="T27" s="624"/>
      <c r="U27" s="624"/>
      <c r="V27" s="624"/>
      <c r="W27" s="624"/>
      <c r="X27" s="624"/>
      <c r="Y27" s="625"/>
      <c r="Z27" s="626">
        <v>1.1000000000000001</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18791033</v>
      </c>
      <c r="BH27" s="624"/>
      <c r="BI27" s="624"/>
      <c r="BJ27" s="624"/>
      <c r="BK27" s="624"/>
      <c r="BL27" s="624"/>
      <c r="BM27" s="624"/>
      <c r="BN27" s="625"/>
      <c r="BO27" s="626">
        <v>100</v>
      </c>
      <c r="BP27" s="626"/>
      <c r="BQ27" s="626"/>
      <c r="BR27" s="626"/>
      <c r="BS27" s="627">
        <v>422220</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13621891</v>
      </c>
      <c r="CS27" s="656"/>
      <c r="CT27" s="656"/>
      <c r="CU27" s="656"/>
      <c r="CV27" s="656"/>
      <c r="CW27" s="656"/>
      <c r="CX27" s="656"/>
      <c r="CY27" s="657"/>
      <c r="CZ27" s="628">
        <v>30.8</v>
      </c>
      <c r="DA27" s="654"/>
      <c r="DB27" s="654"/>
      <c r="DC27" s="658"/>
      <c r="DD27" s="632">
        <v>4922363</v>
      </c>
      <c r="DE27" s="656"/>
      <c r="DF27" s="656"/>
      <c r="DG27" s="656"/>
      <c r="DH27" s="656"/>
      <c r="DI27" s="656"/>
      <c r="DJ27" s="656"/>
      <c r="DK27" s="657"/>
      <c r="DL27" s="632">
        <v>3749223</v>
      </c>
      <c r="DM27" s="656"/>
      <c r="DN27" s="656"/>
      <c r="DO27" s="656"/>
      <c r="DP27" s="656"/>
      <c r="DQ27" s="656"/>
      <c r="DR27" s="656"/>
      <c r="DS27" s="656"/>
      <c r="DT27" s="656"/>
      <c r="DU27" s="656"/>
      <c r="DV27" s="657"/>
      <c r="DW27" s="628">
        <v>17.399999999999999</v>
      </c>
      <c r="DX27" s="654"/>
      <c r="DY27" s="654"/>
      <c r="DZ27" s="654"/>
      <c r="EA27" s="654"/>
      <c r="EB27" s="654"/>
      <c r="EC27" s="655"/>
    </row>
    <row r="28" spans="2:133" ht="11.25" customHeight="1" x14ac:dyDescent="0.2">
      <c r="B28" s="620" t="s">
        <v>290</v>
      </c>
      <c r="C28" s="621"/>
      <c r="D28" s="621"/>
      <c r="E28" s="621"/>
      <c r="F28" s="621"/>
      <c r="G28" s="621"/>
      <c r="H28" s="621"/>
      <c r="I28" s="621"/>
      <c r="J28" s="621"/>
      <c r="K28" s="621"/>
      <c r="L28" s="621"/>
      <c r="M28" s="621"/>
      <c r="N28" s="621"/>
      <c r="O28" s="621"/>
      <c r="P28" s="621"/>
      <c r="Q28" s="622"/>
      <c r="R28" s="623">
        <v>385060</v>
      </c>
      <c r="S28" s="624"/>
      <c r="T28" s="624"/>
      <c r="U28" s="624"/>
      <c r="V28" s="624"/>
      <c r="W28" s="624"/>
      <c r="X28" s="624"/>
      <c r="Y28" s="625"/>
      <c r="Z28" s="626">
        <v>0.9</v>
      </c>
      <c r="AA28" s="626"/>
      <c r="AB28" s="626"/>
      <c r="AC28" s="626"/>
      <c r="AD28" s="627">
        <v>108545</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1891348</v>
      </c>
      <c r="CS28" s="624"/>
      <c r="CT28" s="624"/>
      <c r="CU28" s="624"/>
      <c r="CV28" s="624"/>
      <c r="CW28" s="624"/>
      <c r="CX28" s="624"/>
      <c r="CY28" s="625"/>
      <c r="CZ28" s="628">
        <v>4.3</v>
      </c>
      <c r="DA28" s="654"/>
      <c r="DB28" s="654"/>
      <c r="DC28" s="658"/>
      <c r="DD28" s="632">
        <v>1833094</v>
      </c>
      <c r="DE28" s="624"/>
      <c r="DF28" s="624"/>
      <c r="DG28" s="624"/>
      <c r="DH28" s="624"/>
      <c r="DI28" s="624"/>
      <c r="DJ28" s="624"/>
      <c r="DK28" s="625"/>
      <c r="DL28" s="632">
        <v>1833094</v>
      </c>
      <c r="DM28" s="624"/>
      <c r="DN28" s="624"/>
      <c r="DO28" s="624"/>
      <c r="DP28" s="624"/>
      <c r="DQ28" s="624"/>
      <c r="DR28" s="624"/>
      <c r="DS28" s="624"/>
      <c r="DT28" s="624"/>
      <c r="DU28" s="624"/>
      <c r="DV28" s="625"/>
      <c r="DW28" s="628">
        <v>8.5</v>
      </c>
      <c r="DX28" s="654"/>
      <c r="DY28" s="654"/>
      <c r="DZ28" s="654"/>
      <c r="EA28" s="654"/>
      <c r="EB28" s="654"/>
      <c r="EC28" s="655"/>
    </row>
    <row r="29" spans="2:133" ht="11.25" customHeight="1" x14ac:dyDescent="0.2">
      <c r="B29" s="620" t="s">
        <v>292</v>
      </c>
      <c r="C29" s="621"/>
      <c r="D29" s="621"/>
      <c r="E29" s="621"/>
      <c r="F29" s="621"/>
      <c r="G29" s="621"/>
      <c r="H29" s="621"/>
      <c r="I29" s="621"/>
      <c r="J29" s="621"/>
      <c r="K29" s="621"/>
      <c r="L29" s="621"/>
      <c r="M29" s="621"/>
      <c r="N29" s="621"/>
      <c r="O29" s="621"/>
      <c r="P29" s="621"/>
      <c r="Q29" s="622"/>
      <c r="R29" s="623">
        <v>47413</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293</v>
      </c>
      <c r="CE29" s="660"/>
      <c r="CF29" s="620" t="s">
        <v>66</v>
      </c>
      <c r="CG29" s="621"/>
      <c r="CH29" s="621"/>
      <c r="CI29" s="621"/>
      <c r="CJ29" s="621"/>
      <c r="CK29" s="621"/>
      <c r="CL29" s="621"/>
      <c r="CM29" s="621"/>
      <c r="CN29" s="621"/>
      <c r="CO29" s="621"/>
      <c r="CP29" s="621"/>
      <c r="CQ29" s="622"/>
      <c r="CR29" s="623">
        <v>1891348</v>
      </c>
      <c r="CS29" s="656"/>
      <c r="CT29" s="656"/>
      <c r="CU29" s="656"/>
      <c r="CV29" s="656"/>
      <c r="CW29" s="656"/>
      <c r="CX29" s="656"/>
      <c r="CY29" s="657"/>
      <c r="CZ29" s="628">
        <v>4.3</v>
      </c>
      <c r="DA29" s="654"/>
      <c r="DB29" s="654"/>
      <c r="DC29" s="658"/>
      <c r="DD29" s="632">
        <v>1833094</v>
      </c>
      <c r="DE29" s="656"/>
      <c r="DF29" s="656"/>
      <c r="DG29" s="656"/>
      <c r="DH29" s="656"/>
      <c r="DI29" s="656"/>
      <c r="DJ29" s="656"/>
      <c r="DK29" s="657"/>
      <c r="DL29" s="632">
        <v>1833094</v>
      </c>
      <c r="DM29" s="656"/>
      <c r="DN29" s="656"/>
      <c r="DO29" s="656"/>
      <c r="DP29" s="656"/>
      <c r="DQ29" s="656"/>
      <c r="DR29" s="656"/>
      <c r="DS29" s="656"/>
      <c r="DT29" s="656"/>
      <c r="DU29" s="656"/>
      <c r="DV29" s="657"/>
      <c r="DW29" s="628">
        <v>8.5</v>
      </c>
      <c r="DX29" s="654"/>
      <c r="DY29" s="654"/>
      <c r="DZ29" s="654"/>
      <c r="EA29" s="654"/>
      <c r="EB29" s="654"/>
      <c r="EC29" s="655"/>
    </row>
    <row r="30" spans="2:133" ht="11.25" customHeight="1" x14ac:dyDescent="0.2">
      <c r="B30" s="620" t="s">
        <v>294</v>
      </c>
      <c r="C30" s="621"/>
      <c r="D30" s="621"/>
      <c r="E30" s="621"/>
      <c r="F30" s="621"/>
      <c r="G30" s="621"/>
      <c r="H30" s="621"/>
      <c r="I30" s="621"/>
      <c r="J30" s="621"/>
      <c r="K30" s="621"/>
      <c r="L30" s="621"/>
      <c r="M30" s="621"/>
      <c r="N30" s="621"/>
      <c r="O30" s="621"/>
      <c r="P30" s="621"/>
      <c r="Q30" s="622"/>
      <c r="R30" s="623">
        <v>9394803</v>
      </c>
      <c r="S30" s="624"/>
      <c r="T30" s="624"/>
      <c r="U30" s="624"/>
      <c r="V30" s="624"/>
      <c r="W30" s="624"/>
      <c r="X30" s="624"/>
      <c r="Y30" s="625"/>
      <c r="Z30" s="626">
        <v>20.8</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65"/>
      <c r="BI30" s="665"/>
      <c r="BJ30" s="665"/>
      <c r="BK30" s="665"/>
      <c r="BL30" s="665"/>
      <c r="BM30" s="665"/>
      <c r="BN30" s="665"/>
      <c r="BO30" s="665"/>
      <c r="BP30" s="665"/>
      <c r="BQ30" s="666"/>
      <c r="BR30" s="605" t="s">
        <v>296</v>
      </c>
      <c r="BS30" s="665"/>
      <c r="BT30" s="665"/>
      <c r="BU30" s="665"/>
      <c r="BV30" s="665"/>
      <c r="BW30" s="665"/>
      <c r="BX30" s="665"/>
      <c r="BY30" s="665"/>
      <c r="BZ30" s="665"/>
      <c r="CA30" s="665"/>
      <c r="CB30" s="666"/>
      <c r="CD30" s="661"/>
      <c r="CE30" s="662"/>
      <c r="CF30" s="620" t="s">
        <v>297</v>
      </c>
      <c r="CG30" s="621"/>
      <c r="CH30" s="621"/>
      <c r="CI30" s="621"/>
      <c r="CJ30" s="621"/>
      <c r="CK30" s="621"/>
      <c r="CL30" s="621"/>
      <c r="CM30" s="621"/>
      <c r="CN30" s="621"/>
      <c r="CO30" s="621"/>
      <c r="CP30" s="621"/>
      <c r="CQ30" s="622"/>
      <c r="CR30" s="623">
        <v>1783179</v>
      </c>
      <c r="CS30" s="624"/>
      <c r="CT30" s="624"/>
      <c r="CU30" s="624"/>
      <c r="CV30" s="624"/>
      <c r="CW30" s="624"/>
      <c r="CX30" s="624"/>
      <c r="CY30" s="625"/>
      <c r="CZ30" s="628">
        <v>4</v>
      </c>
      <c r="DA30" s="654"/>
      <c r="DB30" s="654"/>
      <c r="DC30" s="658"/>
      <c r="DD30" s="632">
        <v>1727416</v>
      </c>
      <c r="DE30" s="624"/>
      <c r="DF30" s="624"/>
      <c r="DG30" s="624"/>
      <c r="DH30" s="624"/>
      <c r="DI30" s="624"/>
      <c r="DJ30" s="624"/>
      <c r="DK30" s="625"/>
      <c r="DL30" s="632">
        <v>1727416</v>
      </c>
      <c r="DM30" s="624"/>
      <c r="DN30" s="624"/>
      <c r="DO30" s="624"/>
      <c r="DP30" s="624"/>
      <c r="DQ30" s="624"/>
      <c r="DR30" s="624"/>
      <c r="DS30" s="624"/>
      <c r="DT30" s="624"/>
      <c r="DU30" s="624"/>
      <c r="DV30" s="625"/>
      <c r="DW30" s="628">
        <v>8</v>
      </c>
      <c r="DX30" s="654"/>
      <c r="DY30" s="654"/>
      <c r="DZ30" s="654"/>
      <c r="EA30" s="654"/>
      <c r="EB30" s="654"/>
      <c r="EC30" s="655"/>
    </row>
    <row r="31" spans="2:133" ht="11.25" customHeight="1" x14ac:dyDescent="0.2">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299</v>
      </c>
      <c r="AQ31" s="670"/>
      <c r="AR31" s="670"/>
      <c r="AS31" s="670"/>
      <c r="AT31" s="675" t="s">
        <v>300</v>
      </c>
      <c r="AU31" s="218"/>
      <c r="AV31" s="218"/>
      <c r="AW31" s="218"/>
      <c r="AX31" s="609" t="s">
        <v>178</v>
      </c>
      <c r="AY31" s="610"/>
      <c r="AZ31" s="610"/>
      <c r="BA31" s="610"/>
      <c r="BB31" s="610"/>
      <c r="BC31" s="610"/>
      <c r="BD31" s="610"/>
      <c r="BE31" s="610"/>
      <c r="BF31" s="611"/>
      <c r="BG31" s="679">
        <v>99.3</v>
      </c>
      <c r="BH31" s="667"/>
      <c r="BI31" s="667"/>
      <c r="BJ31" s="667"/>
      <c r="BK31" s="667"/>
      <c r="BL31" s="667"/>
      <c r="BM31" s="618">
        <v>98.6</v>
      </c>
      <c r="BN31" s="667"/>
      <c r="BO31" s="667"/>
      <c r="BP31" s="667"/>
      <c r="BQ31" s="668"/>
      <c r="BR31" s="679">
        <v>99.3</v>
      </c>
      <c r="BS31" s="667"/>
      <c r="BT31" s="667"/>
      <c r="BU31" s="667"/>
      <c r="BV31" s="667"/>
      <c r="BW31" s="667"/>
      <c r="BX31" s="618">
        <v>98.5</v>
      </c>
      <c r="BY31" s="667"/>
      <c r="BZ31" s="667"/>
      <c r="CA31" s="667"/>
      <c r="CB31" s="668"/>
      <c r="CD31" s="661"/>
      <c r="CE31" s="662"/>
      <c r="CF31" s="620" t="s">
        <v>301</v>
      </c>
      <c r="CG31" s="621"/>
      <c r="CH31" s="621"/>
      <c r="CI31" s="621"/>
      <c r="CJ31" s="621"/>
      <c r="CK31" s="621"/>
      <c r="CL31" s="621"/>
      <c r="CM31" s="621"/>
      <c r="CN31" s="621"/>
      <c r="CO31" s="621"/>
      <c r="CP31" s="621"/>
      <c r="CQ31" s="622"/>
      <c r="CR31" s="623">
        <v>108169</v>
      </c>
      <c r="CS31" s="656"/>
      <c r="CT31" s="656"/>
      <c r="CU31" s="656"/>
      <c r="CV31" s="656"/>
      <c r="CW31" s="656"/>
      <c r="CX31" s="656"/>
      <c r="CY31" s="657"/>
      <c r="CZ31" s="628">
        <v>0.2</v>
      </c>
      <c r="DA31" s="654"/>
      <c r="DB31" s="654"/>
      <c r="DC31" s="658"/>
      <c r="DD31" s="632">
        <v>105678</v>
      </c>
      <c r="DE31" s="656"/>
      <c r="DF31" s="656"/>
      <c r="DG31" s="656"/>
      <c r="DH31" s="656"/>
      <c r="DI31" s="656"/>
      <c r="DJ31" s="656"/>
      <c r="DK31" s="657"/>
      <c r="DL31" s="632">
        <v>105678</v>
      </c>
      <c r="DM31" s="656"/>
      <c r="DN31" s="656"/>
      <c r="DO31" s="656"/>
      <c r="DP31" s="656"/>
      <c r="DQ31" s="656"/>
      <c r="DR31" s="656"/>
      <c r="DS31" s="656"/>
      <c r="DT31" s="656"/>
      <c r="DU31" s="656"/>
      <c r="DV31" s="657"/>
      <c r="DW31" s="628">
        <v>0.5</v>
      </c>
      <c r="DX31" s="654"/>
      <c r="DY31" s="654"/>
      <c r="DZ31" s="654"/>
      <c r="EA31" s="654"/>
      <c r="EB31" s="654"/>
      <c r="EC31" s="655"/>
    </row>
    <row r="32" spans="2:133" ht="11.25" customHeight="1" x14ac:dyDescent="0.2">
      <c r="B32" s="620" t="s">
        <v>302</v>
      </c>
      <c r="C32" s="621"/>
      <c r="D32" s="621"/>
      <c r="E32" s="621"/>
      <c r="F32" s="621"/>
      <c r="G32" s="621"/>
      <c r="H32" s="621"/>
      <c r="I32" s="621"/>
      <c r="J32" s="621"/>
      <c r="K32" s="621"/>
      <c r="L32" s="621"/>
      <c r="M32" s="621"/>
      <c r="N32" s="621"/>
      <c r="O32" s="621"/>
      <c r="P32" s="621"/>
      <c r="Q32" s="622"/>
      <c r="R32" s="623">
        <v>4587468</v>
      </c>
      <c r="S32" s="624"/>
      <c r="T32" s="624"/>
      <c r="U32" s="624"/>
      <c r="V32" s="624"/>
      <c r="W32" s="624"/>
      <c r="X32" s="624"/>
      <c r="Y32" s="625"/>
      <c r="Z32" s="626">
        <v>10.1</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303</v>
      </c>
      <c r="AX32" s="620" t="s">
        <v>304</v>
      </c>
      <c r="AY32" s="621"/>
      <c r="AZ32" s="621"/>
      <c r="BA32" s="621"/>
      <c r="BB32" s="621"/>
      <c r="BC32" s="621"/>
      <c r="BD32" s="621"/>
      <c r="BE32" s="621"/>
      <c r="BF32" s="622"/>
      <c r="BG32" s="680">
        <v>98.8</v>
      </c>
      <c r="BH32" s="656"/>
      <c r="BI32" s="656"/>
      <c r="BJ32" s="656"/>
      <c r="BK32" s="656"/>
      <c r="BL32" s="656"/>
      <c r="BM32" s="629">
        <v>97.5</v>
      </c>
      <c r="BN32" s="656"/>
      <c r="BO32" s="656"/>
      <c r="BP32" s="656"/>
      <c r="BQ32" s="678"/>
      <c r="BR32" s="680">
        <v>98.8</v>
      </c>
      <c r="BS32" s="656"/>
      <c r="BT32" s="656"/>
      <c r="BU32" s="656"/>
      <c r="BV32" s="656"/>
      <c r="BW32" s="656"/>
      <c r="BX32" s="629">
        <v>97.4</v>
      </c>
      <c r="BY32" s="656"/>
      <c r="BZ32" s="656"/>
      <c r="CA32" s="656"/>
      <c r="CB32" s="678"/>
      <c r="CD32" s="663"/>
      <c r="CE32" s="664"/>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306</v>
      </c>
      <c r="C33" s="621"/>
      <c r="D33" s="621"/>
      <c r="E33" s="621"/>
      <c r="F33" s="621"/>
      <c r="G33" s="621"/>
      <c r="H33" s="621"/>
      <c r="I33" s="621"/>
      <c r="J33" s="621"/>
      <c r="K33" s="621"/>
      <c r="L33" s="621"/>
      <c r="M33" s="621"/>
      <c r="N33" s="621"/>
      <c r="O33" s="621"/>
      <c r="P33" s="621"/>
      <c r="Q33" s="622"/>
      <c r="R33" s="623">
        <v>30761</v>
      </c>
      <c r="S33" s="624"/>
      <c r="T33" s="624"/>
      <c r="U33" s="624"/>
      <c r="V33" s="624"/>
      <c r="W33" s="624"/>
      <c r="X33" s="624"/>
      <c r="Y33" s="625"/>
      <c r="Z33" s="626">
        <v>0.1</v>
      </c>
      <c r="AA33" s="626"/>
      <c r="AB33" s="626"/>
      <c r="AC33" s="626"/>
      <c r="AD33" s="627">
        <v>27691</v>
      </c>
      <c r="AE33" s="627"/>
      <c r="AF33" s="627"/>
      <c r="AG33" s="627"/>
      <c r="AH33" s="627"/>
      <c r="AI33" s="627"/>
      <c r="AJ33" s="627"/>
      <c r="AK33" s="627"/>
      <c r="AL33" s="628">
        <v>0.1</v>
      </c>
      <c r="AM33" s="629"/>
      <c r="AN33" s="629"/>
      <c r="AO33" s="630"/>
      <c r="AP33" s="673"/>
      <c r="AQ33" s="674"/>
      <c r="AR33" s="674"/>
      <c r="AS33" s="674"/>
      <c r="AT33" s="677"/>
      <c r="AU33" s="219"/>
      <c r="AV33" s="219"/>
      <c r="AW33" s="219"/>
      <c r="AX33" s="644" t="s">
        <v>307</v>
      </c>
      <c r="AY33" s="645"/>
      <c r="AZ33" s="645"/>
      <c r="BA33" s="645"/>
      <c r="BB33" s="645"/>
      <c r="BC33" s="645"/>
      <c r="BD33" s="645"/>
      <c r="BE33" s="645"/>
      <c r="BF33" s="646"/>
      <c r="BG33" s="681">
        <v>99.5</v>
      </c>
      <c r="BH33" s="682"/>
      <c r="BI33" s="682"/>
      <c r="BJ33" s="682"/>
      <c r="BK33" s="682"/>
      <c r="BL33" s="682"/>
      <c r="BM33" s="683">
        <v>99.2</v>
      </c>
      <c r="BN33" s="682"/>
      <c r="BO33" s="682"/>
      <c r="BP33" s="682"/>
      <c r="BQ33" s="684"/>
      <c r="BR33" s="681">
        <v>99.5</v>
      </c>
      <c r="BS33" s="682"/>
      <c r="BT33" s="682"/>
      <c r="BU33" s="682"/>
      <c r="BV33" s="682"/>
      <c r="BW33" s="682"/>
      <c r="BX33" s="683">
        <v>99.1</v>
      </c>
      <c r="BY33" s="682"/>
      <c r="BZ33" s="682"/>
      <c r="CA33" s="682"/>
      <c r="CB33" s="684"/>
      <c r="CD33" s="620" t="s">
        <v>308</v>
      </c>
      <c r="CE33" s="621"/>
      <c r="CF33" s="621"/>
      <c r="CG33" s="621"/>
      <c r="CH33" s="621"/>
      <c r="CI33" s="621"/>
      <c r="CJ33" s="621"/>
      <c r="CK33" s="621"/>
      <c r="CL33" s="621"/>
      <c r="CM33" s="621"/>
      <c r="CN33" s="621"/>
      <c r="CO33" s="621"/>
      <c r="CP33" s="621"/>
      <c r="CQ33" s="622"/>
      <c r="CR33" s="623">
        <v>15959298</v>
      </c>
      <c r="CS33" s="656"/>
      <c r="CT33" s="656"/>
      <c r="CU33" s="656"/>
      <c r="CV33" s="656"/>
      <c r="CW33" s="656"/>
      <c r="CX33" s="656"/>
      <c r="CY33" s="657"/>
      <c r="CZ33" s="628">
        <v>36.1</v>
      </c>
      <c r="DA33" s="654"/>
      <c r="DB33" s="654"/>
      <c r="DC33" s="658"/>
      <c r="DD33" s="632">
        <v>13870284</v>
      </c>
      <c r="DE33" s="656"/>
      <c r="DF33" s="656"/>
      <c r="DG33" s="656"/>
      <c r="DH33" s="656"/>
      <c r="DI33" s="656"/>
      <c r="DJ33" s="656"/>
      <c r="DK33" s="657"/>
      <c r="DL33" s="632">
        <v>9953885</v>
      </c>
      <c r="DM33" s="656"/>
      <c r="DN33" s="656"/>
      <c r="DO33" s="656"/>
      <c r="DP33" s="656"/>
      <c r="DQ33" s="656"/>
      <c r="DR33" s="656"/>
      <c r="DS33" s="656"/>
      <c r="DT33" s="656"/>
      <c r="DU33" s="656"/>
      <c r="DV33" s="657"/>
      <c r="DW33" s="628">
        <v>46.3</v>
      </c>
      <c r="DX33" s="654"/>
      <c r="DY33" s="654"/>
      <c r="DZ33" s="654"/>
      <c r="EA33" s="654"/>
      <c r="EB33" s="654"/>
      <c r="EC33" s="655"/>
    </row>
    <row r="34" spans="2:133" ht="11.25" customHeight="1" x14ac:dyDescent="0.2">
      <c r="B34" s="620" t="s">
        <v>309</v>
      </c>
      <c r="C34" s="621"/>
      <c r="D34" s="621"/>
      <c r="E34" s="621"/>
      <c r="F34" s="621"/>
      <c r="G34" s="621"/>
      <c r="H34" s="621"/>
      <c r="I34" s="621"/>
      <c r="J34" s="621"/>
      <c r="K34" s="621"/>
      <c r="L34" s="621"/>
      <c r="M34" s="621"/>
      <c r="N34" s="621"/>
      <c r="O34" s="621"/>
      <c r="P34" s="621"/>
      <c r="Q34" s="622"/>
      <c r="R34" s="623">
        <v>64923</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5355415</v>
      </c>
      <c r="CS34" s="624"/>
      <c r="CT34" s="624"/>
      <c r="CU34" s="624"/>
      <c r="CV34" s="624"/>
      <c r="CW34" s="624"/>
      <c r="CX34" s="624"/>
      <c r="CY34" s="625"/>
      <c r="CZ34" s="628">
        <v>12.1</v>
      </c>
      <c r="DA34" s="654"/>
      <c r="DB34" s="654"/>
      <c r="DC34" s="658"/>
      <c r="DD34" s="632">
        <v>4413985</v>
      </c>
      <c r="DE34" s="624"/>
      <c r="DF34" s="624"/>
      <c r="DG34" s="624"/>
      <c r="DH34" s="624"/>
      <c r="DI34" s="624"/>
      <c r="DJ34" s="624"/>
      <c r="DK34" s="625"/>
      <c r="DL34" s="632">
        <v>4119393</v>
      </c>
      <c r="DM34" s="624"/>
      <c r="DN34" s="624"/>
      <c r="DO34" s="624"/>
      <c r="DP34" s="624"/>
      <c r="DQ34" s="624"/>
      <c r="DR34" s="624"/>
      <c r="DS34" s="624"/>
      <c r="DT34" s="624"/>
      <c r="DU34" s="624"/>
      <c r="DV34" s="625"/>
      <c r="DW34" s="628">
        <v>19.2</v>
      </c>
      <c r="DX34" s="654"/>
      <c r="DY34" s="654"/>
      <c r="DZ34" s="654"/>
      <c r="EA34" s="654"/>
      <c r="EB34" s="654"/>
      <c r="EC34" s="655"/>
    </row>
    <row r="35" spans="2:133" ht="11.25" customHeight="1" x14ac:dyDescent="0.2">
      <c r="B35" s="620" t="s">
        <v>311</v>
      </c>
      <c r="C35" s="621"/>
      <c r="D35" s="621"/>
      <c r="E35" s="621"/>
      <c r="F35" s="621"/>
      <c r="G35" s="621"/>
      <c r="H35" s="621"/>
      <c r="I35" s="621"/>
      <c r="J35" s="621"/>
      <c r="K35" s="621"/>
      <c r="L35" s="621"/>
      <c r="M35" s="621"/>
      <c r="N35" s="621"/>
      <c r="O35" s="621"/>
      <c r="P35" s="621"/>
      <c r="Q35" s="622"/>
      <c r="R35" s="623">
        <v>3171836</v>
      </c>
      <c r="S35" s="624"/>
      <c r="T35" s="624"/>
      <c r="U35" s="624"/>
      <c r="V35" s="624"/>
      <c r="W35" s="624"/>
      <c r="X35" s="624"/>
      <c r="Y35" s="625"/>
      <c r="Z35" s="626">
        <v>7</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311509</v>
      </c>
      <c r="CS35" s="656"/>
      <c r="CT35" s="656"/>
      <c r="CU35" s="656"/>
      <c r="CV35" s="656"/>
      <c r="CW35" s="656"/>
      <c r="CX35" s="656"/>
      <c r="CY35" s="657"/>
      <c r="CZ35" s="628">
        <v>0.7</v>
      </c>
      <c r="DA35" s="654"/>
      <c r="DB35" s="654"/>
      <c r="DC35" s="658"/>
      <c r="DD35" s="632">
        <v>308577</v>
      </c>
      <c r="DE35" s="656"/>
      <c r="DF35" s="656"/>
      <c r="DG35" s="656"/>
      <c r="DH35" s="656"/>
      <c r="DI35" s="656"/>
      <c r="DJ35" s="656"/>
      <c r="DK35" s="657"/>
      <c r="DL35" s="632">
        <v>308577</v>
      </c>
      <c r="DM35" s="656"/>
      <c r="DN35" s="656"/>
      <c r="DO35" s="656"/>
      <c r="DP35" s="656"/>
      <c r="DQ35" s="656"/>
      <c r="DR35" s="656"/>
      <c r="DS35" s="656"/>
      <c r="DT35" s="656"/>
      <c r="DU35" s="656"/>
      <c r="DV35" s="657"/>
      <c r="DW35" s="628">
        <v>1.4</v>
      </c>
      <c r="DX35" s="654"/>
      <c r="DY35" s="654"/>
      <c r="DZ35" s="654"/>
      <c r="EA35" s="654"/>
      <c r="EB35" s="654"/>
      <c r="EC35" s="655"/>
    </row>
    <row r="36" spans="2:133" ht="11.25" customHeight="1" x14ac:dyDescent="0.2">
      <c r="B36" s="620" t="s">
        <v>315</v>
      </c>
      <c r="C36" s="621"/>
      <c r="D36" s="621"/>
      <c r="E36" s="621"/>
      <c r="F36" s="621"/>
      <c r="G36" s="621"/>
      <c r="H36" s="621"/>
      <c r="I36" s="621"/>
      <c r="J36" s="621"/>
      <c r="K36" s="621"/>
      <c r="L36" s="621"/>
      <c r="M36" s="621"/>
      <c r="N36" s="621"/>
      <c r="O36" s="621"/>
      <c r="P36" s="621"/>
      <c r="Q36" s="622"/>
      <c r="R36" s="623">
        <v>845850</v>
      </c>
      <c r="S36" s="624"/>
      <c r="T36" s="624"/>
      <c r="U36" s="624"/>
      <c r="V36" s="624"/>
      <c r="W36" s="624"/>
      <c r="X36" s="624"/>
      <c r="Y36" s="625"/>
      <c r="Z36" s="626">
        <v>1.9</v>
      </c>
      <c r="AA36" s="626"/>
      <c r="AB36" s="626"/>
      <c r="AC36" s="626"/>
      <c r="AD36" s="627" t="s">
        <v>122</v>
      </c>
      <c r="AE36" s="627"/>
      <c r="AF36" s="627"/>
      <c r="AG36" s="627"/>
      <c r="AH36" s="627"/>
      <c r="AI36" s="627"/>
      <c r="AJ36" s="627"/>
      <c r="AK36" s="627"/>
      <c r="AL36" s="628" t="s">
        <v>122</v>
      </c>
      <c r="AM36" s="629"/>
      <c r="AN36" s="629"/>
      <c r="AO36" s="630"/>
      <c r="AP36" s="222"/>
      <c r="AQ36" s="689" t="s">
        <v>316</v>
      </c>
      <c r="AR36" s="690"/>
      <c r="AS36" s="690"/>
      <c r="AT36" s="690"/>
      <c r="AU36" s="690"/>
      <c r="AV36" s="690"/>
      <c r="AW36" s="690"/>
      <c r="AX36" s="690"/>
      <c r="AY36" s="691"/>
      <c r="AZ36" s="612">
        <v>5240450</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72937</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5069091</v>
      </c>
      <c r="CS36" s="624"/>
      <c r="CT36" s="624"/>
      <c r="CU36" s="624"/>
      <c r="CV36" s="624"/>
      <c r="CW36" s="624"/>
      <c r="CX36" s="624"/>
      <c r="CY36" s="625"/>
      <c r="CZ36" s="628">
        <v>11.5</v>
      </c>
      <c r="DA36" s="654"/>
      <c r="DB36" s="654"/>
      <c r="DC36" s="658"/>
      <c r="DD36" s="632">
        <v>4881260</v>
      </c>
      <c r="DE36" s="624"/>
      <c r="DF36" s="624"/>
      <c r="DG36" s="624"/>
      <c r="DH36" s="624"/>
      <c r="DI36" s="624"/>
      <c r="DJ36" s="624"/>
      <c r="DK36" s="625"/>
      <c r="DL36" s="632">
        <v>3042587</v>
      </c>
      <c r="DM36" s="624"/>
      <c r="DN36" s="624"/>
      <c r="DO36" s="624"/>
      <c r="DP36" s="624"/>
      <c r="DQ36" s="624"/>
      <c r="DR36" s="624"/>
      <c r="DS36" s="624"/>
      <c r="DT36" s="624"/>
      <c r="DU36" s="624"/>
      <c r="DV36" s="625"/>
      <c r="DW36" s="628">
        <v>14.2</v>
      </c>
      <c r="DX36" s="654"/>
      <c r="DY36" s="654"/>
      <c r="DZ36" s="654"/>
      <c r="EA36" s="654"/>
      <c r="EB36" s="654"/>
      <c r="EC36" s="655"/>
    </row>
    <row r="37" spans="2:133" ht="11.25" customHeight="1" x14ac:dyDescent="0.2">
      <c r="B37" s="620" t="s">
        <v>319</v>
      </c>
      <c r="C37" s="621"/>
      <c r="D37" s="621"/>
      <c r="E37" s="621"/>
      <c r="F37" s="621"/>
      <c r="G37" s="621"/>
      <c r="H37" s="621"/>
      <c r="I37" s="621"/>
      <c r="J37" s="621"/>
      <c r="K37" s="621"/>
      <c r="L37" s="621"/>
      <c r="M37" s="621"/>
      <c r="N37" s="621"/>
      <c r="O37" s="621"/>
      <c r="P37" s="621"/>
      <c r="Q37" s="622"/>
      <c r="R37" s="623">
        <v>752071</v>
      </c>
      <c r="S37" s="624"/>
      <c r="T37" s="624"/>
      <c r="U37" s="624"/>
      <c r="V37" s="624"/>
      <c r="W37" s="624"/>
      <c r="X37" s="624"/>
      <c r="Y37" s="625"/>
      <c r="Z37" s="626">
        <v>1.7</v>
      </c>
      <c r="AA37" s="626"/>
      <c r="AB37" s="626"/>
      <c r="AC37" s="626"/>
      <c r="AD37" s="627">
        <v>3325</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1871897</v>
      </c>
      <c r="BA37" s="624"/>
      <c r="BB37" s="624"/>
      <c r="BC37" s="624"/>
      <c r="BD37" s="656"/>
      <c r="BE37" s="656"/>
      <c r="BF37" s="678"/>
      <c r="BG37" s="620" t="s">
        <v>321</v>
      </c>
      <c r="BH37" s="621"/>
      <c r="BI37" s="621"/>
      <c r="BJ37" s="621"/>
      <c r="BK37" s="621"/>
      <c r="BL37" s="621"/>
      <c r="BM37" s="621"/>
      <c r="BN37" s="621"/>
      <c r="BO37" s="621"/>
      <c r="BP37" s="621"/>
      <c r="BQ37" s="621"/>
      <c r="BR37" s="621"/>
      <c r="BS37" s="621"/>
      <c r="BT37" s="621"/>
      <c r="BU37" s="622"/>
      <c r="BV37" s="623">
        <v>25053</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7438</v>
      </c>
      <c r="CS37" s="656"/>
      <c r="CT37" s="656"/>
      <c r="CU37" s="656"/>
      <c r="CV37" s="656"/>
      <c r="CW37" s="656"/>
      <c r="CX37" s="656"/>
      <c r="CY37" s="657"/>
      <c r="CZ37" s="628">
        <v>0</v>
      </c>
      <c r="DA37" s="654"/>
      <c r="DB37" s="654"/>
      <c r="DC37" s="658"/>
      <c r="DD37" s="632">
        <v>7438</v>
      </c>
      <c r="DE37" s="656"/>
      <c r="DF37" s="656"/>
      <c r="DG37" s="656"/>
      <c r="DH37" s="656"/>
      <c r="DI37" s="656"/>
      <c r="DJ37" s="656"/>
      <c r="DK37" s="657"/>
      <c r="DL37" s="632">
        <v>6367</v>
      </c>
      <c r="DM37" s="656"/>
      <c r="DN37" s="656"/>
      <c r="DO37" s="656"/>
      <c r="DP37" s="656"/>
      <c r="DQ37" s="656"/>
      <c r="DR37" s="656"/>
      <c r="DS37" s="656"/>
      <c r="DT37" s="656"/>
      <c r="DU37" s="656"/>
      <c r="DV37" s="657"/>
      <c r="DW37" s="628">
        <v>0</v>
      </c>
      <c r="DX37" s="654"/>
      <c r="DY37" s="654"/>
      <c r="DZ37" s="654"/>
      <c r="EA37" s="654"/>
      <c r="EB37" s="654"/>
      <c r="EC37" s="655"/>
    </row>
    <row r="38" spans="2:133" ht="11.25" customHeight="1" x14ac:dyDescent="0.2">
      <c r="B38" s="620" t="s">
        <v>323</v>
      </c>
      <c r="C38" s="621"/>
      <c r="D38" s="621"/>
      <c r="E38" s="621"/>
      <c r="F38" s="621"/>
      <c r="G38" s="621"/>
      <c r="H38" s="621"/>
      <c r="I38" s="621"/>
      <c r="J38" s="621"/>
      <c r="K38" s="621"/>
      <c r="L38" s="621"/>
      <c r="M38" s="621"/>
      <c r="N38" s="621"/>
      <c r="O38" s="621"/>
      <c r="P38" s="621"/>
      <c r="Q38" s="622"/>
      <c r="R38" s="623">
        <v>2285160</v>
      </c>
      <c r="S38" s="624"/>
      <c r="T38" s="624"/>
      <c r="U38" s="624"/>
      <c r="V38" s="624"/>
      <c r="W38" s="624"/>
      <c r="X38" s="624"/>
      <c r="Y38" s="625"/>
      <c r="Z38" s="626">
        <v>5</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32428</v>
      </c>
      <c r="BA38" s="624"/>
      <c r="BB38" s="624"/>
      <c r="BC38" s="624"/>
      <c r="BD38" s="656"/>
      <c r="BE38" s="656"/>
      <c r="BF38" s="678"/>
      <c r="BG38" s="620" t="s">
        <v>325</v>
      </c>
      <c r="BH38" s="621"/>
      <c r="BI38" s="621"/>
      <c r="BJ38" s="621"/>
      <c r="BK38" s="621"/>
      <c r="BL38" s="621"/>
      <c r="BM38" s="621"/>
      <c r="BN38" s="621"/>
      <c r="BO38" s="621"/>
      <c r="BP38" s="621"/>
      <c r="BQ38" s="621"/>
      <c r="BR38" s="621"/>
      <c r="BS38" s="621"/>
      <c r="BT38" s="621"/>
      <c r="BU38" s="622"/>
      <c r="BV38" s="623">
        <v>10193</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3365030</v>
      </c>
      <c r="CS38" s="624"/>
      <c r="CT38" s="624"/>
      <c r="CU38" s="624"/>
      <c r="CV38" s="624"/>
      <c r="CW38" s="624"/>
      <c r="CX38" s="624"/>
      <c r="CY38" s="625"/>
      <c r="CZ38" s="628">
        <v>7.6</v>
      </c>
      <c r="DA38" s="654"/>
      <c r="DB38" s="654"/>
      <c r="DC38" s="658"/>
      <c r="DD38" s="632">
        <v>2611442</v>
      </c>
      <c r="DE38" s="624"/>
      <c r="DF38" s="624"/>
      <c r="DG38" s="624"/>
      <c r="DH38" s="624"/>
      <c r="DI38" s="624"/>
      <c r="DJ38" s="624"/>
      <c r="DK38" s="625"/>
      <c r="DL38" s="632">
        <v>2483328</v>
      </c>
      <c r="DM38" s="624"/>
      <c r="DN38" s="624"/>
      <c r="DO38" s="624"/>
      <c r="DP38" s="624"/>
      <c r="DQ38" s="624"/>
      <c r="DR38" s="624"/>
      <c r="DS38" s="624"/>
      <c r="DT38" s="624"/>
      <c r="DU38" s="624"/>
      <c r="DV38" s="625"/>
      <c r="DW38" s="628">
        <v>11.6</v>
      </c>
      <c r="DX38" s="654"/>
      <c r="DY38" s="654"/>
      <c r="DZ38" s="654"/>
      <c r="EA38" s="654"/>
      <c r="EB38" s="654"/>
      <c r="EC38" s="655"/>
    </row>
    <row r="39" spans="2:133" ht="11.25" customHeight="1" x14ac:dyDescent="0.2">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v>3523</v>
      </c>
      <c r="BA39" s="624"/>
      <c r="BB39" s="624"/>
      <c r="BC39" s="624"/>
      <c r="BD39" s="656"/>
      <c r="BE39" s="656"/>
      <c r="BF39" s="678"/>
      <c r="BG39" s="620" t="s">
        <v>329</v>
      </c>
      <c r="BH39" s="621"/>
      <c r="BI39" s="621"/>
      <c r="BJ39" s="621"/>
      <c r="BK39" s="621"/>
      <c r="BL39" s="621"/>
      <c r="BM39" s="621"/>
      <c r="BN39" s="621"/>
      <c r="BO39" s="621"/>
      <c r="BP39" s="621"/>
      <c r="BQ39" s="621"/>
      <c r="BR39" s="621"/>
      <c r="BS39" s="621"/>
      <c r="BT39" s="621"/>
      <c r="BU39" s="622"/>
      <c r="BV39" s="623">
        <v>14886</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1658253</v>
      </c>
      <c r="CS39" s="656"/>
      <c r="CT39" s="656"/>
      <c r="CU39" s="656"/>
      <c r="CV39" s="656"/>
      <c r="CW39" s="656"/>
      <c r="CX39" s="656"/>
      <c r="CY39" s="657"/>
      <c r="CZ39" s="628">
        <v>3.8</v>
      </c>
      <c r="DA39" s="654"/>
      <c r="DB39" s="654"/>
      <c r="DC39" s="658"/>
      <c r="DD39" s="632">
        <v>1655020</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331</v>
      </c>
      <c r="C40" s="621"/>
      <c r="D40" s="621"/>
      <c r="E40" s="621"/>
      <c r="F40" s="621"/>
      <c r="G40" s="621"/>
      <c r="H40" s="621"/>
      <c r="I40" s="621"/>
      <c r="J40" s="621"/>
      <c r="K40" s="621"/>
      <c r="L40" s="621"/>
      <c r="M40" s="621"/>
      <c r="N40" s="621"/>
      <c r="O40" s="621"/>
      <c r="P40" s="621"/>
      <c r="Q40" s="622"/>
      <c r="R40" s="623">
        <v>106060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78"/>
      <c r="BG40" s="671" t="s">
        <v>333</v>
      </c>
      <c r="BH40" s="672"/>
      <c r="BI40" s="672"/>
      <c r="BJ40" s="672"/>
      <c r="BK40" s="672"/>
      <c r="BL40" s="223"/>
      <c r="BM40" s="621" t="s">
        <v>334</v>
      </c>
      <c r="BN40" s="621"/>
      <c r="BO40" s="621"/>
      <c r="BP40" s="621"/>
      <c r="BQ40" s="621"/>
      <c r="BR40" s="621"/>
      <c r="BS40" s="621"/>
      <c r="BT40" s="621"/>
      <c r="BU40" s="622"/>
      <c r="BV40" s="623">
        <v>116</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200000</v>
      </c>
      <c r="CS40" s="624"/>
      <c r="CT40" s="624"/>
      <c r="CU40" s="624"/>
      <c r="CV40" s="624"/>
      <c r="CW40" s="624"/>
      <c r="CX40" s="624"/>
      <c r="CY40" s="625"/>
      <c r="CZ40" s="628">
        <v>0.5</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336</v>
      </c>
      <c r="C41" s="645"/>
      <c r="D41" s="645"/>
      <c r="E41" s="645"/>
      <c r="F41" s="645"/>
      <c r="G41" s="645"/>
      <c r="H41" s="645"/>
      <c r="I41" s="645"/>
      <c r="J41" s="645"/>
      <c r="K41" s="645"/>
      <c r="L41" s="645"/>
      <c r="M41" s="645"/>
      <c r="N41" s="645"/>
      <c r="O41" s="645"/>
      <c r="P41" s="645"/>
      <c r="Q41" s="646"/>
      <c r="R41" s="695">
        <v>45251885</v>
      </c>
      <c r="S41" s="696"/>
      <c r="T41" s="696"/>
      <c r="U41" s="696"/>
      <c r="V41" s="696"/>
      <c r="W41" s="696"/>
      <c r="X41" s="696"/>
      <c r="Y41" s="700"/>
      <c r="Z41" s="701">
        <v>100</v>
      </c>
      <c r="AA41" s="701"/>
      <c r="AB41" s="701"/>
      <c r="AC41" s="701"/>
      <c r="AD41" s="702">
        <v>21389226</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826426</v>
      </c>
      <c r="BA41" s="624"/>
      <c r="BB41" s="624"/>
      <c r="BC41" s="624"/>
      <c r="BD41" s="656"/>
      <c r="BE41" s="656"/>
      <c r="BF41" s="678"/>
      <c r="BG41" s="671"/>
      <c r="BH41" s="672"/>
      <c r="BI41" s="672"/>
      <c r="BJ41" s="672"/>
      <c r="BK41" s="672"/>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340</v>
      </c>
      <c r="AR42" s="693"/>
      <c r="AS42" s="693"/>
      <c r="AT42" s="693"/>
      <c r="AU42" s="693"/>
      <c r="AV42" s="693"/>
      <c r="AW42" s="693"/>
      <c r="AX42" s="693"/>
      <c r="AY42" s="694"/>
      <c r="AZ42" s="695">
        <v>2506176</v>
      </c>
      <c r="BA42" s="696"/>
      <c r="BB42" s="696"/>
      <c r="BC42" s="696"/>
      <c r="BD42" s="682"/>
      <c r="BE42" s="682"/>
      <c r="BF42" s="684"/>
      <c r="BG42" s="673"/>
      <c r="BH42" s="674"/>
      <c r="BI42" s="674"/>
      <c r="BJ42" s="674"/>
      <c r="BK42" s="674"/>
      <c r="BL42" s="224"/>
      <c r="BM42" s="645" t="s">
        <v>341</v>
      </c>
      <c r="BN42" s="645"/>
      <c r="BO42" s="645"/>
      <c r="BP42" s="645"/>
      <c r="BQ42" s="645"/>
      <c r="BR42" s="645"/>
      <c r="BS42" s="645"/>
      <c r="BT42" s="645"/>
      <c r="BU42" s="646"/>
      <c r="BV42" s="695">
        <v>418</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6472000</v>
      </c>
      <c r="CS42" s="656"/>
      <c r="CT42" s="656"/>
      <c r="CU42" s="656"/>
      <c r="CV42" s="656"/>
      <c r="CW42" s="656"/>
      <c r="CX42" s="656"/>
      <c r="CY42" s="657"/>
      <c r="CZ42" s="628">
        <v>14.6</v>
      </c>
      <c r="DA42" s="654"/>
      <c r="DB42" s="654"/>
      <c r="DC42" s="658"/>
      <c r="DD42" s="632">
        <v>892254</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343</v>
      </c>
      <c r="CD43" s="620" t="s">
        <v>344</v>
      </c>
      <c r="CE43" s="621"/>
      <c r="CF43" s="621"/>
      <c r="CG43" s="621"/>
      <c r="CH43" s="621"/>
      <c r="CI43" s="621"/>
      <c r="CJ43" s="621"/>
      <c r="CK43" s="621"/>
      <c r="CL43" s="621"/>
      <c r="CM43" s="621"/>
      <c r="CN43" s="621"/>
      <c r="CO43" s="621"/>
      <c r="CP43" s="621"/>
      <c r="CQ43" s="622"/>
      <c r="CR43" s="623">
        <v>41730</v>
      </c>
      <c r="CS43" s="656"/>
      <c r="CT43" s="656"/>
      <c r="CU43" s="656"/>
      <c r="CV43" s="656"/>
      <c r="CW43" s="656"/>
      <c r="CX43" s="656"/>
      <c r="CY43" s="657"/>
      <c r="CZ43" s="628">
        <v>0.1</v>
      </c>
      <c r="DA43" s="654"/>
      <c r="DB43" s="654"/>
      <c r="DC43" s="658"/>
      <c r="DD43" s="632">
        <v>41730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293</v>
      </c>
      <c r="CE44" s="660"/>
      <c r="CF44" s="620" t="s">
        <v>346</v>
      </c>
      <c r="CG44" s="621"/>
      <c r="CH44" s="621"/>
      <c r="CI44" s="621"/>
      <c r="CJ44" s="621"/>
      <c r="CK44" s="621"/>
      <c r="CL44" s="621"/>
      <c r="CM44" s="621"/>
      <c r="CN44" s="621"/>
      <c r="CO44" s="621"/>
      <c r="CP44" s="621"/>
      <c r="CQ44" s="622"/>
      <c r="CR44" s="623">
        <v>6472000</v>
      </c>
      <c r="CS44" s="624"/>
      <c r="CT44" s="624"/>
      <c r="CU44" s="624"/>
      <c r="CV44" s="624"/>
      <c r="CW44" s="624"/>
      <c r="CX44" s="624"/>
      <c r="CY44" s="625"/>
      <c r="CZ44" s="628">
        <v>14.6</v>
      </c>
      <c r="DA44" s="629"/>
      <c r="DB44" s="629"/>
      <c r="DC44" s="635"/>
      <c r="DD44" s="632">
        <v>892254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348</v>
      </c>
      <c r="CG45" s="621"/>
      <c r="CH45" s="621"/>
      <c r="CI45" s="621"/>
      <c r="CJ45" s="621"/>
      <c r="CK45" s="621"/>
      <c r="CL45" s="621"/>
      <c r="CM45" s="621"/>
      <c r="CN45" s="621"/>
      <c r="CO45" s="621"/>
      <c r="CP45" s="621"/>
      <c r="CQ45" s="622"/>
      <c r="CR45" s="623">
        <v>3895540</v>
      </c>
      <c r="CS45" s="656"/>
      <c r="CT45" s="656"/>
      <c r="CU45" s="656"/>
      <c r="CV45" s="656"/>
      <c r="CW45" s="656"/>
      <c r="CX45" s="656"/>
      <c r="CY45" s="657"/>
      <c r="CZ45" s="628">
        <v>8.8000000000000007</v>
      </c>
      <c r="DA45" s="654"/>
      <c r="DB45" s="654"/>
      <c r="DC45" s="658"/>
      <c r="DD45" s="632">
        <v>218397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349</v>
      </c>
      <c r="CG46" s="621"/>
      <c r="CH46" s="621"/>
      <c r="CI46" s="621"/>
      <c r="CJ46" s="621"/>
      <c r="CK46" s="621"/>
      <c r="CL46" s="621"/>
      <c r="CM46" s="621"/>
      <c r="CN46" s="621"/>
      <c r="CO46" s="621"/>
      <c r="CP46" s="621"/>
      <c r="CQ46" s="622"/>
      <c r="CR46" s="623">
        <v>2274060</v>
      </c>
      <c r="CS46" s="624"/>
      <c r="CT46" s="624"/>
      <c r="CU46" s="624"/>
      <c r="CV46" s="624"/>
      <c r="CW46" s="624"/>
      <c r="CX46" s="624"/>
      <c r="CY46" s="625"/>
      <c r="CZ46" s="628">
        <v>5.0999999999999996</v>
      </c>
      <c r="DA46" s="629"/>
      <c r="DB46" s="629"/>
      <c r="DC46" s="635"/>
      <c r="DD46" s="632">
        <v>643557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350</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25"/>
      <c r="CD48" s="663"/>
      <c r="CE48" s="664"/>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352</v>
      </c>
      <c r="CE49" s="645"/>
      <c r="CF49" s="645"/>
      <c r="CG49" s="645"/>
      <c r="CH49" s="645"/>
      <c r="CI49" s="645"/>
      <c r="CJ49" s="645"/>
      <c r="CK49" s="645"/>
      <c r="CL49" s="645"/>
      <c r="CM49" s="645"/>
      <c r="CN49" s="645"/>
      <c r="CO49" s="645"/>
      <c r="CP49" s="645"/>
      <c r="CQ49" s="646"/>
      <c r="CR49" s="695">
        <v>44186031</v>
      </c>
      <c r="CS49" s="682"/>
      <c r="CT49" s="682"/>
      <c r="CU49" s="682"/>
      <c r="CV49" s="682"/>
      <c r="CW49" s="682"/>
      <c r="CX49" s="682"/>
      <c r="CY49" s="711"/>
      <c r="CZ49" s="703">
        <v>100</v>
      </c>
      <c r="DA49" s="712"/>
      <c r="DB49" s="712"/>
      <c r="DC49" s="713"/>
      <c r="DD49" s="714">
        <v>27165764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6eCbebZ2pbYqDZyKmskzCiAuMhs55L1eGUuiS9EuLhmOcPZaskR15RbfxPFxZxfLJC0r3u4SkLVLqy6ZSDtIYg==" saltValue="EPMp83A2DHhFr8oXibFhe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375</v>
      </c>
      <c r="C7" s="750"/>
      <c r="D7" s="750"/>
      <c r="E7" s="750"/>
      <c r="F7" s="750"/>
      <c r="G7" s="750"/>
      <c r="H7" s="750"/>
      <c r="I7" s="750"/>
      <c r="J7" s="750"/>
      <c r="K7" s="750"/>
      <c r="L7" s="750"/>
      <c r="M7" s="750"/>
      <c r="N7" s="750"/>
      <c r="O7" s="750"/>
      <c r="P7" s="751"/>
      <c r="Q7" s="752">
        <v>45872</v>
      </c>
      <c r="R7" s="753"/>
      <c r="S7" s="753"/>
      <c r="T7" s="753"/>
      <c r="U7" s="753"/>
      <c r="V7" s="753">
        <v>44806</v>
      </c>
      <c r="W7" s="753"/>
      <c r="X7" s="753"/>
      <c r="Y7" s="753"/>
      <c r="Z7" s="753"/>
      <c r="AA7" s="753">
        <v>1066</v>
      </c>
      <c r="AB7" s="753"/>
      <c r="AC7" s="753"/>
      <c r="AD7" s="753"/>
      <c r="AE7" s="754"/>
      <c r="AF7" s="755">
        <v>599</v>
      </c>
      <c r="AG7" s="756"/>
      <c r="AH7" s="756"/>
      <c r="AI7" s="756"/>
      <c r="AJ7" s="757"/>
      <c r="AK7" s="758">
        <v>3169</v>
      </c>
      <c r="AL7" s="759"/>
      <c r="AM7" s="759"/>
      <c r="AN7" s="759"/>
      <c r="AO7" s="759"/>
      <c r="AP7" s="759">
        <v>20922</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554</v>
      </c>
      <c r="BT7" s="747"/>
      <c r="BU7" s="747"/>
      <c r="BV7" s="747"/>
      <c r="BW7" s="747"/>
      <c r="BX7" s="747"/>
      <c r="BY7" s="747"/>
      <c r="BZ7" s="747"/>
      <c r="CA7" s="747"/>
      <c r="CB7" s="747"/>
      <c r="CC7" s="747"/>
      <c r="CD7" s="747"/>
      <c r="CE7" s="747"/>
      <c r="CF7" s="747"/>
      <c r="CG7" s="762"/>
      <c r="CH7" s="743">
        <v>-3</v>
      </c>
      <c r="CI7" s="744"/>
      <c r="CJ7" s="744"/>
      <c r="CK7" s="744"/>
      <c r="CL7" s="745"/>
      <c r="CM7" s="743">
        <v>142</v>
      </c>
      <c r="CN7" s="744"/>
      <c r="CO7" s="744"/>
      <c r="CP7" s="744"/>
      <c r="CQ7" s="745"/>
      <c r="CR7" s="743">
        <v>110</v>
      </c>
      <c r="CS7" s="744"/>
      <c r="CT7" s="744"/>
      <c r="CU7" s="744"/>
      <c r="CV7" s="745"/>
      <c r="CW7" s="743" t="s">
        <v>548</v>
      </c>
      <c r="CX7" s="744"/>
      <c r="CY7" s="744"/>
      <c r="CZ7" s="744"/>
      <c r="DA7" s="745"/>
      <c r="DB7" s="743" t="s">
        <v>548</v>
      </c>
      <c r="DC7" s="744"/>
      <c r="DD7" s="744"/>
      <c r="DE7" s="744"/>
      <c r="DF7" s="745"/>
      <c r="DG7" s="743" t="s">
        <v>548</v>
      </c>
      <c r="DH7" s="744"/>
      <c r="DI7" s="744"/>
      <c r="DJ7" s="744"/>
      <c r="DK7" s="745"/>
      <c r="DL7" s="743" t="s">
        <v>548</v>
      </c>
      <c r="DM7" s="744"/>
      <c r="DN7" s="744"/>
      <c r="DO7" s="744"/>
      <c r="DP7" s="745"/>
      <c r="DQ7" s="743" t="s">
        <v>548</v>
      </c>
      <c r="DR7" s="744"/>
      <c r="DS7" s="744"/>
      <c r="DT7" s="744"/>
      <c r="DU7" s="745"/>
      <c r="DV7" s="746"/>
      <c r="DW7" s="747"/>
      <c r="DX7" s="747"/>
      <c r="DY7" s="747"/>
      <c r="DZ7" s="748"/>
      <c r="EA7" s="234"/>
    </row>
    <row r="8" spans="1:131" s="235" customFormat="1" ht="26.25" customHeight="1" x14ac:dyDescent="0.2">
      <c r="A8" s="238">
        <v>2</v>
      </c>
      <c r="B8" s="780" t="s">
        <v>376</v>
      </c>
      <c r="C8" s="781"/>
      <c r="D8" s="781"/>
      <c r="E8" s="781"/>
      <c r="F8" s="781"/>
      <c r="G8" s="781"/>
      <c r="H8" s="781"/>
      <c r="I8" s="781"/>
      <c r="J8" s="781"/>
      <c r="K8" s="781"/>
      <c r="L8" s="781"/>
      <c r="M8" s="781"/>
      <c r="N8" s="781"/>
      <c r="O8" s="781"/>
      <c r="P8" s="782"/>
      <c r="Q8" s="783">
        <v>6</v>
      </c>
      <c r="R8" s="784"/>
      <c r="S8" s="784"/>
      <c r="T8" s="784"/>
      <c r="U8" s="784"/>
      <c r="V8" s="784">
        <v>6</v>
      </c>
      <c r="W8" s="784"/>
      <c r="X8" s="784"/>
      <c r="Y8" s="784"/>
      <c r="Z8" s="784"/>
      <c r="AA8" s="784" t="s">
        <v>548</v>
      </c>
      <c r="AB8" s="784"/>
      <c r="AC8" s="784"/>
      <c r="AD8" s="784"/>
      <c r="AE8" s="785"/>
      <c r="AF8" s="786" t="s">
        <v>122</v>
      </c>
      <c r="AG8" s="787"/>
      <c r="AH8" s="787"/>
      <c r="AI8" s="787"/>
      <c r="AJ8" s="788"/>
      <c r="AK8" s="769">
        <v>3</v>
      </c>
      <c r="AL8" s="770"/>
      <c r="AM8" s="770"/>
      <c r="AN8" s="770"/>
      <c r="AO8" s="770"/>
      <c r="AP8" s="770" t="s">
        <v>548</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555</v>
      </c>
      <c r="BT8" s="774"/>
      <c r="BU8" s="774"/>
      <c r="BV8" s="774"/>
      <c r="BW8" s="774"/>
      <c r="BX8" s="774"/>
      <c r="BY8" s="774"/>
      <c r="BZ8" s="774"/>
      <c r="CA8" s="774"/>
      <c r="CB8" s="774"/>
      <c r="CC8" s="774"/>
      <c r="CD8" s="774"/>
      <c r="CE8" s="774"/>
      <c r="CF8" s="774"/>
      <c r="CG8" s="775"/>
      <c r="CH8" s="776">
        <v>-3</v>
      </c>
      <c r="CI8" s="777"/>
      <c r="CJ8" s="777"/>
      <c r="CK8" s="777"/>
      <c r="CL8" s="778"/>
      <c r="CM8" s="776">
        <v>123</v>
      </c>
      <c r="CN8" s="777"/>
      <c r="CO8" s="777"/>
      <c r="CP8" s="777"/>
      <c r="CQ8" s="778"/>
      <c r="CR8" s="776">
        <v>45</v>
      </c>
      <c r="CS8" s="777"/>
      <c r="CT8" s="777"/>
      <c r="CU8" s="777"/>
      <c r="CV8" s="778"/>
      <c r="CW8" s="776" t="s">
        <v>548</v>
      </c>
      <c r="CX8" s="777"/>
      <c r="CY8" s="777"/>
      <c r="CZ8" s="777"/>
      <c r="DA8" s="778"/>
      <c r="DB8" s="776" t="s">
        <v>548</v>
      </c>
      <c r="DC8" s="777"/>
      <c r="DD8" s="777"/>
      <c r="DE8" s="777"/>
      <c r="DF8" s="778"/>
      <c r="DG8" s="776" t="s">
        <v>548</v>
      </c>
      <c r="DH8" s="777"/>
      <c r="DI8" s="777"/>
      <c r="DJ8" s="777"/>
      <c r="DK8" s="778"/>
      <c r="DL8" s="776" t="s">
        <v>548</v>
      </c>
      <c r="DM8" s="777"/>
      <c r="DN8" s="777"/>
      <c r="DO8" s="777"/>
      <c r="DP8" s="778"/>
      <c r="DQ8" s="776" t="s">
        <v>548</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556</v>
      </c>
      <c r="BT9" s="774"/>
      <c r="BU9" s="774"/>
      <c r="BV9" s="774"/>
      <c r="BW9" s="774"/>
      <c r="BX9" s="774"/>
      <c r="BY9" s="774"/>
      <c r="BZ9" s="774"/>
      <c r="CA9" s="774"/>
      <c r="CB9" s="774"/>
      <c r="CC9" s="774"/>
      <c r="CD9" s="774"/>
      <c r="CE9" s="774"/>
      <c r="CF9" s="774"/>
      <c r="CG9" s="775"/>
      <c r="CH9" s="776">
        <v>0</v>
      </c>
      <c r="CI9" s="777"/>
      <c r="CJ9" s="777"/>
      <c r="CK9" s="777"/>
      <c r="CL9" s="778"/>
      <c r="CM9" s="776">
        <v>14</v>
      </c>
      <c r="CN9" s="777"/>
      <c r="CO9" s="777"/>
      <c r="CP9" s="777"/>
      <c r="CQ9" s="778"/>
      <c r="CR9" s="776">
        <v>3</v>
      </c>
      <c r="CS9" s="777"/>
      <c r="CT9" s="777"/>
      <c r="CU9" s="777"/>
      <c r="CV9" s="778"/>
      <c r="CW9" s="776" t="s">
        <v>548</v>
      </c>
      <c r="CX9" s="777"/>
      <c r="CY9" s="777"/>
      <c r="CZ9" s="777"/>
      <c r="DA9" s="778"/>
      <c r="DB9" s="776" t="s">
        <v>548</v>
      </c>
      <c r="DC9" s="777"/>
      <c r="DD9" s="777"/>
      <c r="DE9" s="777"/>
      <c r="DF9" s="778"/>
      <c r="DG9" s="776" t="s">
        <v>548</v>
      </c>
      <c r="DH9" s="777"/>
      <c r="DI9" s="777"/>
      <c r="DJ9" s="777"/>
      <c r="DK9" s="778"/>
      <c r="DL9" s="776" t="s">
        <v>548</v>
      </c>
      <c r="DM9" s="777"/>
      <c r="DN9" s="777"/>
      <c r="DO9" s="777"/>
      <c r="DP9" s="778"/>
      <c r="DQ9" s="776" t="s">
        <v>548</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557</v>
      </c>
      <c r="BT10" s="774"/>
      <c r="BU10" s="774"/>
      <c r="BV10" s="774"/>
      <c r="BW10" s="774"/>
      <c r="BX10" s="774"/>
      <c r="BY10" s="774"/>
      <c r="BZ10" s="774"/>
      <c r="CA10" s="774"/>
      <c r="CB10" s="774"/>
      <c r="CC10" s="774"/>
      <c r="CD10" s="774"/>
      <c r="CE10" s="774"/>
      <c r="CF10" s="774"/>
      <c r="CG10" s="775"/>
      <c r="CH10" s="776">
        <v>0</v>
      </c>
      <c r="CI10" s="777"/>
      <c r="CJ10" s="777"/>
      <c r="CK10" s="777"/>
      <c r="CL10" s="778"/>
      <c r="CM10" s="776">
        <v>6</v>
      </c>
      <c r="CN10" s="777"/>
      <c r="CO10" s="777"/>
      <c r="CP10" s="777"/>
      <c r="CQ10" s="778"/>
      <c r="CR10" s="776">
        <v>5</v>
      </c>
      <c r="CS10" s="777"/>
      <c r="CT10" s="777"/>
      <c r="CU10" s="777"/>
      <c r="CV10" s="778"/>
      <c r="CW10" s="776" t="s">
        <v>548</v>
      </c>
      <c r="CX10" s="777"/>
      <c r="CY10" s="777"/>
      <c r="CZ10" s="777"/>
      <c r="DA10" s="778"/>
      <c r="DB10" s="776" t="s">
        <v>548</v>
      </c>
      <c r="DC10" s="777"/>
      <c r="DD10" s="777"/>
      <c r="DE10" s="777"/>
      <c r="DF10" s="778"/>
      <c r="DG10" s="776" t="s">
        <v>548</v>
      </c>
      <c r="DH10" s="777"/>
      <c r="DI10" s="777"/>
      <c r="DJ10" s="777"/>
      <c r="DK10" s="778"/>
      <c r="DL10" s="776" t="s">
        <v>548</v>
      </c>
      <c r="DM10" s="777"/>
      <c r="DN10" s="777"/>
      <c r="DO10" s="777"/>
      <c r="DP10" s="778"/>
      <c r="DQ10" s="776" t="s">
        <v>548</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378</v>
      </c>
      <c r="B23" s="789" t="s">
        <v>379</v>
      </c>
      <c r="C23" s="790"/>
      <c r="D23" s="790"/>
      <c r="E23" s="790"/>
      <c r="F23" s="790"/>
      <c r="G23" s="790"/>
      <c r="H23" s="790"/>
      <c r="I23" s="790"/>
      <c r="J23" s="790"/>
      <c r="K23" s="790"/>
      <c r="L23" s="790"/>
      <c r="M23" s="790"/>
      <c r="N23" s="790"/>
      <c r="O23" s="790"/>
      <c r="P23" s="791"/>
      <c r="Q23" s="792">
        <v>45877</v>
      </c>
      <c r="R23" s="793"/>
      <c r="S23" s="793"/>
      <c r="T23" s="793"/>
      <c r="U23" s="793"/>
      <c r="V23" s="793">
        <v>44812</v>
      </c>
      <c r="W23" s="793"/>
      <c r="X23" s="793"/>
      <c r="Y23" s="793"/>
      <c r="Z23" s="793"/>
      <c r="AA23" s="793">
        <v>1066</v>
      </c>
      <c r="AB23" s="793"/>
      <c r="AC23" s="793"/>
      <c r="AD23" s="793"/>
      <c r="AE23" s="794"/>
      <c r="AF23" s="795">
        <v>599</v>
      </c>
      <c r="AG23" s="793"/>
      <c r="AH23" s="793"/>
      <c r="AI23" s="793"/>
      <c r="AJ23" s="796"/>
      <c r="AK23" s="797"/>
      <c r="AL23" s="798"/>
      <c r="AM23" s="798"/>
      <c r="AN23" s="798"/>
      <c r="AO23" s="798"/>
      <c r="AP23" s="793">
        <v>20922</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358</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365</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390</v>
      </c>
      <c r="C28" s="750"/>
      <c r="D28" s="750"/>
      <c r="E28" s="750"/>
      <c r="F28" s="750"/>
      <c r="G28" s="750"/>
      <c r="H28" s="750"/>
      <c r="I28" s="750"/>
      <c r="J28" s="750"/>
      <c r="K28" s="750"/>
      <c r="L28" s="750"/>
      <c r="M28" s="750"/>
      <c r="N28" s="750"/>
      <c r="O28" s="750"/>
      <c r="P28" s="751"/>
      <c r="Q28" s="822">
        <v>9099</v>
      </c>
      <c r="R28" s="823"/>
      <c r="S28" s="823"/>
      <c r="T28" s="823"/>
      <c r="U28" s="823"/>
      <c r="V28" s="823">
        <v>9026</v>
      </c>
      <c r="W28" s="823"/>
      <c r="X28" s="823"/>
      <c r="Y28" s="823"/>
      <c r="Z28" s="823"/>
      <c r="AA28" s="823">
        <v>73</v>
      </c>
      <c r="AB28" s="823"/>
      <c r="AC28" s="823"/>
      <c r="AD28" s="823"/>
      <c r="AE28" s="824"/>
      <c r="AF28" s="825">
        <v>73</v>
      </c>
      <c r="AG28" s="823"/>
      <c r="AH28" s="823"/>
      <c r="AI28" s="823"/>
      <c r="AJ28" s="826"/>
      <c r="AK28" s="827">
        <v>931</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391</v>
      </c>
      <c r="C29" s="781"/>
      <c r="D29" s="781"/>
      <c r="E29" s="781"/>
      <c r="F29" s="781"/>
      <c r="G29" s="781"/>
      <c r="H29" s="781"/>
      <c r="I29" s="781"/>
      <c r="J29" s="781"/>
      <c r="K29" s="781"/>
      <c r="L29" s="781"/>
      <c r="M29" s="781"/>
      <c r="N29" s="781"/>
      <c r="O29" s="781"/>
      <c r="P29" s="782"/>
      <c r="Q29" s="783">
        <v>7632</v>
      </c>
      <c r="R29" s="784"/>
      <c r="S29" s="784"/>
      <c r="T29" s="784"/>
      <c r="U29" s="784"/>
      <c r="V29" s="784">
        <v>7485</v>
      </c>
      <c r="W29" s="784"/>
      <c r="X29" s="784"/>
      <c r="Y29" s="784"/>
      <c r="Z29" s="784"/>
      <c r="AA29" s="784">
        <v>146</v>
      </c>
      <c r="AB29" s="784"/>
      <c r="AC29" s="784"/>
      <c r="AD29" s="784"/>
      <c r="AE29" s="785"/>
      <c r="AF29" s="786">
        <v>146</v>
      </c>
      <c r="AG29" s="787"/>
      <c r="AH29" s="787"/>
      <c r="AI29" s="787"/>
      <c r="AJ29" s="788"/>
      <c r="AK29" s="834">
        <v>1388</v>
      </c>
      <c r="AL29" s="830"/>
      <c r="AM29" s="830"/>
      <c r="AN29" s="830"/>
      <c r="AO29" s="830"/>
      <c r="AP29" s="830" t="s">
        <v>548</v>
      </c>
      <c r="AQ29" s="830"/>
      <c r="AR29" s="830"/>
      <c r="AS29" s="830"/>
      <c r="AT29" s="830"/>
      <c r="AU29" s="830" t="s">
        <v>548</v>
      </c>
      <c r="AV29" s="830"/>
      <c r="AW29" s="830"/>
      <c r="AX29" s="830"/>
      <c r="AY29" s="830"/>
      <c r="AZ29" s="831" t="s">
        <v>548</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392</v>
      </c>
      <c r="C30" s="781"/>
      <c r="D30" s="781"/>
      <c r="E30" s="781"/>
      <c r="F30" s="781"/>
      <c r="G30" s="781"/>
      <c r="H30" s="781"/>
      <c r="I30" s="781"/>
      <c r="J30" s="781"/>
      <c r="K30" s="781"/>
      <c r="L30" s="781"/>
      <c r="M30" s="781"/>
      <c r="N30" s="781"/>
      <c r="O30" s="781"/>
      <c r="P30" s="782"/>
      <c r="Q30" s="783">
        <v>1486</v>
      </c>
      <c r="R30" s="784"/>
      <c r="S30" s="784"/>
      <c r="T30" s="784"/>
      <c r="U30" s="784"/>
      <c r="V30" s="784">
        <v>1414</v>
      </c>
      <c r="W30" s="784"/>
      <c r="X30" s="784"/>
      <c r="Y30" s="784"/>
      <c r="Z30" s="784"/>
      <c r="AA30" s="784">
        <v>72</v>
      </c>
      <c r="AB30" s="784"/>
      <c r="AC30" s="784"/>
      <c r="AD30" s="784"/>
      <c r="AE30" s="785"/>
      <c r="AF30" s="786">
        <v>72</v>
      </c>
      <c r="AG30" s="787"/>
      <c r="AH30" s="787"/>
      <c r="AI30" s="787"/>
      <c r="AJ30" s="788"/>
      <c r="AK30" s="834">
        <v>270</v>
      </c>
      <c r="AL30" s="830"/>
      <c r="AM30" s="830"/>
      <c r="AN30" s="830"/>
      <c r="AO30" s="830"/>
      <c r="AP30" s="830" t="s">
        <v>548</v>
      </c>
      <c r="AQ30" s="830"/>
      <c r="AR30" s="830"/>
      <c r="AS30" s="830"/>
      <c r="AT30" s="830"/>
      <c r="AU30" s="830" t="s">
        <v>548</v>
      </c>
      <c r="AV30" s="830"/>
      <c r="AW30" s="830"/>
      <c r="AX30" s="830"/>
      <c r="AY30" s="830"/>
      <c r="AZ30" s="831" t="s">
        <v>548</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393</v>
      </c>
      <c r="C31" s="781"/>
      <c r="D31" s="781"/>
      <c r="E31" s="781"/>
      <c r="F31" s="781"/>
      <c r="G31" s="781"/>
      <c r="H31" s="781"/>
      <c r="I31" s="781"/>
      <c r="J31" s="781"/>
      <c r="K31" s="781"/>
      <c r="L31" s="781"/>
      <c r="M31" s="781"/>
      <c r="N31" s="781"/>
      <c r="O31" s="781"/>
      <c r="P31" s="782"/>
      <c r="Q31" s="783">
        <v>1913</v>
      </c>
      <c r="R31" s="784"/>
      <c r="S31" s="784"/>
      <c r="T31" s="784"/>
      <c r="U31" s="784"/>
      <c r="V31" s="784">
        <v>1807</v>
      </c>
      <c r="W31" s="784"/>
      <c r="X31" s="784"/>
      <c r="Y31" s="784"/>
      <c r="Z31" s="784"/>
      <c r="AA31" s="784">
        <v>106</v>
      </c>
      <c r="AB31" s="784"/>
      <c r="AC31" s="784"/>
      <c r="AD31" s="784"/>
      <c r="AE31" s="785"/>
      <c r="AF31" s="786">
        <v>2942</v>
      </c>
      <c r="AG31" s="787"/>
      <c r="AH31" s="787"/>
      <c r="AI31" s="787"/>
      <c r="AJ31" s="788"/>
      <c r="AK31" s="834">
        <v>33</v>
      </c>
      <c r="AL31" s="830"/>
      <c r="AM31" s="830"/>
      <c r="AN31" s="830"/>
      <c r="AO31" s="830"/>
      <c r="AP31" s="830">
        <v>4638</v>
      </c>
      <c r="AQ31" s="830"/>
      <c r="AR31" s="830"/>
      <c r="AS31" s="830"/>
      <c r="AT31" s="830"/>
      <c r="AU31" s="830" t="s">
        <v>548</v>
      </c>
      <c r="AV31" s="830"/>
      <c r="AW31" s="830"/>
      <c r="AX31" s="830"/>
      <c r="AY31" s="830"/>
      <c r="AZ31" s="831" t="s">
        <v>548</v>
      </c>
      <c r="BA31" s="831"/>
      <c r="BB31" s="831"/>
      <c r="BC31" s="831"/>
      <c r="BD31" s="831"/>
      <c r="BE31" s="832" t="s">
        <v>394</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395</v>
      </c>
      <c r="C32" s="781"/>
      <c r="D32" s="781"/>
      <c r="E32" s="781"/>
      <c r="F32" s="781"/>
      <c r="G32" s="781"/>
      <c r="H32" s="781"/>
      <c r="I32" s="781"/>
      <c r="J32" s="781"/>
      <c r="K32" s="781"/>
      <c r="L32" s="781"/>
      <c r="M32" s="781"/>
      <c r="N32" s="781"/>
      <c r="O32" s="781"/>
      <c r="P32" s="782"/>
      <c r="Q32" s="783">
        <v>3505</v>
      </c>
      <c r="R32" s="784"/>
      <c r="S32" s="784"/>
      <c r="T32" s="784"/>
      <c r="U32" s="784"/>
      <c r="V32" s="784">
        <v>3367</v>
      </c>
      <c r="W32" s="784"/>
      <c r="X32" s="784"/>
      <c r="Y32" s="784"/>
      <c r="Z32" s="784"/>
      <c r="AA32" s="784">
        <v>138</v>
      </c>
      <c r="AB32" s="784"/>
      <c r="AC32" s="784"/>
      <c r="AD32" s="784"/>
      <c r="AE32" s="785"/>
      <c r="AF32" s="786">
        <v>604</v>
      </c>
      <c r="AG32" s="787"/>
      <c r="AH32" s="787"/>
      <c r="AI32" s="787"/>
      <c r="AJ32" s="788"/>
      <c r="AK32" s="834">
        <v>838</v>
      </c>
      <c r="AL32" s="830"/>
      <c r="AM32" s="830"/>
      <c r="AN32" s="830"/>
      <c r="AO32" s="830"/>
      <c r="AP32" s="830">
        <v>19470</v>
      </c>
      <c r="AQ32" s="830"/>
      <c r="AR32" s="830"/>
      <c r="AS32" s="830"/>
      <c r="AT32" s="830"/>
      <c r="AU32" s="830">
        <v>12188</v>
      </c>
      <c r="AV32" s="830"/>
      <c r="AW32" s="830"/>
      <c r="AX32" s="830"/>
      <c r="AY32" s="830"/>
      <c r="AZ32" s="831" t="s">
        <v>548</v>
      </c>
      <c r="BA32" s="831"/>
      <c r="BB32" s="831"/>
      <c r="BC32" s="831"/>
      <c r="BD32" s="831"/>
      <c r="BE32" s="832" t="s">
        <v>394</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378</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3837</v>
      </c>
      <c r="AG63" s="844"/>
      <c r="AH63" s="844"/>
      <c r="AI63" s="844"/>
      <c r="AJ63" s="845"/>
      <c r="AK63" s="846"/>
      <c r="AL63" s="841"/>
      <c r="AM63" s="841"/>
      <c r="AN63" s="841"/>
      <c r="AO63" s="841"/>
      <c r="AP63" s="844">
        <v>24108</v>
      </c>
      <c r="AQ63" s="844"/>
      <c r="AR63" s="844"/>
      <c r="AS63" s="844"/>
      <c r="AT63" s="844"/>
      <c r="AU63" s="844">
        <v>12188</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400</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549</v>
      </c>
      <c r="C68" s="870"/>
      <c r="D68" s="870"/>
      <c r="E68" s="870"/>
      <c r="F68" s="870"/>
      <c r="G68" s="870"/>
      <c r="H68" s="870"/>
      <c r="I68" s="870"/>
      <c r="J68" s="870"/>
      <c r="K68" s="870"/>
      <c r="L68" s="870"/>
      <c r="M68" s="870"/>
      <c r="N68" s="870"/>
      <c r="O68" s="870"/>
      <c r="P68" s="871"/>
      <c r="Q68" s="872">
        <v>131</v>
      </c>
      <c r="R68" s="866"/>
      <c r="S68" s="866"/>
      <c r="T68" s="866"/>
      <c r="U68" s="866"/>
      <c r="V68" s="866">
        <v>126</v>
      </c>
      <c r="W68" s="866"/>
      <c r="X68" s="866"/>
      <c r="Y68" s="866"/>
      <c r="Z68" s="866"/>
      <c r="AA68" s="866">
        <v>5</v>
      </c>
      <c r="AB68" s="866"/>
      <c r="AC68" s="866"/>
      <c r="AD68" s="866"/>
      <c r="AE68" s="866"/>
      <c r="AF68" s="866">
        <v>5</v>
      </c>
      <c r="AG68" s="866"/>
      <c r="AH68" s="866"/>
      <c r="AI68" s="866"/>
      <c r="AJ68" s="866"/>
      <c r="AK68" s="866" t="s">
        <v>548</v>
      </c>
      <c r="AL68" s="866"/>
      <c r="AM68" s="866"/>
      <c r="AN68" s="866"/>
      <c r="AO68" s="866"/>
      <c r="AP68" s="866" t="s">
        <v>548</v>
      </c>
      <c r="AQ68" s="866"/>
      <c r="AR68" s="866"/>
      <c r="AS68" s="866"/>
      <c r="AT68" s="866"/>
      <c r="AU68" s="866" t="s">
        <v>548</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550</v>
      </c>
      <c r="C69" s="874"/>
      <c r="D69" s="874"/>
      <c r="E69" s="874"/>
      <c r="F69" s="874"/>
      <c r="G69" s="874"/>
      <c r="H69" s="874"/>
      <c r="I69" s="874"/>
      <c r="J69" s="874"/>
      <c r="K69" s="874"/>
      <c r="L69" s="874"/>
      <c r="M69" s="874"/>
      <c r="N69" s="874"/>
      <c r="O69" s="874"/>
      <c r="P69" s="875"/>
      <c r="Q69" s="876">
        <v>230</v>
      </c>
      <c r="R69" s="830"/>
      <c r="S69" s="830"/>
      <c r="T69" s="830"/>
      <c r="U69" s="830"/>
      <c r="V69" s="830">
        <v>195</v>
      </c>
      <c r="W69" s="830"/>
      <c r="X69" s="830"/>
      <c r="Y69" s="830"/>
      <c r="Z69" s="830"/>
      <c r="AA69" s="830">
        <v>35</v>
      </c>
      <c r="AB69" s="830"/>
      <c r="AC69" s="830"/>
      <c r="AD69" s="830"/>
      <c r="AE69" s="830"/>
      <c r="AF69" s="830">
        <v>35</v>
      </c>
      <c r="AG69" s="830"/>
      <c r="AH69" s="830"/>
      <c r="AI69" s="830"/>
      <c r="AJ69" s="830"/>
      <c r="AK69" s="830" t="s">
        <v>548</v>
      </c>
      <c r="AL69" s="830"/>
      <c r="AM69" s="830"/>
      <c r="AN69" s="830"/>
      <c r="AO69" s="830"/>
      <c r="AP69" s="830" t="s">
        <v>548</v>
      </c>
      <c r="AQ69" s="830"/>
      <c r="AR69" s="830"/>
      <c r="AS69" s="830"/>
      <c r="AT69" s="830"/>
      <c r="AU69" s="830" t="s">
        <v>548</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551</v>
      </c>
      <c r="C70" s="874"/>
      <c r="D70" s="874"/>
      <c r="E70" s="874"/>
      <c r="F70" s="874"/>
      <c r="G70" s="874"/>
      <c r="H70" s="874"/>
      <c r="I70" s="874"/>
      <c r="J70" s="874"/>
      <c r="K70" s="874"/>
      <c r="L70" s="874"/>
      <c r="M70" s="874"/>
      <c r="N70" s="874"/>
      <c r="O70" s="874"/>
      <c r="P70" s="875"/>
      <c r="Q70" s="876">
        <v>1359863</v>
      </c>
      <c r="R70" s="830"/>
      <c r="S70" s="830"/>
      <c r="T70" s="830"/>
      <c r="U70" s="830"/>
      <c r="V70" s="830">
        <v>1332205</v>
      </c>
      <c r="W70" s="830"/>
      <c r="X70" s="830"/>
      <c r="Y70" s="830"/>
      <c r="Z70" s="830"/>
      <c r="AA70" s="830">
        <v>27659</v>
      </c>
      <c r="AB70" s="830"/>
      <c r="AC70" s="830"/>
      <c r="AD70" s="830"/>
      <c r="AE70" s="830"/>
      <c r="AF70" s="830">
        <v>27659</v>
      </c>
      <c r="AG70" s="830"/>
      <c r="AH70" s="830"/>
      <c r="AI70" s="830"/>
      <c r="AJ70" s="830"/>
      <c r="AK70" s="830">
        <v>9500</v>
      </c>
      <c r="AL70" s="830"/>
      <c r="AM70" s="830"/>
      <c r="AN70" s="830"/>
      <c r="AO70" s="830"/>
      <c r="AP70" s="830" t="s">
        <v>548</v>
      </c>
      <c r="AQ70" s="830"/>
      <c r="AR70" s="830"/>
      <c r="AS70" s="830"/>
      <c r="AT70" s="830"/>
      <c r="AU70" s="830" t="s">
        <v>548</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552</v>
      </c>
      <c r="C71" s="874"/>
      <c r="D71" s="874"/>
      <c r="E71" s="874"/>
      <c r="F71" s="874"/>
      <c r="G71" s="874"/>
      <c r="H71" s="874"/>
      <c r="I71" s="874"/>
      <c r="J71" s="874"/>
      <c r="K71" s="874"/>
      <c r="L71" s="874"/>
      <c r="M71" s="874"/>
      <c r="N71" s="874"/>
      <c r="O71" s="874"/>
      <c r="P71" s="875"/>
      <c r="Q71" s="876">
        <v>38885</v>
      </c>
      <c r="R71" s="830"/>
      <c r="S71" s="830"/>
      <c r="T71" s="830"/>
      <c r="U71" s="830"/>
      <c r="V71" s="830">
        <v>35641</v>
      </c>
      <c r="W71" s="830"/>
      <c r="X71" s="830"/>
      <c r="Y71" s="830"/>
      <c r="Z71" s="830"/>
      <c r="AA71" s="830">
        <v>3244</v>
      </c>
      <c r="AB71" s="830"/>
      <c r="AC71" s="830"/>
      <c r="AD71" s="830"/>
      <c r="AE71" s="830"/>
      <c r="AF71" s="830">
        <v>26209</v>
      </c>
      <c r="AG71" s="830"/>
      <c r="AH71" s="830"/>
      <c r="AI71" s="830"/>
      <c r="AJ71" s="830"/>
      <c r="AK71" s="830" t="s">
        <v>548</v>
      </c>
      <c r="AL71" s="830"/>
      <c r="AM71" s="830"/>
      <c r="AN71" s="830"/>
      <c r="AO71" s="830"/>
      <c r="AP71" s="830">
        <v>94795</v>
      </c>
      <c r="AQ71" s="830"/>
      <c r="AR71" s="830"/>
      <c r="AS71" s="830"/>
      <c r="AT71" s="830"/>
      <c r="AU71" s="830" t="s">
        <v>548</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553</v>
      </c>
      <c r="C72" s="874"/>
      <c r="D72" s="874"/>
      <c r="E72" s="874"/>
      <c r="F72" s="874"/>
      <c r="G72" s="874"/>
      <c r="H72" s="874"/>
      <c r="I72" s="874"/>
      <c r="J72" s="874"/>
      <c r="K72" s="874"/>
      <c r="L72" s="874"/>
      <c r="M72" s="874"/>
      <c r="N72" s="874"/>
      <c r="O72" s="874"/>
      <c r="P72" s="875"/>
      <c r="Q72" s="876">
        <v>6635</v>
      </c>
      <c r="R72" s="830"/>
      <c r="S72" s="830"/>
      <c r="T72" s="830"/>
      <c r="U72" s="830"/>
      <c r="V72" s="830">
        <v>5820</v>
      </c>
      <c r="W72" s="830"/>
      <c r="X72" s="830"/>
      <c r="Y72" s="830"/>
      <c r="Z72" s="830"/>
      <c r="AA72" s="830">
        <v>815</v>
      </c>
      <c r="AB72" s="830"/>
      <c r="AC72" s="830"/>
      <c r="AD72" s="830"/>
      <c r="AE72" s="830"/>
      <c r="AF72" s="830">
        <v>19303</v>
      </c>
      <c r="AG72" s="830"/>
      <c r="AH72" s="830"/>
      <c r="AI72" s="830"/>
      <c r="AJ72" s="830"/>
      <c r="AK72" s="830" t="s">
        <v>548</v>
      </c>
      <c r="AL72" s="830"/>
      <c r="AM72" s="830"/>
      <c r="AN72" s="830"/>
      <c r="AO72" s="830"/>
      <c r="AP72" s="830">
        <v>22689</v>
      </c>
      <c r="AQ72" s="830"/>
      <c r="AR72" s="830"/>
      <c r="AS72" s="830"/>
      <c r="AT72" s="830"/>
      <c r="AU72" s="830" t="s">
        <v>548</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378</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73211</v>
      </c>
      <c r="AG88" s="844"/>
      <c r="AH88" s="844"/>
      <c r="AI88" s="844"/>
      <c r="AJ88" s="844"/>
      <c r="AK88" s="841"/>
      <c r="AL88" s="841"/>
      <c r="AM88" s="841"/>
      <c r="AN88" s="841"/>
      <c r="AO88" s="841"/>
      <c r="AP88" s="844">
        <v>117484</v>
      </c>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163</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295</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295</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295</v>
      </c>
      <c r="DR109" s="893"/>
      <c r="DS109" s="893"/>
      <c r="DT109" s="893"/>
      <c r="DU109" s="894"/>
      <c r="DV109" s="892" t="s">
        <v>412</v>
      </c>
      <c r="DW109" s="893"/>
      <c r="DX109" s="893"/>
      <c r="DY109" s="893"/>
      <c r="DZ109" s="895"/>
    </row>
    <row r="110" spans="1:131" s="230"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2005239</v>
      </c>
      <c r="AB110" s="900"/>
      <c r="AC110" s="900"/>
      <c r="AD110" s="900"/>
      <c r="AE110" s="901"/>
      <c r="AF110" s="902">
        <v>1974557</v>
      </c>
      <c r="AG110" s="900"/>
      <c r="AH110" s="900"/>
      <c r="AI110" s="900"/>
      <c r="AJ110" s="901"/>
      <c r="AK110" s="902">
        <v>1891349</v>
      </c>
      <c r="AL110" s="900"/>
      <c r="AM110" s="900"/>
      <c r="AN110" s="900"/>
      <c r="AO110" s="901"/>
      <c r="AP110" s="903">
        <v>10.3</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19790985</v>
      </c>
      <c r="BR110" s="931"/>
      <c r="BS110" s="931"/>
      <c r="BT110" s="931"/>
      <c r="BU110" s="931"/>
      <c r="BV110" s="931">
        <v>20419921</v>
      </c>
      <c r="BW110" s="931"/>
      <c r="BX110" s="931"/>
      <c r="BY110" s="931"/>
      <c r="BZ110" s="931"/>
      <c r="CA110" s="931">
        <v>20921901</v>
      </c>
      <c r="CB110" s="931"/>
      <c r="CC110" s="931"/>
      <c r="CD110" s="931"/>
      <c r="CE110" s="931"/>
      <c r="CF110" s="944">
        <v>114.3</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316129</v>
      </c>
      <c r="DH110" s="931"/>
      <c r="DI110" s="931"/>
      <c r="DJ110" s="931"/>
      <c r="DK110" s="931"/>
      <c r="DL110" s="931">
        <v>263441</v>
      </c>
      <c r="DM110" s="931"/>
      <c r="DN110" s="931"/>
      <c r="DO110" s="931"/>
      <c r="DP110" s="931"/>
      <c r="DQ110" s="931">
        <v>210753</v>
      </c>
      <c r="DR110" s="931"/>
      <c r="DS110" s="931"/>
      <c r="DT110" s="931"/>
      <c r="DU110" s="931"/>
      <c r="DV110" s="932">
        <v>1.2</v>
      </c>
      <c r="DW110" s="932"/>
      <c r="DX110" s="932"/>
      <c r="DY110" s="932"/>
      <c r="DZ110" s="933"/>
    </row>
    <row r="111" spans="1:131" s="230" customFormat="1" ht="26.25" customHeight="1" x14ac:dyDescent="0.2">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v>345632</v>
      </c>
      <c r="BR111" s="926"/>
      <c r="BS111" s="926"/>
      <c r="BT111" s="926"/>
      <c r="BU111" s="926"/>
      <c r="BV111" s="926">
        <v>286301</v>
      </c>
      <c r="BW111" s="926"/>
      <c r="BX111" s="926"/>
      <c r="BY111" s="926"/>
      <c r="BZ111" s="926"/>
      <c r="CA111" s="926">
        <v>227006</v>
      </c>
      <c r="CB111" s="926"/>
      <c r="CC111" s="926"/>
      <c r="CD111" s="926"/>
      <c r="CE111" s="926"/>
      <c r="CF111" s="920">
        <v>1.2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14643759</v>
      </c>
      <c r="BR112" s="926"/>
      <c r="BS112" s="926"/>
      <c r="BT112" s="926"/>
      <c r="BU112" s="926"/>
      <c r="BV112" s="926">
        <v>13117969</v>
      </c>
      <c r="BW112" s="926"/>
      <c r="BX112" s="926"/>
      <c r="BY112" s="926"/>
      <c r="BZ112" s="926"/>
      <c r="CA112" s="926">
        <v>12188141</v>
      </c>
      <c r="CB112" s="926"/>
      <c r="CC112" s="926"/>
      <c r="CD112" s="926"/>
      <c r="CE112" s="926"/>
      <c r="CF112" s="920">
        <v>66.599999999999994</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1667583</v>
      </c>
      <c r="AB113" s="938"/>
      <c r="AC113" s="938"/>
      <c r="AD113" s="938"/>
      <c r="AE113" s="939"/>
      <c r="AF113" s="940">
        <v>1651121</v>
      </c>
      <c r="AG113" s="938"/>
      <c r="AH113" s="938"/>
      <c r="AI113" s="938"/>
      <c r="AJ113" s="939"/>
      <c r="AK113" s="940">
        <v>1619616</v>
      </c>
      <c r="AL113" s="938"/>
      <c r="AM113" s="938"/>
      <c r="AN113" s="938"/>
      <c r="AO113" s="939"/>
      <c r="AP113" s="941">
        <v>8.9</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4300335</v>
      </c>
      <c r="BR114" s="926"/>
      <c r="BS114" s="926"/>
      <c r="BT114" s="926"/>
      <c r="BU114" s="926"/>
      <c r="BV114" s="926">
        <v>4296042</v>
      </c>
      <c r="BW114" s="926"/>
      <c r="BX114" s="926"/>
      <c r="BY114" s="926"/>
      <c r="BZ114" s="926"/>
      <c r="CA114" s="926">
        <v>4487630</v>
      </c>
      <c r="CB114" s="926"/>
      <c r="CC114" s="926"/>
      <c r="CD114" s="926"/>
      <c r="CE114" s="926"/>
      <c r="CF114" s="920">
        <v>24.5</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59932</v>
      </c>
      <c r="AB115" s="938"/>
      <c r="AC115" s="938"/>
      <c r="AD115" s="938"/>
      <c r="AE115" s="939"/>
      <c r="AF115" s="940">
        <v>59462</v>
      </c>
      <c r="AG115" s="938"/>
      <c r="AH115" s="938"/>
      <c r="AI115" s="938"/>
      <c r="AJ115" s="939"/>
      <c r="AK115" s="940">
        <v>59308</v>
      </c>
      <c r="AL115" s="938"/>
      <c r="AM115" s="938"/>
      <c r="AN115" s="938"/>
      <c r="AO115" s="939"/>
      <c r="AP115" s="941">
        <v>0.3</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2">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3732754</v>
      </c>
      <c r="AB117" s="979"/>
      <c r="AC117" s="979"/>
      <c r="AD117" s="979"/>
      <c r="AE117" s="980"/>
      <c r="AF117" s="981">
        <v>3685140</v>
      </c>
      <c r="AG117" s="979"/>
      <c r="AH117" s="979"/>
      <c r="AI117" s="979"/>
      <c r="AJ117" s="980"/>
      <c r="AK117" s="981">
        <v>3570273</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295</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52688</v>
      </c>
      <c r="AB119" s="900"/>
      <c r="AC119" s="900"/>
      <c r="AD119" s="900"/>
      <c r="AE119" s="901"/>
      <c r="AF119" s="902">
        <v>52688</v>
      </c>
      <c r="AG119" s="900"/>
      <c r="AH119" s="900"/>
      <c r="AI119" s="900"/>
      <c r="AJ119" s="901"/>
      <c r="AK119" s="902">
        <v>52688</v>
      </c>
      <c r="AL119" s="900"/>
      <c r="AM119" s="900"/>
      <c r="AN119" s="900"/>
      <c r="AO119" s="901"/>
      <c r="AP119" s="903">
        <v>0.3</v>
      </c>
      <c r="AQ119" s="904"/>
      <c r="AR119" s="904"/>
      <c r="AS119" s="904"/>
      <c r="AT119" s="905"/>
      <c r="AU119" s="910"/>
      <c r="AV119" s="911"/>
      <c r="AW119" s="911"/>
      <c r="AX119" s="911"/>
      <c r="AY119" s="911"/>
      <c r="AZ119" s="251" t="s">
        <v>178</v>
      </c>
      <c r="BA119" s="251"/>
      <c r="BB119" s="251"/>
      <c r="BC119" s="251"/>
      <c r="BD119" s="251"/>
      <c r="BE119" s="251"/>
      <c r="BF119" s="251"/>
      <c r="BG119" s="251"/>
      <c r="BH119" s="251"/>
      <c r="BI119" s="251"/>
      <c r="BJ119" s="251"/>
      <c r="BK119" s="251"/>
      <c r="BL119" s="251"/>
      <c r="BM119" s="251"/>
      <c r="BN119" s="251"/>
      <c r="BO119" s="977" t="s">
        <v>442</v>
      </c>
      <c r="BP119" s="1005"/>
      <c r="BQ119" s="999">
        <v>39080711</v>
      </c>
      <c r="BR119" s="1000"/>
      <c r="BS119" s="1000"/>
      <c r="BT119" s="1000"/>
      <c r="BU119" s="1000"/>
      <c r="BV119" s="1000">
        <v>38120233</v>
      </c>
      <c r="BW119" s="1000"/>
      <c r="BX119" s="1000"/>
      <c r="BY119" s="1000"/>
      <c r="BZ119" s="1000"/>
      <c r="CA119" s="1000">
        <v>37824678</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29503</v>
      </c>
      <c r="DH119" s="986"/>
      <c r="DI119" s="986"/>
      <c r="DJ119" s="986"/>
      <c r="DK119" s="987"/>
      <c r="DL119" s="985">
        <v>22860</v>
      </c>
      <c r="DM119" s="986"/>
      <c r="DN119" s="986"/>
      <c r="DO119" s="986"/>
      <c r="DP119" s="987"/>
      <c r="DQ119" s="985">
        <v>16253</v>
      </c>
      <c r="DR119" s="986"/>
      <c r="DS119" s="986"/>
      <c r="DT119" s="986"/>
      <c r="DU119" s="987"/>
      <c r="DV119" s="988">
        <v>0.1</v>
      </c>
      <c r="DW119" s="989"/>
      <c r="DX119" s="989"/>
      <c r="DY119" s="989"/>
      <c r="DZ119" s="990"/>
    </row>
    <row r="120" spans="1:130" s="230" customFormat="1" ht="26.25" customHeight="1" x14ac:dyDescent="0.2">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18000437</v>
      </c>
      <c r="BR120" s="931"/>
      <c r="BS120" s="931"/>
      <c r="BT120" s="931"/>
      <c r="BU120" s="931"/>
      <c r="BV120" s="931">
        <v>16498665</v>
      </c>
      <c r="BW120" s="931"/>
      <c r="BX120" s="931"/>
      <c r="BY120" s="931"/>
      <c r="BZ120" s="931"/>
      <c r="CA120" s="931">
        <v>14849816</v>
      </c>
      <c r="CB120" s="931"/>
      <c r="CC120" s="931"/>
      <c r="CD120" s="931"/>
      <c r="CE120" s="931"/>
      <c r="CF120" s="944">
        <v>81.099999999999994</v>
      </c>
      <c r="CG120" s="945"/>
      <c r="CH120" s="945"/>
      <c r="CI120" s="945"/>
      <c r="CJ120" s="945"/>
      <c r="CK120" s="1006" t="s">
        <v>446</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14643759</v>
      </c>
      <c r="DH120" s="931"/>
      <c r="DI120" s="931"/>
      <c r="DJ120" s="931"/>
      <c r="DK120" s="931"/>
      <c r="DL120" s="931">
        <v>13117969</v>
      </c>
      <c r="DM120" s="931"/>
      <c r="DN120" s="931"/>
      <c r="DO120" s="931"/>
      <c r="DP120" s="931"/>
      <c r="DQ120" s="931">
        <v>12188141</v>
      </c>
      <c r="DR120" s="931"/>
      <c r="DS120" s="931"/>
      <c r="DT120" s="931"/>
      <c r="DU120" s="931"/>
      <c r="DV120" s="932">
        <v>66.599999999999994</v>
      </c>
      <c r="DW120" s="932"/>
      <c r="DX120" s="932"/>
      <c r="DY120" s="932"/>
      <c r="DZ120" s="933"/>
    </row>
    <row r="121" spans="1:130" s="230" customFormat="1" ht="26.25" customHeight="1" x14ac:dyDescent="0.2">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12028466</v>
      </c>
      <c r="BR121" s="926"/>
      <c r="BS121" s="926"/>
      <c r="BT121" s="926"/>
      <c r="BU121" s="926"/>
      <c r="BV121" s="926">
        <v>8909596</v>
      </c>
      <c r="BW121" s="926"/>
      <c r="BX121" s="926"/>
      <c r="BY121" s="926"/>
      <c r="BZ121" s="926"/>
      <c r="CA121" s="926">
        <v>7646814</v>
      </c>
      <c r="CB121" s="926"/>
      <c r="CC121" s="926"/>
      <c r="CD121" s="926"/>
      <c r="CE121" s="926"/>
      <c r="CF121" s="920">
        <v>41.8</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30" customFormat="1" ht="26.25" customHeight="1" x14ac:dyDescent="0.2">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25382966</v>
      </c>
      <c r="BR122" s="1000"/>
      <c r="BS122" s="1000"/>
      <c r="BT122" s="1000"/>
      <c r="BU122" s="1000"/>
      <c r="BV122" s="1000">
        <v>24213403</v>
      </c>
      <c r="BW122" s="1000"/>
      <c r="BX122" s="1000"/>
      <c r="BY122" s="1000"/>
      <c r="BZ122" s="1000"/>
      <c r="CA122" s="1000">
        <v>22759532</v>
      </c>
      <c r="CB122" s="1000"/>
      <c r="CC122" s="1000"/>
      <c r="CD122" s="1000"/>
      <c r="CE122" s="1000"/>
      <c r="CF122" s="1017">
        <v>124.4</v>
      </c>
      <c r="CG122" s="1018"/>
      <c r="CH122" s="1018"/>
      <c r="CI122" s="1018"/>
      <c r="CJ122" s="1018"/>
      <c r="CK122" s="1009"/>
      <c r="CL122" s="1010"/>
      <c r="CM122" s="1010"/>
      <c r="CN122" s="1010"/>
      <c r="CO122" s="1011"/>
      <c r="CP122" s="1019" t="s">
        <v>392</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2">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178</v>
      </c>
      <c r="BA123" s="251"/>
      <c r="BB123" s="251"/>
      <c r="BC123" s="251"/>
      <c r="BD123" s="251"/>
      <c r="BE123" s="251"/>
      <c r="BF123" s="251"/>
      <c r="BG123" s="251"/>
      <c r="BH123" s="251"/>
      <c r="BI123" s="251"/>
      <c r="BJ123" s="251"/>
      <c r="BK123" s="251"/>
      <c r="BL123" s="251"/>
      <c r="BM123" s="251"/>
      <c r="BN123" s="251"/>
      <c r="BO123" s="977" t="s">
        <v>450</v>
      </c>
      <c r="BP123" s="1005"/>
      <c r="BQ123" s="1063">
        <v>55411869</v>
      </c>
      <c r="BR123" s="1064"/>
      <c r="BS123" s="1064"/>
      <c r="BT123" s="1064"/>
      <c r="BU123" s="1064"/>
      <c r="BV123" s="1064">
        <v>49621664</v>
      </c>
      <c r="BW123" s="1064"/>
      <c r="BX123" s="1064"/>
      <c r="BY123" s="1064"/>
      <c r="BZ123" s="1064"/>
      <c r="CA123" s="1064">
        <v>45256162</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6624</v>
      </c>
      <c r="AB126" s="959"/>
      <c r="AC126" s="959"/>
      <c r="AD126" s="959"/>
      <c r="AE126" s="960"/>
      <c r="AF126" s="961">
        <v>6291</v>
      </c>
      <c r="AG126" s="959"/>
      <c r="AH126" s="959"/>
      <c r="AI126" s="959"/>
      <c r="AJ126" s="960"/>
      <c r="AK126" s="961">
        <v>6250</v>
      </c>
      <c r="AL126" s="959"/>
      <c r="AM126" s="959"/>
      <c r="AN126" s="959"/>
      <c r="AO126" s="960"/>
      <c r="AP126" s="962">
        <v>0</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620</v>
      </c>
      <c r="AB127" s="959"/>
      <c r="AC127" s="959"/>
      <c r="AD127" s="959"/>
      <c r="AE127" s="960"/>
      <c r="AF127" s="961">
        <v>483</v>
      </c>
      <c r="AG127" s="959"/>
      <c r="AH127" s="959"/>
      <c r="AI127" s="959"/>
      <c r="AJ127" s="960"/>
      <c r="AK127" s="961">
        <v>370</v>
      </c>
      <c r="AL127" s="959"/>
      <c r="AM127" s="959"/>
      <c r="AN127" s="959"/>
      <c r="AO127" s="960"/>
      <c r="AP127" s="962">
        <v>0</v>
      </c>
      <c r="AQ127" s="963"/>
      <c r="AR127" s="963"/>
      <c r="AS127" s="963"/>
      <c r="AT127" s="964"/>
      <c r="AU127" s="232"/>
      <c r="AV127" s="232"/>
      <c r="AW127" s="232"/>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1308643</v>
      </c>
      <c r="AB128" s="1046"/>
      <c r="AC128" s="1046"/>
      <c r="AD128" s="1046"/>
      <c r="AE128" s="1047"/>
      <c r="AF128" s="1048">
        <v>1152800</v>
      </c>
      <c r="AG128" s="1046"/>
      <c r="AH128" s="1046"/>
      <c r="AI128" s="1046"/>
      <c r="AJ128" s="1047"/>
      <c r="AK128" s="1048">
        <v>1285356</v>
      </c>
      <c r="AL128" s="1046"/>
      <c r="AM128" s="1046"/>
      <c r="AN128" s="1046"/>
      <c r="AO128" s="1047"/>
      <c r="AP128" s="1049"/>
      <c r="AQ128" s="1050"/>
      <c r="AR128" s="1050"/>
      <c r="AS128" s="1050"/>
      <c r="AT128" s="1051"/>
      <c r="AU128" s="232"/>
      <c r="AV128" s="232"/>
      <c r="AW128" s="232"/>
      <c r="AX128" s="896" t="s">
        <v>464</v>
      </c>
      <c r="AY128" s="897"/>
      <c r="AZ128" s="897"/>
      <c r="BA128" s="897"/>
      <c r="BB128" s="897"/>
      <c r="BC128" s="897"/>
      <c r="BD128" s="897"/>
      <c r="BE128" s="898"/>
      <c r="BF128" s="1052" t="s">
        <v>122</v>
      </c>
      <c r="BG128" s="1053"/>
      <c r="BH128" s="1053"/>
      <c r="BI128" s="1053"/>
      <c r="BJ128" s="1053"/>
      <c r="BK128" s="1053"/>
      <c r="BL128" s="1054"/>
      <c r="BM128" s="1052">
        <v>12.43</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20626152</v>
      </c>
      <c r="AB129" s="959"/>
      <c r="AC129" s="959"/>
      <c r="AD129" s="959"/>
      <c r="AE129" s="960"/>
      <c r="AF129" s="961">
        <v>20244725</v>
      </c>
      <c r="AG129" s="959"/>
      <c r="AH129" s="959"/>
      <c r="AI129" s="959"/>
      <c r="AJ129" s="960"/>
      <c r="AK129" s="961">
        <v>20684627</v>
      </c>
      <c r="AL129" s="959"/>
      <c r="AM129" s="959"/>
      <c r="AN129" s="959"/>
      <c r="AO129" s="960"/>
      <c r="AP129" s="1073"/>
      <c r="AQ129" s="1074"/>
      <c r="AR129" s="1074"/>
      <c r="AS129" s="1074"/>
      <c r="AT129" s="1075"/>
      <c r="AU129" s="233"/>
      <c r="AV129" s="233"/>
      <c r="AW129" s="233"/>
      <c r="AX129" s="1065" t="s">
        <v>467</v>
      </c>
      <c r="AY129" s="923"/>
      <c r="AZ129" s="923"/>
      <c r="BA129" s="923"/>
      <c r="BB129" s="923"/>
      <c r="BC129" s="923"/>
      <c r="BD129" s="923"/>
      <c r="BE129" s="924"/>
      <c r="BF129" s="1066" t="s">
        <v>122</v>
      </c>
      <c r="BG129" s="1067"/>
      <c r="BH129" s="1067"/>
      <c r="BI129" s="1067"/>
      <c r="BJ129" s="1067"/>
      <c r="BK129" s="1067"/>
      <c r="BL129" s="1068"/>
      <c r="BM129" s="1066">
        <v>17.43</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2570312</v>
      </c>
      <c r="AB130" s="959"/>
      <c r="AC130" s="959"/>
      <c r="AD130" s="959"/>
      <c r="AE130" s="960"/>
      <c r="AF130" s="961">
        <v>2546602</v>
      </c>
      <c r="AG130" s="959"/>
      <c r="AH130" s="959"/>
      <c r="AI130" s="959"/>
      <c r="AJ130" s="960"/>
      <c r="AK130" s="961">
        <v>2384690</v>
      </c>
      <c r="AL130" s="959"/>
      <c r="AM130" s="959"/>
      <c r="AN130" s="959"/>
      <c r="AO130" s="960"/>
      <c r="AP130" s="1073"/>
      <c r="AQ130" s="1074"/>
      <c r="AR130" s="1074"/>
      <c r="AS130" s="1074"/>
      <c r="AT130" s="1075"/>
      <c r="AU130" s="233"/>
      <c r="AV130" s="233"/>
      <c r="AW130" s="233"/>
      <c r="AX130" s="1065" t="s">
        <v>470</v>
      </c>
      <c r="AY130" s="923"/>
      <c r="AZ130" s="923"/>
      <c r="BA130" s="923"/>
      <c r="BB130" s="923"/>
      <c r="BC130" s="923"/>
      <c r="BD130" s="923"/>
      <c r="BE130" s="924"/>
      <c r="BF130" s="1101">
        <v>-0.4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18055840</v>
      </c>
      <c r="AB131" s="986"/>
      <c r="AC131" s="986"/>
      <c r="AD131" s="986"/>
      <c r="AE131" s="987"/>
      <c r="AF131" s="985">
        <v>17698123</v>
      </c>
      <c r="AG131" s="986"/>
      <c r="AH131" s="986"/>
      <c r="AI131" s="986"/>
      <c r="AJ131" s="987"/>
      <c r="AK131" s="985">
        <v>18299937</v>
      </c>
      <c r="AL131" s="986"/>
      <c r="AM131" s="986"/>
      <c r="AN131" s="986"/>
      <c r="AO131" s="987"/>
      <c r="AP131" s="1110"/>
      <c r="AQ131" s="1111"/>
      <c r="AR131" s="1111"/>
      <c r="AS131" s="1111"/>
      <c r="AT131" s="1112"/>
      <c r="AU131" s="233"/>
      <c r="AV131" s="233"/>
      <c r="AW131" s="233"/>
      <c r="AX131" s="1083" t="s">
        <v>472</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-0.80971585999999995</v>
      </c>
      <c r="AB132" s="1097"/>
      <c r="AC132" s="1097"/>
      <c r="AD132" s="1097"/>
      <c r="AE132" s="1098"/>
      <c r="AF132" s="1099">
        <v>-8.0584820000000001E-2</v>
      </c>
      <c r="AG132" s="1097"/>
      <c r="AH132" s="1097"/>
      <c r="AI132" s="1097"/>
      <c r="AJ132" s="1098"/>
      <c r="AK132" s="1099">
        <v>-0.54520953000000005</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-1.3</v>
      </c>
      <c r="AB133" s="1080"/>
      <c r="AC133" s="1080"/>
      <c r="AD133" s="1080"/>
      <c r="AE133" s="1081"/>
      <c r="AF133" s="1079">
        <v>-0.7</v>
      </c>
      <c r="AG133" s="1080"/>
      <c r="AH133" s="1080"/>
      <c r="AI133" s="1080"/>
      <c r="AJ133" s="1081"/>
      <c r="AK133" s="1079">
        <v>-0.4</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wq7C8wFe71Krs1JZjn4zZgEZODCRgWus3u4Jsg/8XJPshzuz9zsOfwdniMQ6Zw5/E9WXlgDheyCVHmYxlFDbyA==" saltValue="oPVOr6Bbo6rkrRwlBFmOZ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476</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cWUkdZfWndMaUcgaSgrZVb8UYGAYOCHgx5CU/64qUUqZlejR0LlJryoe1noOuh9Cz0ixOtLaLYpTzlk5AWacoA==" saltValue="yYBVhcf9bZgnk0YLrECMC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1z+L2RZOr/XavGY/x5m7iSRH16NSEhdm0thIRd/dSu/1zfgpFejVHO5bR1FqDvmQaZgjM2cI4dLE0wE3ffcvCw==" saltValue="5oe73tlZcNEuQA7UNu/yC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479</v>
      </c>
      <c r="AP7" s="272"/>
      <c r="AQ7" s="273" t="s">
        <v>480</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481</v>
      </c>
      <c r="AQ8" s="279" t="s">
        <v>482</v>
      </c>
      <c r="AR8" s="280" t="s">
        <v>483</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484</v>
      </c>
      <c r="AL9" s="1117"/>
      <c r="AM9" s="1117"/>
      <c r="AN9" s="1118"/>
      <c r="AO9" s="281">
        <v>6241494</v>
      </c>
      <c r="AP9" s="281">
        <v>72281</v>
      </c>
      <c r="AQ9" s="282">
        <v>66486</v>
      </c>
      <c r="AR9" s="283">
        <v>8.6999999999999993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485</v>
      </c>
      <c r="AL10" s="1117"/>
      <c r="AM10" s="1117"/>
      <c r="AN10" s="1118"/>
      <c r="AO10" s="284">
        <v>3478</v>
      </c>
      <c r="AP10" s="284">
        <v>40</v>
      </c>
      <c r="AQ10" s="285">
        <v>6147</v>
      </c>
      <c r="AR10" s="286">
        <v>-99.3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486</v>
      </c>
      <c r="AL11" s="1117"/>
      <c r="AM11" s="1117"/>
      <c r="AN11" s="1118"/>
      <c r="AO11" s="284">
        <v>56141</v>
      </c>
      <c r="AP11" s="284">
        <v>650</v>
      </c>
      <c r="AQ11" s="285">
        <v>1219</v>
      </c>
      <c r="AR11" s="286">
        <v>-46.7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487</v>
      </c>
      <c r="AL12" s="1117"/>
      <c r="AM12" s="1117"/>
      <c r="AN12" s="1118"/>
      <c r="AO12" s="284" t="s">
        <v>488</v>
      </c>
      <c r="AP12" s="284" t="s">
        <v>488</v>
      </c>
      <c r="AQ12" s="285">
        <v>9</v>
      </c>
      <c r="AR12" s="286" t="s">
        <v>488</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489</v>
      </c>
      <c r="AL13" s="1117"/>
      <c r="AM13" s="1117"/>
      <c r="AN13" s="1118"/>
      <c r="AO13" s="284">
        <v>239894</v>
      </c>
      <c r="AP13" s="284">
        <v>2778</v>
      </c>
      <c r="AQ13" s="285">
        <v>2955</v>
      </c>
      <c r="AR13" s="286">
        <v>-6</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490</v>
      </c>
      <c r="AL14" s="1117"/>
      <c r="AM14" s="1117"/>
      <c r="AN14" s="1118"/>
      <c r="AO14" s="284">
        <v>41730</v>
      </c>
      <c r="AP14" s="284">
        <v>483</v>
      </c>
      <c r="AQ14" s="285">
        <v>1434</v>
      </c>
      <c r="AR14" s="286">
        <v>-66.3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491</v>
      </c>
      <c r="AL15" s="1120"/>
      <c r="AM15" s="1120"/>
      <c r="AN15" s="1121"/>
      <c r="AO15" s="284">
        <v>-106720</v>
      </c>
      <c r="AP15" s="284">
        <v>-1236</v>
      </c>
      <c r="AQ15" s="285">
        <v>-3102</v>
      </c>
      <c r="AR15" s="286">
        <v>-60.2</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178</v>
      </c>
      <c r="AL16" s="1120"/>
      <c r="AM16" s="1120"/>
      <c r="AN16" s="1121"/>
      <c r="AO16" s="284">
        <v>6476017</v>
      </c>
      <c r="AP16" s="284">
        <v>74996</v>
      </c>
      <c r="AQ16" s="285">
        <v>75147</v>
      </c>
      <c r="AR16" s="286">
        <v>-0.2</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496</v>
      </c>
      <c r="AL21" s="1123"/>
      <c r="AM21" s="1123"/>
      <c r="AN21" s="1124"/>
      <c r="AO21" s="297">
        <v>6.66</v>
      </c>
      <c r="AP21" s="298">
        <v>6.62</v>
      </c>
      <c r="AQ21" s="299">
        <v>0.04</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497</v>
      </c>
      <c r="AL22" s="1123"/>
      <c r="AM22" s="1123"/>
      <c r="AN22" s="1124"/>
      <c r="AO22" s="302">
        <v>99.9</v>
      </c>
      <c r="AP22" s="303">
        <v>98.3</v>
      </c>
      <c r="AQ22" s="304">
        <v>1.6</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 x14ac:dyDescent="0.2">
      <c r="A27" s="309"/>
      <c r="AO27" s="262"/>
      <c r="AP27" s="262"/>
      <c r="AQ27" s="262"/>
      <c r="AR27" s="262"/>
      <c r="AS27" s="262"/>
      <c r="AT27" s="262"/>
    </row>
    <row r="28" spans="1:46" ht="16.5" x14ac:dyDescent="0.2">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479</v>
      </c>
      <c r="AP30" s="272"/>
      <c r="AQ30" s="273" t="s">
        <v>480</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481</v>
      </c>
      <c r="AQ31" s="279" t="s">
        <v>482</v>
      </c>
      <c r="AR31" s="280" t="s">
        <v>483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501</v>
      </c>
      <c r="AL32" s="1131"/>
      <c r="AM32" s="1131"/>
      <c r="AN32" s="1132"/>
      <c r="AO32" s="312">
        <v>1891349</v>
      </c>
      <c r="AP32" s="312">
        <v>21903</v>
      </c>
      <c r="AQ32" s="313">
        <v>34847</v>
      </c>
      <c r="AR32" s="314">
        <v>-37.1</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502</v>
      </c>
      <c r="AL33" s="1131"/>
      <c r="AM33" s="1131"/>
      <c r="AN33" s="1132"/>
      <c r="AO33" s="312" t="s">
        <v>488</v>
      </c>
      <c r="AP33" s="312" t="s">
        <v>488</v>
      </c>
      <c r="AQ33" s="313" t="s">
        <v>488</v>
      </c>
      <c r="AR33" s="314" t="s">
        <v>488</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503</v>
      </c>
      <c r="AL34" s="1131"/>
      <c r="AM34" s="1131"/>
      <c r="AN34" s="1132"/>
      <c r="AO34" s="312" t="s">
        <v>488</v>
      </c>
      <c r="AP34" s="312" t="s">
        <v>488</v>
      </c>
      <c r="AQ34" s="313">
        <v>5</v>
      </c>
      <c r="AR34" s="314" t="s">
        <v>488</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504</v>
      </c>
      <c r="AL35" s="1131"/>
      <c r="AM35" s="1131"/>
      <c r="AN35" s="1132"/>
      <c r="AO35" s="312">
        <v>1619616</v>
      </c>
      <c r="AP35" s="312">
        <v>18756</v>
      </c>
      <c r="AQ35" s="313">
        <v>8260</v>
      </c>
      <c r="AR35" s="314">
        <v>127.1</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505</v>
      </c>
      <c r="AL36" s="1131"/>
      <c r="AM36" s="1131"/>
      <c r="AN36" s="1132"/>
      <c r="AO36" s="312" t="s">
        <v>488</v>
      </c>
      <c r="AP36" s="312" t="s">
        <v>488</v>
      </c>
      <c r="AQ36" s="313">
        <v>1689</v>
      </c>
      <c r="AR36" s="314" t="s">
        <v>488</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506</v>
      </c>
      <c r="AL37" s="1131"/>
      <c r="AM37" s="1131"/>
      <c r="AN37" s="1132"/>
      <c r="AO37" s="312">
        <v>59308</v>
      </c>
      <c r="AP37" s="312">
        <v>687</v>
      </c>
      <c r="AQ37" s="313">
        <v>748</v>
      </c>
      <c r="AR37" s="314">
        <v>-8.1999999999999993</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507</v>
      </c>
      <c r="AL38" s="1134"/>
      <c r="AM38" s="1134"/>
      <c r="AN38" s="1135"/>
      <c r="AO38" s="315" t="s">
        <v>488</v>
      </c>
      <c r="AP38" s="315" t="s">
        <v>488</v>
      </c>
      <c r="AQ38" s="316">
        <v>1</v>
      </c>
      <c r="AR38" s="304" t="s">
        <v>488</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508</v>
      </c>
      <c r="AL39" s="1134"/>
      <c r="AM39" s="1134"/>
      <c r="AN39" s="1135"/>
      <c r="AO39" s="312">
        <v>-1285356</v>
      </c>
      <c r="AP39" s="312">
        <v>-14885</v>
      </c>
      <c r="AQ39" s="313">
        <v>-5762</v>
      </c>
      <c r="AR39" s="314">
        <v>158.30000000000001</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509</v>
      </c>
      <c r="AL40" s="1131"/>
      <c r="AM40" s="1131"/>
      <c r="AN40" s="1132"/>
      <c r="AO40" s="312">
        <v>-2384690</v>
      </c>
      <c r="AP40" s="312">
        <v>-27616</v>
      </c>
      <c r="AQ40" s="313">
        <v>-27609</v>
      </c>
      <c r="AR40" s="314">
        <v>0</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288</v>
      </c>
      <c r="AL41" s="1137"/>
      <c r="AM41" s="1137"/>
      <c r="AN41" s="1138"/>
      <c r="AO41" s="312">
        <v>-99773</v>
      </c>
      <c r="AP41" s="312">
        <v>-1155</v>
      </c>
      <c r="AQ41" s="313">
        <v>12179</v>
      </c>
      <c r="AR41" s="314">
        <v>-109.5</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479</v>
      </c>
      <c r="AN49" s="1127" t="s">
        <v>512</v>
      </c>
      <c r="AO49" s="1128"/>
      <c r="AP49" s="1128"/>
      <c r="AQ49" s="1128"/>
      <c r="AR49" s="1129"/>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513</v>
      </c>
      <c r="AO50" s="329" t="s">
        <v>514</v>
      </c>
      <c r="AP50" s="330" t="s">
        <v>515</v>
      </c>
      <c r="AQ50" s="331" t="s">
        <v>516</v>
      </c>
      <c r="AR50" s="332" t="s">
        <v>517</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2200433</v>
      </c>
      <c r="AN51" s="334">
        <v>25411</v>
      </c>
      <c r="AO51" s="335">
        <v>21</v>
      </c>
      <c r="AP51" s="336">
        <v>45588</v>
      </c>
      <c r="AQ51" s="337">
        <v>8.6999999999999993</v>
      </c>
      <c r="AR51" s="338">
        <v>12.3</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1332733</v>
      </c>
      <c r="AN52" s="342">
        <v>15391</v>
      </c>
      <c r="AO52" s="343">
        <v>14.4</v>
      </c>
      <c r="AP52" s="344">
        <v>24150</v>
      </c>
      <c r="AQ52" s="345">
        <v>3.4</v>
      </c>
      <c r="AR52" s="346">
        <v>11</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3377199</v>
      </c>
      <c r="AN53" s="334">
        <v>38935</v>
      </c>
      <c r="AO53" s="335">
        <v>53.2</v>
      </c>
      <c r="AP53" s="336">
        <v>45483</v>
      </c>
      <c r="AQ53" s="337">
        <v>-0.2</v>
      </c>
      <c r="AR53" s="338">
        <v>53.4</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1103004</v>
      </c>
      <c r="AN54" s="342">
        <v>12716</v>
      </c>
      <c r="AO54" s="343">
        <v>-17.399999999999999</v>
      </c>
      <c r="AP54" s="344">
        <v>24241</v>
      </c>
      <c r="AQ54" s="345">
        <v>0.4</v>
      </c>
      <c r="AR54" s="346">
        <v>-17.8</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6227888</v>
      </c>
      <c r="AN55" s="334">
        <v>71842</v>
      </c>
      <c r="AO55" s="335">
        <v>84.5</v>
      </c>
      <c r="AP55" s="336">
        <v>45945</v>
      </c>
      <c r="AQ55" s="337">
        <v>1</v>
      </c>
      <c r="AR55" s="338">
        <v>83.5</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2671314</v>
      </c>
      <c r="AN56" s="342">
        <v>30815</v>
      </c>
      <c r="AO56" s="343">
        <v>142.30000000000001</v>
      </c>
      <c r="AP56" s="344">
        <v>25180</v>
      </c>
      <c r="AQ56" s="345">
        <v>3.9</v>
      </c>
      <c r="AR56" s="346">
        <v>138.4</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6643186</v>
      </c>
      <c r="AN57" s="334">
        <v>76838</v>
      </c>
      <c r="AO57" s="335">
        <v>7</v>
      </c>
      <c r="AP57" s="336">
        <v>44475</v>
      </c>
      <c r="AQ57" s="337">
        <v>-3.2</v>
      </c>
      <c r="AR57" s="338">
        <v>10.199999999999999</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1562868</v>
      </c>
      <c r="AN58" s="342">
        <v>18077</v>
      </c>
      <c r="AO58" s="343">
        <v>-41.3</v>
      </c>
      <c r="AP58" s="344">
        <v>24780</v>
      </c>
      <c r="AQ58" s="345">
        <v>-1.6</v>
      </c>
      <c r="AR58" s="346">
        <v>-39.700000000000003</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6472000</v>
      </c>
      <c r="AN59" s="334">
        <v>74950</v>
      </c>
      <c r="AO59" s="335">
        <v>-2.5</v>
      </c>
      <c r="AP59" s="336">
        <v>45982</v>
      </c>
      <c r="AQ59" s="337">
        <v>3.4</v>
      </c>
      <c r="AR59" s="338">
        <v>-5.9</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2274060</v>
      </c>
      <c r="AN60" s="342">
        <v>26335</v>
      </c>
      <c r="AO60" s="343">
        <v>45.7</v>
      </c>
      <c r="AP60" s="344">
        <v>25583</v>
      </c>
      <c r="AQ60" s="345">
        <v>3.2</v>
      </c>
      <c r="AR60" s="346">
        <v>42.5</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4984141</v>
      </c>
      <c r="AN61" s="349">
        <v>57595</v>
      </c>
      <c r="AO61" s="350">
        <v>32.6</v>
      </c>
      <c r="AP61" s="351">
        <v>45495</v>
      </c>
      <c r="AQ61" s="352">
        <v>1.9</v>
      </c>
      <c r="AR61" s="338">
        <v>30.7</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1788796</v>
      </c>
      <c r="AN62" s="342">
        <v>20667</v>
      </c>
      <c r="AO62" s="343">
        <v>28.7</v>
      </c>
      <c r="AP62" s="344">
        <v>24787</v>
      </c>
      <c r="AQ62" s="345">
        <v>1.9</v>
      </c>
      <c r="AR62" s="346">
        <v>26.8</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uLNfmRGFjkaiGiM0fZ44qEcXWOX91W22lfTROHkd/X/cxgEtbmU/HeYPrra1VRUlVA//OmYg0qsOIfKflvBStA==" saltValue="lFQu2MGaRiaq9laMf+OkZ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476</v>
      </c>
    </row>
    <row r="121" spans="125:125" ht="13.5" hidden="1" customHeight="1" x14ac:dyDescent="0.2">
      <c r="DU121" s="259"/>
    </row>
  </sheetData>
  <sheetProtection algorithmName="SHA-512" hashValue="zk+AD3Ms6exYEcUKliPzZAOhboSYNwRi03XTb8Bio3UJEztUO9u0R4CVCvtj2LRGD7C/hUzYX9UCp7RpG0nCDw==" saltValue="WxvQ0suoegiLOQdsCFTiR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476</v>
      </c>
    </row>
  </sheetData>
  <sheetProtection algorithmName="SHA-512" hashValue="EfuTU10Wpv1aBtGeU5Jw18rE+4evoodn/G6A++GpFtV2pBLE60HaSpy2PMPLODmLqDylRnAK1XzOa1ujuKMTUw==" saltValue="+fgS6Sgoc0DVRQJIEJyNb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27.3</v>
      </c>
      <c r="G47" s="12">
        <v>30.98</v>
      </c>
      <c r="H47" s="12">
        <v>36.47</v>
      </c>
      <c r="I47" s="12">
        <v>36.54</v>
      </c>
      <c r="J47" s="13">
        <v>37.43</v>
      </c>
    </row>
    <row r="48" spans="2:10" ht="57.75" customHeight="1" x14ac:dyDescent="0.2">
      <c r="B48" s="14"/>
      <c r="C48" s="1141" t="s">
        <v>4</v>
      </c>
      <c r="D48" s="1141"/>
      <c r="E48" s="1142"/>
      <c r="F48" s="15">
        <v>1.05</v>
      </c>
      <c r="G48" s="16">
        <v>1.63</v>
      </c>
      <c r="H48" s="16">
        <v>2.59</v>
      </c>
      <c r="I48" s="16" t="s">
        <v>531</v>
      </c>
      <c r="J48" s="17">
        <v>2.89</v>
      </c>
    </row>
    <row r="49" spans="2:10" ht="57.75" customHeight="1" thickBot="1" x14ac:dyDescent="0.25">
      <c r="B49" s="18"/>
      <c r="C49" s="1143" t="s">
        <v>5</v>
      </c>
      <c r="D49" s="1143"/>
      <c r="E49" s="1144"/>
      <c r="F49" s="19">
        <v>1.46</v>
      </c>
      <c r="G49" s="20">
        <v>5.31</v>
      </c>
      <c r="H49" s="20">
        <v>8.09</v>
      </c>
      <c r="I49" s="20" t="s">
        <v>532</v>
      </c>
      <c r="J49" s="21">
        <v>4.7</v>
      </c>
    </row>
    <row r="50" spans="2:10" ht="13" x14ac:dyDescent="0.2"/>
  </sheetData>
  <sheetProtection algorithmName="SHA-512" hashValue="3+qJJWpN2O0J40hvrXkrVTSim6Y6UaaLt/IMsBqAPsa+WsqvUdcfO8zLGfphj9yvXI6AGzj4TMDDh7Lg/lwCOA==" saltValue="uZqBa07dKjSMHoHwQ0P8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2025-03-13T00:20:33Z</cp:lastPrinted>
  <dcterms:created xsi:type="dcterms:W3CDTF">2025-02-19T03:30:11Z</dcterms:created>
  <dcterms:modified xsi:type="dcterms:W3CDTF">2025-09-20T02:53:40Z</dcterms:modified>
  <cp:category/>
</cp:coreProperties>
</file>