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NETDATAからの移行分!!\04_【財政】\03 決算　★\26 財政状況資料集\財政状況資料集【H24～】\R6（R5決算）\14_ホームページ掲載用（２回目）\"/>
    </mc:Choice>
  </mc:AlternateContent>
  <xr:revisionPtr revIDLastSave="0" documentId="13_ncr:1_{0C0D6941-448C-41CB-8EB2-C8C4E8D3A7C7}" xr6:coauthVersionLast="47" xr6:coauthVersionMax="47" xr10:uidLastSave="{00000000-0000-0000-0000-000000000000}"/>
  <bookViews>
    <workbookView xWindow="28680" yWindow="168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BE34" i="10"/>
  <c r="C34" i="10"/>
  <c r="C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BW34" i="10" s="1"/>
  <c r="BW35" i="10" s="1"/>
  <c r="BW36" i="10" s="1"/>
  <c r="BW37" i="10" s="1"/>
  <c r="BW38" i="10" s="1"/>
  <c r="BW39" i="10" s="1"/>
  <c r="BW40" i="10" s="1"/>
  <c r="BW41" i="10" s="1"/>
  <c r="BW42" i="10" s="1"/>
  <c r="U35" i="10"/>
  <c r="U36" i="10" s="1"/>
  <c r="AM34" i="10"/>
  <c r="AM35" i="10" s="1"/>
  <c r="CO34" i="10" l="1"/>
</calcChain>
</file>

<file path=xl/sharedStrings.xml><?xml version="1.0" encoding="utf-8"?>
<sst xmlns="http://schemas.openxmlformats.org/spreadsheetml/2006/main" count="1110" uniqueCount="573">
  <si>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</si>
  <si>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</si>
  <si>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</si>
  <si>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</si>
  <si>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</si>
  <si>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</si>
  <si>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</si>
  <si>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</si>
  <si>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</si>
  <si>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</si>
  <si>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</si>
  <si>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</si>
  <si>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</si>
  <si>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</si>
  <si>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</si>
  <si>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</si>
  <si>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</si>
  <si>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</si>
  <si>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</si>
  <si>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</si>
  <si>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</si>
  <si>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</si>
  <si>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</si>
  <si>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</si>
  <si>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</si>
  <si>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</si>
  <si>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</si>
  <si>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</si>
  <si>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</si>
  <si>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</si>
  <si>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</si>
  <si>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</si>
  <si>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</si>
  <si>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</si>
  <si>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</si>
  <si>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</si>
  <si>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</si>
  <si>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</si>
  <si>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</si>
  <si>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</si>
  <si>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</si>
  <si>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</si>
  <si>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</si>
  <si>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</si>
  <si>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</si>
  <si>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</si>
  <si>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</si>
  <si>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</si>
  <si>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</si>
  <si>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</si>
  <si>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</si>
  <si>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</si>
  <si>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</si>
  <si>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</si>
  <si>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</si>
  <si>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</si>
  <si>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</si>
  <si>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</si>
  <si>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</si>
  <si>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</si>
  <si>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</si>
  <si>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</si>
  <si>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</si>
  <si>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</si>
  <si>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</si>
  <si>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</si>
  <si>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</si>
  <si>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</si>
  <si>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</si>
  <si>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</si>
  <si>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</si>
  <si>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</si>
  <si>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</si>
  <si>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</si>
  <si>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</si>
  <si>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</si>
  <si>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</si>
  <si>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</si>
  <si>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</si>
  <si>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</si>
  <si>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</si>
  <si>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Ⅲ－３</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</si>
  <si>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</si>
  <si>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</si>
  <si>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</si>
  <si>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</si>
  <si>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</si>
  <si>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</si>
  <si>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</si>
  <si>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</si>
  <si>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</si>
  <si>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</si>
  <si>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</si>
  <si>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</si>
  <si>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門真市</t>
    <phoneticPr fontId="5"/>
  </si>
  <si>
    <t>地方交付税種地</t>
    <rPh sb="0" eb="2">
      <t>チホウ</t>
    </rPh>
    <rPh sb="2" eb="5">
      <t>コウフゼイ</t>
    </rPh>
    <rPh sb="5" eb="6">
      <t>シュ</t>
    </rPh>
    <rPh sb="6" eb="7">
      <t>チ</t>
    </rPh>
    <phoneticPr fontId="5"/>
  </si>
  <si>
    <t>1-5</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</si>
  <si>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</si>
  <si>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</si>
  <si>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</si>
  <si>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</si>
  <si>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</si>
  <si>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</si>
  <si>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</si>
  <si>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</si>
  <si>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</si>
  <si>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</si>
  <si>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</si>
  <si>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</si>
  <si>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</si>
  <si>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</si>
  <si>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</si>
  <si>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</si>
  <si>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</si>
  <si>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</si>
  <si>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</si>
  <si>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</si>
  <si>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</si>
  <si>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-3.1</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</si>
  <si>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</si>
  <si>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</si>
  <si>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</si>
  <si>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</si>
  <si>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</si>
  <si>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</si>
  <si>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</si>
  <si>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</si>
  <si>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</si>
  <si>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</si>
  <si>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</si>
  <si>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</si>
  <si>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</si>
  <si>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</si>
  <si>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</si>
  <si>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</si>
  <si>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</si>
  <si>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</si>
  <si>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</si>
  <si>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</si>
  <si>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</si>
  <si>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</si>
  <si>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-0.7</t>
    <phoneticPr fontId="5"/>
  </si>
  <si>
    <t>基準財政需要額</t>
    <phoneticPr fontId="26"/>
  </si>
  <si>
    <t>うち日本人(％)</t>
    <phoneticPr fontId="5"/>
  </si>
  <si>
    <t>-1.0</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</si>
  <si>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</si>
  <si>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</si>
  <si>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</si>
  <si>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</si>
  <si>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</si>
  <si>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</si>
  <si>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</si>
  <si>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</si>
  <si>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</si>
  <si>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</si>
  <si>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</si>
  <si>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</si>
  <si>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</si>
  <si>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</si>
  <si>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</si>
  <si>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</si>
  <si>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</si>
  <si>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</si>
  <si>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</si>
  <si>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</si>
  <si>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</si>
  <si>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</si>
  <si>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</si>
  <si>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</si>
  <si>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</si>
  <si>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</si>
  <si>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</si>
  <si>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</si>
  <si>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</si>
  <si>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</si>
  <si>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</si>
  <si>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</si>
  <si>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</si>
  <si>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</si>
  <si>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</si>
  <si>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</si>
  <si>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</si>
  <si>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</si>
  <si>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</si>
  <si>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</si>
  <si>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</si>
  <si>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</si>
  <si>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</si>
  <si>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</si>
  <si>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</si>
  <si>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</si>
  <si>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</si>
  <si>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</si>
  <si>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</si>
  <si>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</si>
  <si>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</si>
  <si>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</si>
  <si>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</si>
  <si>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</si>
  <si>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</si>
  <si>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</si>
  <si>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</si>
  <si>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</si>
  <si>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大阪府門真市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</si>
  <si>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</si>
  <si>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</si>
  <si>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</si>
  <si>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</si>
  <si>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</si>
  <si>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</si>
  <si>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</si>
  <si>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</si>
  <si>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</si>
  <si>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</si>
  <si>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</si>
  <si>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</si>
  <si>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</si>
  <si>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</si>
  <si>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</si>
  <si>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</si>
  <si>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</si>
  <si>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</si>
  <si>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</si>
  <si>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</si>
  <si>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</si>
  <si>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</si>
  <si>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</si>
  <si>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</si>
  <si>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</si>
  <si>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</si>
  <si>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</si>
  <si>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</si>
  <si>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</si>
  <si>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</si>
  <si>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</si>
  <si>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</si>
  <si>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</si>
  <si>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</si>
  <si>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</si>
  <si>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</si>
  <si>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</si>
  <si>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</si>
  <si>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</si>
  <si>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</si>
  <si>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</si>
  <si>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</si>
  <si>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</si>
  <si>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</si>
  <si>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</si>
  <si>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</si>
  <si>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</si>
  <si>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</si>
  <si>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</si>
  <si>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</si>
  <si>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</si>
  <si>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</si>
  <si>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</si>
  <si>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</si>
  <si>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</si>
  <si>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</si>
  <si>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</si>
  <si>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</si>
  <si>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</si>
  <si>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</si>
  <si>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</si>
  <si>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</si>
  <si>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</si>
  <si>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</si>
  <si>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</si>
  <si>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</si>
  <si>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</si>
  <si>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</si>
  <si>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</si>
  <si>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</si>
  <si>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</si>
  <si>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</si>
  <si>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</si>
  <si>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</si>
  <si>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</si>
  <si>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</si>
  <si>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</si>
  <si>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</si>
  <si>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</si>
  <si>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</si>
  <si>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</si>
  <si>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</si>
  <si>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</si>
  <si>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</si>
  <si>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</si>
  <si>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</si>
  <si>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</si>
  <si>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</si>
  <si>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</si>
  <si>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</si>
  <si>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</si>
  <si>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</si>
  <si>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</si>
  <si>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</si>
  <si>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</si>
  <si>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</si>
  <si>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</si>
  <si>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</si>
  <si>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</si>
  <si>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</si>
  <si>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</si>
  <si>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</si>
  <si>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</si>
  <si>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</si>
  <si>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</si>
  <si>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</si>
  <si>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</si>
  <si>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</si>
  <si>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</si>
  <si>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</si>
  <si>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</si>
  <si>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</si>
  <si>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</si>
  <si>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</si>
  <si>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</si>
  <si>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</si>
  <si>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</si>
  <si>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</si>
  <si>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</si>
  <si>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</si>
  <si>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</si>
  <si>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</si>
  <si>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</si>
  <si>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</si>
  <si>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</si>
  <si>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</si>
  <si>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</si>
  <si>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</si>
  <si>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</si>
  <si>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</si>
  <si>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</si>
  <si>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</si>
  <si>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</si>
  <si>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</si>
  <si>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</si>
  <si>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</si>
  <si>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</si>
  <si>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</si>
  <si>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</si>
  <si>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</si>
  <si>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</si>
  <si>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</si>
  <si>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</si>
  <si>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</si>
  <si>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</si>
  <si>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</si>
  <si>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</si>
  <si>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</si>
  <si>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</si>
  <si>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</si>
  <si>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大阪府門真市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</si>
  <si>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</si>
  <si>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</si>
  <si>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</si>
  <si>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</si>
  <si>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</si>
  <si>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</si>
  <si>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</si>
  <si>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</si>
  <si>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</si>
  <si>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</si>
  <si>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</si>
  <si>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</si>
  <si>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</si>
  <si>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</si>
  <si>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</si>
  <si>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</si>
  <si>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</si>
  <si>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</si>
  <si>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</si>
  <si>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</si>
  <si>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都市開発資金特別会計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</si>
  <si>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</si>
  <si>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</si>
  <si>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</si>
  <si>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</si>
  <si>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</si>
  <si>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</si>
  <si>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</si>
  <si>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</si>
  <si>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</si>
  <si>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</si>
  <si>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</si>
  <si>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</si>
  <si>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</si>
  <si>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</si>
  <si>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</si>
  <si>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</si>
  <si>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水道事業会計</t>
    <phoneticPr fontId="5"/>
  </si>
  <si>
    <t>法適用企業</t>
    <phoneticPr fontId="5"/>
  </si>
  <si>
    <t>公共下水道事業会計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</si>
  <si>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</si>
  <si>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</si>
  <si>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</si>
  <si>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</si>
  <si>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</si>
  <si>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</si>
  <si>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</si>
  <si>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</si>
  <si>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</si>
  <si>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</si>
  <si>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</si>
  <si>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</si>
  <si>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</si>
  <si>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</si>
  <si>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</si>
  <si>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</si>
  <si>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</si>
  <si>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</si>
  <si>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</si>
  <si>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</si>
  <si>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</si>
  <si>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</si>
  <si>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</si>
  <si>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</si>
  <si>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</si>
  <si>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</si>
  <si>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</si>
  <si>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</si>
  <si>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</si>
  <si>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</si>
  <si>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</si>
  <si>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</si>
  <si>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</si>
  <si>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</si>
  <si>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</si>
  <si>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</si>
  <si>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</si>
  <si>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</si>
  <si>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</si>
  <si>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</si>
  <si>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</si>
  <si>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</si>
  <si>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</si>
  <si>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</si>
  <si>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</si>
  <si>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</si>
  <si>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</si>
  <si>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</si>
  <si>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</si>
  <si>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</si>
  <si>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</si>
  <si>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</si>
  <si>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</si>
  <si>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</si>
  <si>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</si>
  <si>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</si>
  <si>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</si>
  <si>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</si>
  <si>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</si>
  <si>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</si>
  <si>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</si>
  <si>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</si>
  <si>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</si>
  <si>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</si>
  <si>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</si>
  <si>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</si>
  <si>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</si>
  <si>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</si>
  <si>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</si>
  <si>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</si>
  <si>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</si>
  <si>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</si>
  <si>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</si>
  <si>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</si>
  <si>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</si>
  <si>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</si>
  <si>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</si>
  <si>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</si>
  <si>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</si>
  <si>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</si>
  <si>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</si>
  <si>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</si>
  <si>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</si>
  <si>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</si>
  <si>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</si>
  <si>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</si>
  <si>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</si>
  <si>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</si>
  <si>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</si>
  <si>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</si>
  <si>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</si>
  <si>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</si>
  <si>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</si>
  <si>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</si>
  <si>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</si>
  <si>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</si>
  <si>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</si>
  <si>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</si>
  <si>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</si>
  <si>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</si>
  <si>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</si>
  <si>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</si>
  <si>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</si>
  <si>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</si>
  <si>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</si>
  <si>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</si>
  <si>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</si>
  <si>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</si>
  <si>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</si>
  <si>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</si>
  <si>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</si>
  <si>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</si>
  <si>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</si>
  <si>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</si>
  <si>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</si>
  <si>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</si>
  <si>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</si>
  <si>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</si>
  <si>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</si>
  <si>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</si>
  <si>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</si>
  <si>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</si>
  <si>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</si>
  <si>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</si>
  <si>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</si>
  <si>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</si>
  <si>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</si>
  <si>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</si>
  <si>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</si>
  <si>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</si>
  <si>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</si>
  <si>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</si>
  <si>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</si>
  <si>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</si>
  <si>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</si>
  <si>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水道事業会計</t>
  </si>
  <si>
    <t>公共下水道事業会計</t>
  </si>
  <si>
    <t>後期高齢者医療事業特別会計</t>
  </si>
  <si>
    <t>一般会計</t>
  </si>
  <si>
    <t>国民健康保険事業特別会計</t>
  </si>
  <si>
    <t>▲ 1.10</t>
  </si>
  <si>
    <t>介護保険事業特別会計</t>
  </si>
  <si>
    <t>都市開発資金特別会計</t>
  </si>
  <si>
    <t>その他会計（赤字）</t>
  </si>
  <si>
    <t>その他会計（黒字）</t>
  </si>
  <si>
    <t>R01</t>
    <phoneticPr fontId="5"/>
  </si>
  <si>
    <t>R02</t>
    <phoneticPr fontId="5"/>
  </si>
  <si>
    <t>R03</t>
    <phoneticPr fontId="5"/>
  </si>
  <si>
    <t>R04</t>
    <phoneticPr fontId="5"/>
  </si>
  <si>
    <t>R05</t>
    <phoneticPr fontId="5"/>
  </si>
  <si>
    <t>-</t>
    <phoneticPr fontId="2"/>
  </si>
  <si>
    <t>守口市門真市消防組合</t>
    <phoneticPr fontId="2"/>
  </si>
  <si>
    <t>飯盛霊園組合（一般会計）</t>
    <phoneticPr fontId="2"/>
  </si>
  <si>
    <t>飯盛霊園組合（霊園事業特別会計）</t>
    <phoneticPr fontId="2"/>
  </si>
  <si>
    <t>淀川左岸水防事務組合</t>
    <phoneticPr fontId="2"/>
  </si>
  <si>
    <t>くすのき広域連合</t>
    <phoneticPr fontId="2"/>
  </si>
  <si>
    <t>大阪府後期高齢者医療広域連合（一般会計）</t>
    <phoneticPr fontId="2"/>
  </si>
  <si>
    <t>大阪府後期高齢者医療広域連合（後期高齢者医療特別会計）</t>
    <phoneticPr fontId="2"/>
  </si>
  <si>
    <t>大阪広域水道企業団（水道事業会計）</t>
    <phoneticPr fontId="2"/>
  </si>
  <si>
    <t>大阪広域水道企業団（工業用水道事業会計）</t>
    <phoneticPr fontId="2"/>
  </si>
  <si>
    <t>門真市都市開発ビル</t>
    <phoneticPr fontId="2"/>
  </si>
  <si>
    <t>-</t>
    <phoneticPr fontId="2"/>
  </si>
  <si>
    <t>まちづくり整備基金</t>
    <phoneticPr fontId="5"/>
  </si>
  <si>
    <t>教育振興基金</t>
    <phoneticPr fontId="2"/>
  </si>
  <si>
    <t>都市整備基金</t>
    <phoneticPr fontId="2"/>
  </si>
  <si>
    <t>市営住宅建設基金</t>
    <phoneticPr fontId="2"/>
  </si>
  <si>
    <t>文化芸術振興基金</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</si>
  <si>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</si>
  <si>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</si>
  <si>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事務事業の見直しによる収支改善により基金の積立を実施した結果、改善しているものの、類似団体内平均を上回っている。今後も資産と負債のバランスを注視し、将来世代の過度な負担とならないよう、市債発行の抑制を行うなど、適切な行政運営を行っていく。
　有形固定資産減価償却率は、昭和40年代～昭和50年代にかけて整備された資産が多く、整備から30年～50年経過しており更新時期を迎えているが、令和元年度より府営住宅の移管、令和3年度には市営住宅の整備等を実施したことにより、類似団体内平均値を下回っている。今後も引き続き、公共施設等総合管理計画に基づき、機能の複合化や統廃合等による施設総量の適正化を図るとともに、計画的・効果的に修繕、更新を行うことにより同水準を保つと見込んでいる。</t>
    <rPh sb="1" eb="3">
      <t>ショウライ</t>
    </rPh>
    <rPh sb="3" eb="5">
      <t>フタン</t>
    </rPh>
    <rPh sb="5" eb="7">
      <t>ヒリツ</t>
    </rPh>
    <rPh sb="9" eb="11">
      <t>ジム</t>
    </rPh>
    <rPh sb="11" eb="13">
      <t>ジギョウ</t>
    </rPh>
    <rPh sb="14" eb="16">
      <t>ミナオ</t>
    </rPh>
    <rPh sb="20" eb="22">
      <t>シュウシ</t>
    </rPh>
    <rPh sb="22" eb="24">
      <t>カイゼン</t>
    </rPh>
    <rPh sb="27" eb="29">
      <t>キキン</t>
    </rPh>
    <rPh sb="30" eb="32">
      <t>ツミタテ</t>
    </rPh>
    <rPh sb="33" eb="35">
      <t>ジッシ</t>
    </rPh>
    <rPh sb="37" eb="39">
      <t>ケッカ</t>
    </rPh>
    <rPh sb="40" eb="42">
      <t>カイゼン</t>
    </rPh>
    <rPh sb="50" eb="52">
      <t>ルイジ</t>
    </rPh>
    <rPh sb="52" eb="54">
      <t>ダンタイ</t>
    </rPh>
    <rPh sb="54" eb="55">
      <t>ナイ</t>
    </rPh>
    <rPh sb="55" eb="57">
      <t>ヘイキン</t>
    </rPh>
    <rPh sb="58" eb="60">
      <t>ウワマワ</t>
    </rPh>
    <rPh sb="65" eb="67">
      <t>コンゴ</t>
    </rPh>
    <rPh sb="68" eb="70">
      <t>シサン</t>
    </rPh>
    <rPh sb="71" eb="73">
      <t>フサイ</t>
    </rPh>
    <rPh sb="79" eb="81">
      <t>チュウシ</t>
    </rPh>
    <rPh sb="83" eb="85">
      <t>ショウライ</t>
    </rPh>
    <rPh sb="85" eb="87">
      <t>セダイ</t>
    </rPh>
    <rPh sb="88" eb="90">
      <t>カド</t>
    </rPh>
    <rPh sb="91" eb="93">
      <t>フタン</t>
    </rPh>
    <rPh sb="101" eb="103">
      <t>シサイ</t>
    </rPh>
    <rPh sb="109" eb="110">
      <t>オコナ</t>
    </rPh>
    <rPh sb="114" eb="116">
      <t>テキセツ</t>
    </rPh>
    <rPh sb="117" eb="119">
      <t>ギョウセイ</t>
    </rPh>
    <rPh sb="119" eb="121">
      <t>ウンエイ</t>
    </rPh>
    <rPh sb="122" eb="123">
      <t>オコナ</t>
    </rPh>
    <rPh sb="257" eb="259">
      <t>コンゴ</t>
    </rPh>
    <rPh sb="260" eb="261">
      <t>ヒ</t>
    </rPh>
    <rPh sb="262" eb="263">
      <t>ツヅ</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</si>
  <si>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</si>
  <si>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</si>
  <si>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</si>
  <si>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</si>
  <si>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</si>
  <si>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</si>
  <si>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事務事業の見直しによる収支改善により基金の積立を実施した結果、改善しているものの、類似団体内平均を上回っている。今後も資産と負債のバランスを注視し、将来世代の過度な負担とならないよう、市債発行の抑制を行うなど、適切な行政運営を行っていく。
　実質公債費比率は類似団体と比較して低い水準にあり、近年同水準で推移している。今後も、まちづくり及び老朽化施設の整備等にかかる市債の発行を見込んでいるが、引き続き、比率の動向に注意しながら、将来的な公債費の推移を見据えた市債発行に努めることにより同水準を保つと見込んでいる。</t>
    <rPh sb="106" eb="108">
      <t>ヨクセイ</t>
    </rPh>
    <rPh sb="109" eb="110">
      <t>オコナ</t>
    </rPh>
    <rPh sb="130" eb="132">
      <t>ジッシツ</t>
    </rPh>
    <rPh sb="132" eb="135">
      <t>コウサイヒ</t>
    </rPh>
    <rPh sb="135" eb="137">
      <t>ヒリツ</t>
    </rPh>
    <rPh sb="138" eb="142">
      <t>ルイジダンタイ</t>
    </rPh>
    <rPh sb="143" eb="145">
      <t>ヒカク</t>
    </rPh>
    <rPh sb="147" eb="148">
      <t>ヒク</t>
    </rPh>
    <rPh sb="149" eb="151">
      <t>スイジュン</t>
    </rPh>
    <rPh sb="155" eb="157">
      <t>キンネン</t>
    </rPh>
    <rPh sb="157" eb="160">
      <t>ドウスイジュン</t>
    </rPh>
    <rPh sb="161" eb="163">
      <t>スイイ</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</si>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</sst>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74">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1" fillId="0" borderId="84" xfId="11" applyNumberFormat="1" applyFont="1" applyBorder="1" applyAlignment="1">
      <alignment horizontal="right" vertical="center" shrinkToFit="1"/>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7"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0" fillId="0" borderId="0" xfId="20"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14F3D3BC-21EA-4A80-8456-AE1C0B0AB335}"/>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72051</c:v>
                </c:pt>
                <c:pt idx="1">
                  <c:v>72756</c:v>
                </c:pt>
                <c:pt idx="2">
                  <c:v>43955</c:v>
                </c:pt>
                <c:pt idx="3">
                  <c:v>41921</c:v>
                </c:pt>
                <c:pt idx="4">
                  <c:v>44585</c:v>
                </c:pt>
              </c:numCache>
            </c:numRef>
          </c:val>
          <c:smooth val="0"/>
          <c:extLst>
            <c:ext xmlns:c16="http://schemas.microsoft.com/office/drawing/2014/chart" uri="{C3380CC4-5D6E-409C-BE32-E72D297353CC}">
              <c16:uniqueId val="{00000000-02D3-4C10-AF3C-072FB1D9B861}"/>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48548</c:v>
                </c:pt>
                <c:pt idx="1">
                  <c:v>60408</c:v>
                </c:pt>
                <c:pt idx="2">
                  <c:v>35697</c:v>
                </c:pt>
                <c:pt idx="3">
                  <c:v>61930</c:v>
                </c:pt>
                <c:pt idx="4">
                  <c:v>72294</c:v>
                </c:pt>
              </c:numCache>
            </c:numRef>
          </c:val>
          <c:smooth val="0"/>
          <c:extLst>
            <c:ext xmlns:c16="http://schemas.microsoft.com/office/drawing/2014/chart" uri="{C3380CC4-5D6E-409C-BE32-E72D297353CC}">
              <c16:uniqueId val="{00000001-02D3-4C10-AF3C-072FB1D9B861}"/>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0.67</c:v>
                </c:pt>
                <c:pt idx="1">
                  <c:v>1.26</c:v>
                </c:pt>
                <c:pt idx="2">
                  <c:v>1.7</c:v>
                </c:pt>
                <c:pt idx="3">
                  <c:v>0.48</c:v>
                </c:pt>
                <c:pt idx="4">
                  <c:v>0.25</c:v>
                </c:pt>
              </c:numCache>
            </c:numRef>
          </c:val>
          <c:extLst>
            <c:ext xmlns:c16="http://schemas.microsoft.com/office/drawing/2014/chart" uri="{C3380CC4-5D6E-409C-BE32-E72D297353CC}">
              <c16:uniqueId val="{00000000-0030-471C-9F0B-1810DF3A3F4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5.77</c:v>
                </c:pt>
                <c:pt idx="1">
                  <c:v>6.28</c:v>
                </c:pt>
                <c:pt idx="2">
                  <c:v>7.96</c:v>
                </c:pt>
                <c:pt idx="3">
                  <c:v>9.91</c:v>
                </c:pt>
                <c:pt idx="4">
                  <c:v>10.220000000000001</c:v>
                </c:pt>
              </c:numCache>
            </c:numRef>
          </c:val>
          <c:extLst>
            <c:ext xmlns:c16="http://schemas.microsoft.com/office/drawing/2014/chart" uri="{C3380CC4-5D6E-409C-BE32-E72D297353CC}">
              <c16:uniqueId val="{00000001-0030-471C-9F0B-1810DF3A3F43}"/>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0.7</c:v>
                </c:pt>
                <c:pt idx="1">
                  <c:v>1.27</c:v>
                </c:pt>
                <c:pt idx="2">
                  <c:v>2.38</c:v>
                </c:pt>
                <c:pt idx="3">
                  <c:v>0.59</c:v>
                </c:pt>
                <c:pt idx="4">
                  <c:v>0.32</c:v>
                </c:pt>
              </c:numCache>
            </c:numRef>
          </c:val>
          <c:smooth val="0"/>
          <c:extLst>
            <c:ext xmlns:c16="http://schemas.microsoft.com/office/drawing/2014/chart" uri="{C3380CC4-5D6E-409C-BE32-E72D297353CC}">
              <c16:uniqueId val="{00000002-0030-471C-9F0B-1810DF3A3F43}"/>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c:v>
                </c:pt>
                <c:pt idx="2">
                  <c:v>#N/A</c:v>
                </c:pt>
                <c:pt idx="3">
                  <c:v>0</c:v>
                </c:pt>
                <c:pt idx="4">
                  <c:v>#N/A</c:v>
                </c:pt>
                <c:pt idx="5">
                  <c:v>0</c:v>
                </c:pt>
                <c:pt idx="6">
                  <c:v>0</c:v>
                </c:pt>
                <c:pt idx="7">
                  <c:v>0</c:v>
                </c:pt>
                <c:pt idx="8">
                  <c:v>0</c:v>
                </c:pt>
                <c:pt idx="9">
                  <c:v>0</c:v>
                </c:pt>
              </c:numCache>
            </c:numRef>
          </c:val>
          <c:extLst>
            <c:ext xmlns:c16="http://schemas.microsoft.com/office/drawing/2014/chart" uri="{C3380CC4-5D6E-409C-BE32-E72D297353CC}">
              <c16:uniqueId val="{00000000-D789-4E08-83C8-7C70490028E7}"/>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789-4E08-83C8-7C70490028E7}"/>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D789-4E08-83C8-7C70490028E7}"/>
            </c:ext>
          </c:extLst>
        </c:ser>
        <c:ser>
          <c:idx val="3"/>
          <c:order val="3"/>
          <c:tx>
            <c:strRef>
              <c:f>データシート!$A$30</c:f>
              <c:strCache>
                <c:ptCount val="1"/>
                <c:pt idx="0">
                  <c:v>都市開発資金特別会計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D789-4E08-83C8-7C70490028E7}"/>
            </c:ext>
          </c:extLst>
        </c:ser>
        <c:ser>
          <c:idx val="4"/>
          <c:order val="4"/>
          <c:tx>
            <c:strRef>
              <c:f>データシート!$A$31</c:f>
              <c:strCache>
                <c:ptCount val="1"/>
                <c:pt idx="0">
                  <c:v>介護保険事業特別会計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0</c:v>
                </c:pt>
                <c:pt idx="1">
                  <c:v>0</c:v>
                </c:pt>
                <c:pt idx="2">
                  <c:v>0</c:v>
                </c:pt>
                <c:pt idx="3">
                  <c:v>0</c:v>
                </c:pt>
                <c:pt idx="4">
                  <c:v>0</c:v>
                </c:pt>
                <c:pt idx="5">
                  <c:v>0</c:v>
                </c:pt>
                <c:pt idx="6">
                  <c:v>#N/A</c:v>
                </c:pt>
                <c:pt idx="7">
                  <c:v>0</c:v>
                </c:pt>
                <c:pt idx="8">
                  <c:v>#N/A</c:v>
                </c:pt>
                <c:pt idx="9">
                  <c:v>0</c:v>
                </c:pt>
              </c:numCache>
            </c:numRef>
          </c:val>
          <c:extLst>
            <c:ext xmlns:c16="http://schemas.microsoft.com/office/drawing/2014/chart" uri="{C3380CC4-5D6E-409C-BE32-E72D297353CC}">
              <c16:uniqueId val="{00000004-D789-4E08-83C8-7C70490028E7}"/>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1.1000000000000001</c:v>
                </c:pt>
                <c:pt idx="1">
                  <c:v>#N/A</c:v>
                </c:pt>
                <c:pt idx="2">
                  <c:v>#N/A</c:v>
                </c:pt>
                <c:pt idx="3">
                  <c:v>0.03</c:v>
                </c:pt>
                <c:pt idx="4">
                  <c:v>#N/A</c:v>
                </c:pt>
                <c:pt idx="5">
                  <c:v>0.64</c:v>
                </c:pt>
                <c:pt idx="6">
                  <c:v>#N/A</c:v>
                </c:pt>
                <c:pt idx="7">
                  <c:v>0.39</c:v>
                </c:pt>
                <c:pt idx="8">
                  <c:v>#N/A</c:v>
                </c:pt>
                <c:pt idx="9">
                  <c:v>0.17</c:v>
                </c:pt>
              </c:numCache>
            </c:numRef>
          </c:val>
          <c:extLst>
            <c:ext xmlns:c16="http://schemas.microsoft.com/office/drawing/2014/chart" uri="{C3380CC4-5D6E-409C-BE32-E72D297353CC}">
              <c16:uniqueId val="{00000005-D789-4E08-83C8-7C70490028E7}"/>
            </c:ext>
          </c:extLst>
        </c:ser>
        <c:ser>
          <c:idx val="6"/>
          <c:order val="6"/>
          <c:tx>
            <c:strRef>
              <c:f>データシート!$A$33</c:f>
              <c:strCache>
                <c:ptCount val="1"/>
                <c:pt idx="0">
                  <c:v>一般会計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0.66</c:v>
                </c:pt>
                <c:pt idx="2">
                  <c:v>#N/A</c:v>
                </c:pt>
                <c:pt idx="3">
                  <c:v>1.25</c:v>
                </c:pt>
                <c:pt idx="4">
                  <c:v>#N/A</c:v>
                </c:pt>
                <c:pt idx="5">
                  <c:v>1.69</c:v>
                </c:pt>
                <c:pt idx="6">
                  <c:v>#N/A</c:v>
                </c:pt>
                <c:pt idx="7">
                  <c:v>0.48</c:v>
                </c:pt>
                <c:pt idx="8">
                  <c:v>#N/A</c:v>
                </c:pt>
                <c:pt idx="9">
                  <c:v>0.25</c:v>
                </c:pt>
              </c:numCache>
            </c:numRef>
          </c:val>
          <c:extLst>
            <c:ext xmlns:c16="http://schemas.microsoft.com/office/drawing/2014/chart" uri="{C3380CC4-5D6E-409C-BE32-E72D297353CC}">
              <c16:uniqueId val="{00000006-D789-4E08-83C8-7C70490028E7}"/>
            </c:ext>
          </c:extLst>
        </c:ser>
        <c:ser>
          <c:idx val="7"/>
          <c:order val="7"/>
          <c:tx>
            <c:strRef>
              <c:f>データシート!$A$34</c:f>
              <c:strCache>
                <c:ptCount val="1"/>
                <c:pt idx="0">
                  <c:v>後期高齢者医療事業特別会計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0.32</c:v>
                </c:pt>
                <c:pt idx="2">
                  <c:v>#N/A</c:v>
                </c:pt>
                <c:pt idx="3">
                  <c:v>0.32</c:v>
                </c:pt>
                <c:pt idx="4">
                  <c:v>#N/A</c:v>
                </c:pt>
                <c:pt idx="5">
                  <c:v>0.32</c:v>
                </c:pt>
                <c:pt idx="6">
                  <c:v>#N/A</c:v>
                </c:pt>
                <c:pt idx="7">
                  <c:v>0.36</c:v>
                </c:pt>
                <c:pt idx="8">
                  <c:v>#N/A</c:v>
                </c:pt>
                <c:pt idx="9">
                  <c:v>0.35</c:v>
                </c:pt>
              </c:numCache>
            </c:numRef>
          </c:val>
          <c:extLst>
            <c:ext xmlns:c16="http://schemas.microsoft.com/office/drawing/2014/chart" uri="{C3380CC4-5D6E-409C-BE32-E72D297353CC}">
              <c16:uniqueId val="{00000007-D789-4E08-83C8-7C70490028E7}"/>
            </c:ext>
          </c:extLst>
        </c:ser>
        <c:ser>
          <c:idx val="8"/>
          <c:order val="8"/>
          <c:tx>
            <c:strRef>
              <c:f>データシート!$A$35</c:f>
              <c:strCache>
                <c:ptCount val="1"/>
                <c:pt idx="0">
                  <c:v>公共下水道事業会計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1.71</c:v>
                </c:pt>
                <c:pt idx="2">
                  <c:v>#N/A</c:v>
                </c:pt>
                <c:pt idx="3">
                  <c:v>0.68</c:v>
                </c:pt>
                <c:pt idx="4">
                  <c:v>#N/A</c:v>
                </c:pt>
                <c:pt idx="5">
                  <c:v>1.68</c:v>
                </c:pt>
                <c:pt idx="6">
                  <c:v>#N/A</c:v>
                </c:pt>
                <c:pt idx="7">
                  <c:v>1.57</c:v>
                </c:pt>
                <c:pt idx="8">
                  <c:v>#N/A</c:v>
                </c:pt>
                <c:pt idx="9">
                  <c:v>0.47</c:v>
                </c:pt>
              </c:numCache>
            </c:numRef>
          </c:val>
          <c:extLst>
            <c:ext xmlns:c16="http://schemas.microsoft.com/office/drawing/2014/chart" uri="{C3380CC4-5D6E-409C-BE32-E72D297353CC}">
              <c16:uniqueId val="{00000008-D789-4E08-83C8-7C70490028E7}"/>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13.51</c:v>
                </c:pt>
                <c:pt idx="2">
                  <c:v>#N/A</c:v>
                </c:pt>
                <c:pt idx="3">
                  <c:v>13.52</c:v>
                </c:pt>
                <c:pt idx="4">
                  <c:v>#N/A</c:v>
                </c:pt>
                <c:pt idx="5">
                  <c:v>11.49</c:v>
                </c:pt>
                <c:pt idx="6">
                  <c:v>#N/A</c:v>
                </c:pt>
                <c:pt idx="7">
                  <c:v>10.11</c:v>
                </c:pt>
                <c:pt idx="8">
                  <c:v>#N/A</c:v>
                </c:pt>
                <c:pt idx="9">
                  <c:v>9.14</c:v>
                </c:pt>
              </c:numCache>
            </c:numRef>
          </c:val>
          <c:extLst>
            <c:ext xmlns:c16="http://schemas.microsoft.com/office/drawing/2014/chart" uri="{C3380CC4-5D6E-409C-BE32-E72D297353CC}">
              <c16:uniqueId val="{00000009-D789-4E08-83C8-7C70490028E7}"/>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4779</c:v>
                </c:pt>
                <c:pt idx="5">
                  <c:v>4662</c:v>
                </c:pt>
                <c:pt idx="8">
                  <c:v>4921</c:v>
                </c:pt>
                <c:pt idx="11">
                  <c:v>4813</c:v>
                </c:pt>
                <c:pt idx="14">
                  <c:v>4834</c:v>
                </c:pt>
              </c:numCache>
            </c:numRef>
          </c:val>
          <c:extLst>
            <c:ext xmlns:c16="http://schemas.microsoft.com/office/drawing/2014/chart" uri="{C3380CC4-5D6E-409C-BE32-E72D297353CC}">
              <c16:uniqueId val="{00000000-2423-41CF-8932-B648B90E2AC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423-41CF-8932-B648B90E2AC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47</c:v>
                </c:pt>
                <c:pt idx="3">
                  <c:v>47</c:v>
                </c:pt>
                <c:pt idx="6">
                  <c:v>47</c:v>
                </c:pt>
                <c:pt idx="9">
                  <c:v>48</c:v>
                </c:pt>
                <c:pt idx="12">
                  <c:v>48</c:v>
                </c:pt>
              </c:numCache>
            </c:numRef>
          </c:val>
          <c:extLst>
            <c:ext xmlns:c16="http://schemas.microsoft.com/office/drawing/2014/chart" uri="{C3380CC4-5D6E-409C-BE32-E72D297353CC}">
              <c16:uniqueId val="{00000002-2423-41CF-8932-B648B90E2AC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99</c:v>
                </c:pt>
                <c:pt idx="3">
                  <c:v>134</c:v>
                </c:pt>
                <c:pt idx="6">
                  <c:v>118</c:v>
                </c:pt>
                <c:pt idx="9">
                  <c:v>132</c:v>
                </c:pt>
                <c:pt idx="12">
                  <c:v>123</c:v>
                </c:pt>
              </c:numCache>
            </c:numRef>
          </c:val>
          <c:extLst>
            <c:ext xmlns:c16="http://schemas.microsoft.com/office/drawing/2014/chart" uri="{C3380CC4-5D6E-409C-BE32-E72D297353CC}">
              <c16:uniqueId val="{00000003-2423-41CF-8932-B648B90E2AC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1469</c:v>
                </c:pt>
                <c:pt idx="3">
                  <c:v>1418</c:v>
                </c:pt>
                <c:pt idx="6">
                  <c:v>1406</c:v>
                </c:pt>
                <c:pt idx="9">
                  <c:v>1384</c:v>
                </c:pt>
                <c:pt idx="12">
                  <c:v>1366</c:v>
                </c:pt>
              </c:numCache>
            </c:numRef>
          </c:val>
          <c:extLst>
            <c:ext xmlns:c16="http://schemas.microsoft.com/office/drawing/2014/chart" uri="{C3380CC4-5D6E-409C-BE32-E72D297353CC}">
              <c16:uniqueId val="{00000004-2423-41CF-8932-B648B90E2AC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423-41CF-8932-B648B90E2AC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423-41CF-8932-B648B90E2AC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4066</c:v>
                </c:pt>
                <c:pt idx="3">
                  <c:v>4155</c:v>
                </c:pt>
                <c:pt idx="6">
                  <c:v>4136</c:v>
                </c:pt>
                <c:pt idx="9">
                  <c:v>4295</c:v>
                </c:pt>
                <c:pt idx="12">
                  <c:v>4409</c:v>
                </c:pt>
              </c:numCache>
            </c:numRef>
          </c:val>
          <c:extLst>
            <c:ext xmlns:c16="http://schemas.microsoft.com/office/drawing/2014/chart" uri="{C3380CC4-5D6E-409C-BE32-E72D297353CC}">
              <c16:uniqueId val="{00000007-2423-41CF-8932-B648B90E2AC0}"/>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902</c:v>
                </c:pt>
                <c:pt idx="2">
                  <c:v>#N/A</c:v>
                </c:pt>
                <c:pt idx="3">
                  <c:v>#N/A</c:v>
                </c:pt>
                <c:pt idx="4">
                  <c:v>1092</c:v>
                </c:pt>
                <c:pt idx="5">
                  <c:v>#N/A</c:v>
                </c:pt>
                <c:pt idx="6">
                  <c:v>#N/A</c:v>
                </c:pt>
                <c:pt idx="7">
                  <c:v>786</c:v>
                </c:pt>
                <c:pt idx="8">
                  <c:v>#N/A</c:v>
                </c:pt>
                <c:pt idx="9">
                  <c:v>#N/A</c:v>
                </c:pt>
                <c:pt idx="10">
                  <c:v>1046</c:v>
                </c:pt>
                <c:pt idx="11">
                  <c:v>#N/A</c:v>
                </c:pt>
                <c:pt idx="12">
                  <c:v>#N/A</c:v>
                </c:pt>
                <c:pt idx="13">
                  <c:v>1112</c:v>
                </c:pt>
                <c:pt idx="14">
                  <c:v>#N/A</c:v>
                </c:pt>
              </c:numCache>
            </c:numRef>
          </c:val>
          <c:smooth val="0"/>
          <c:extLst>
            <c:ext xmlns:c16="http://schemas.microsoft.com/office/drawing/2014/chart" uri="{C3380CC4-5D6E-409C-BE32-E72D297353CC}">
              <c16:uniqueId val="{00000008-2423-41CF-8932-B648B90E2AC0}"/>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47406</c:v>
                </c:pt>
                <c:pt idx="5">
                  <c:v>46985</c:v>
                </c:pt>
                <c:pt idx="8">
                  <c:v>46694</c:v>
                </c:pt>
                <c:pt idx="11">
                  <c:v>45962</c:v>
                </c:pt>
                <c:pt idx="14">
                  <c:v>45486</c:v>
                </c:pt>
              </c:numCache>
            </c:numRef>
          </c:val>
          <c:extLst>
            <c:ext xmlns:c16="http://schemas.microsoft.com/office/drawing/2014/chart" uri="{C3380CC4-5D6E-409C-BE32-E72D297353CC}">
              <c16:uniqueId val="{00000000-F271-4681-82EF-8D924DB99978}"/>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22396</c:v>
                </c:pt>
                <c:pt idx="5">
                  <c:v>22956</c:v>
                </c:pt>
                <c:pt idx="8">
                  <c:v>24664</c:v>
                </c:pt>
                <c:pt idx="11">
                  <c:v>24070</c:v>
                </c:pt>
                <c:pt idx="14">
                  <c:v>23930</c:v>
                </c:pt>
              </c:numCache>
            </c:numRef>
          </c:val>
          <c:extLst>
            <c:ext xmlns:c16="http://schemas.microsoft.com/office/drawing/2014/chart" uri="{C3380CC4-5D6E-409C-BE32-E72D297353CC}">
              <c16:uniqueId val="{00000001-F271-4681-82EF-8D924DB99978}"/>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5138</c:v>
                </c:pt>
                <c:pt idx="5">
                  <c:v>5753</c:v>
                </c:pt>
                <c:pt idx="8">
                  <c:v>8327</c:v>
                </c:pt>
                <c:pt idx="11">
                  <c:v>9799</c:v>
                </c:pt>
                <c:pt idx="14">
                  <c:v>11673</c:v>
                </c:pt>
              </c:numCache>
            </c:numRef>
          </c:val>
          <c:extLst>
            <c:ext xmlns:c16="http://schemas.microsoft.com/office/drawing/2014/chart" uri="{C3380CC4-5D6E-409C-BE32-E72D297353CC}">
              <c16:uniqueId val="{00000002-F271-4681-82EF-8D924DB99978}"/>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F271-4681-82EF-8D924DB99978}"/>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F271-4681-82EF-8D924DB99978}"/>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271-4681-82EF-8D924DB99978}"/>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4908</c:v>
                </c:pt>
                <c:pt idx="3">
                  <c:v>4930</c:v>
                </c:pt>
                <c:pt idx="6">
                  <c:v>4881</c:v>
                </c:pt>
                <c:pt idx="9">
                  <c:v>4973</c:v>
                </c:pt>
                <c:pt idx="12">
                  <c:v>5163</c:v>
                </c:pt>
              </c:numCache>
            </c:numRef>
          </c:val>
          <c:extLst>
            <c:ext xmlns:c16="http://schemas.microsoft.com/office/drawing/2014/chart" uri="{C3380CC4-5D6E-409C-BE32-E72D297353CC}">
              <c16:uniqueId val="{00000006-F271-4681-82EF-8D924DB99978}"/>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1092</c:v>
                </c:pt>
                <c:pt idx="3">
                  <c:v>1417</c:v>
                </c:pt>
                <c:pt idx="6">
                  <c:v>1476</c:v>
                </c:pt>
                <c:pt idx="9">
                  <c:v>1848</c:v>
                </c:pt>
                <c:pt idx="12">
                  <c:v>2059</c:v>
                </c:pt>
              </c:numCache>
            </c:numRef>
          </c:val>
          <c:extLst>
            <c:ext xmlns:c16="http://schemas.microsoft.com/office/drawing/2014/chart" uri="{C3380CC4-5D6E-409C-BE32-E72D297353CC}">
              <c16:uniqueId val="{00000007-F271-4681-82EF-8D924DB99978}"/>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26566</c:v>
                </c:pt>
                <c:pt idx="3">
                  <c:v>25550</c:v>
                </c:pt>
                <c:pt idx="6">
                  <c:v>24758</c:v>
                </c:pt>
                <c:pt idx="9">
                  <c:v>24013</c:v>
                </c:pt>
                <c:pt idx="12">
                  <c:v>22695</c:v>
                </c:pt>
              </c:numCache>
            </c:numRef>
          </c:val>
          <c:extLst>
            <c:ext xmlns:c16="http://schemas.microsoft.com/office/drawing/2014/chart" uri="{C3380CC4-5D6E-409C-BE32-E72D297353CC}">
              <c16:uniqueId val="{00000008-F271-4681-82EF-8D924DB99978}"/>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443</c:v>
                </c:pt>
                <c:pt idx="3">
                  <c:v>443</c:v>
                </c:pt>
                <c:pt idx="6">
                  <c:v>317</c:v>
                </c:pt>
                <c:pt idx="9">
                  <c:v>254</c:v>
                </c:pt>
                <c:pt idx="12">
                  <c:v>190</c:v>
                </c:pt>
              </c:numCache>
            </c:numRef>
          </c:val>
          <c:extLst>
            <c:ext xmlns:c16="http://schemas.microsoft.com/office/drawing/2014/chart" uri="{C3380CC4-5D6E-409C-BE32-E72D297353CC}">
              <c16:uniqueId val="{00000009-F271-4681-82EF-8D924DB99978}"/>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51209</c:v>
                </c:pt>
                <c:pt idx="3">
                  <c:v>52155</c:v>
                </c:pt>
                <c:pt idx="6">
                  <c:v>52126</c:v>
                </c:pt>
                <c:pt idx="9">
                  <c:v>52076</c:v>
                </c:pt>
                <c:pt idx="12">
                  <c:v>52081</c:v>
                </c:pt>
              </c:numCache>
            </c:numRef>
          </c:val>
          <c:extLst>
            <c:ext xmlns:c16="http://schemas.microsoft.com/office/drawing/2014/chart" uri="{C3380CC4-5D6E-409C-BE32-E72D297353CC}">
              <c16:uniqueId val="{0000000A-F271-4681-82EF-8D924DB99978}"/>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9278</c:v>
                </c:pt>
                <c:pt idx="2">
                  <c:v>#N/A</c:v>
                </c:pt>
                <c:pt idx="3">
                  <c:v>#N/A</c:v>
                </c:pt>
                <c:pt idx="4">
                  <c:v>8800</c:v>
                </c:pt>
                <c:pt idx="5">
                  <c:v>#N/A</c:v>
                </c:pt>
                <c:pt idx="6">
                  <c:v>#N/A</c:v>
                </c:pt>
                <c:pt idx="7">
                  <c:v>3872</c:v>
                </c:pt>
                <c:pt idx="8">
                  <c:v>#N/A</c:v>
                </c:pt>
                <c:pt idx="9">
                  <c:v>#N/A</c:v>
                </c:pt>
                <c:pt idx="10">
                  <c:v>3332</c:v>
                </c:pt>
                <c:pt idx="11">
                  <c:v>#N/A</c:v>
                </c:pt>
                <c:pt idx="12">
                  <c:v>#N/A</c:v>
                </c:pt>
                <c:pt idx="13">
                  <c:v>1099</c:v>
                </c:pt>
                <c:pt idx="14">
                  <c:v>#N/A</c:v>
                </c:pt>
              </c:numCache>
            </c:numRef>
          </c:val>
          <c:smooth val="0"/>
          <c:extLst>
            <c:ext xmlns:c16="http://schemas.microsoft.com/office/drawing/2014/chart" uri="{C3380CC4-5D6E-409C-BE32-E72D297353CC}">
              <c16:uniqueId val="{0000000B-F271-4681-82EF-8D924DB99978}"/>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2295</c:v>
                </c:pt>
                <c:pt idx="1">
                  <c:v>2785</c:v>
                </c:pt>
                <c:pt idx="2">
                  <c:v>2939</c:v>
                </c:pt>
              </c:numCache>
            </c:numRef>
          </c:val>
          <c:extLst>
            <c:ext xmlns:c16="http://schemas.microsoft.com/office/drawing/2014/chart" uri="{C3380CC4-5D6E-409C-BE32-E72D297353CC}">
              <c16:uniqueId val="{00000000-E8CF-423D-80AB-B53C972916EC}"/>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782</c:v>
                </c:pt>
                <c:pt idx="1">
                  <c:v>752</c:v>
                </c:pt>
                <c:pt idx="2">
                  <c:v>899</c:v>
                </c:pt>
              </c:numCache>
            </c:numRef>
          </c:val>
          <c:extLst>
            <c:ext xmlns:c16="http://schemas.microsoft.com/office/drawing/2014/chart" uri="{C3380CC4-5D6E-409C-BE32-E72D297353CC}">
              <c16:uniqueId val="{00000001-E8CF-423D-80AB-B53C972916EC}"/>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5190</c:v>
                </c:pt>
                <c:pt idx="1">
                  <c:v>6202</c:v>
                </c:pt>
                <c:pt idx="2">
                  <c:v>7765</c:v>
                </c:pt>
              </c:numCache>
            </c:numRef>
          </c:val>
          <c:extLst>
            <c:ext xmlns:c16="http://schemas.microsoft.com/office/drawing/2014/chart" uri="{C3380CC4-5D6E-409C-BE32-E72D297353CC}">
              <c16:uniqueId val="{00000002-E8CF-423D-80AB-B53C972916EC}"/>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{CEF9C273-D8C4-4F59-B5A0-15ACC098C97A}</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ABF0-4436-B1F4-8C0994E0CF5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{957043DC-DF7A-4C27-B79E-C7267CFB73C8}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BF0-4436-B1F4-8C0994E0CF5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{49C3141B-C2F5-48D8-9D43-1E453E385EA3}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BF0-4436-B1F4-8C0994E0CF5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{CF339B71-1B57-437B-A810-10D447FB37B9}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BF0-4436-B1F4-8C0994E0CF5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{69C0F2BA-B77D-4300-843E-E5C510CF09EF}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BF0-4436-B1F4-8C0994E0CF55}"/>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{CA5AAB89-294F-4B6F-A34E-68E5B4E6B794}</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ABF0-4436-B1F4-8C0994E0CF55}"/>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{4CDCB7EE-6131-424B-B0D6-312BB5EDCCC4}</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ABF0-4436-B1F4-8C0994E0CF55}"/>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{E44EF67D-E193-4A2B-B4DC-F3662DFBEF7E}</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ABF0-4436-B1F4-8C0994E0CF55}"/>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{0D417DBC-21FB-4778-97D0-F7C26B20F5F8}</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ABF0-4436-B1F4-8C0994E0CF5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59.5</c:v>
                </c:pt>
                <c:pt idx="8">
                  <c:v>61.2</c:v>
                </c:pt>
                <c:pt idx="16">
                  <c:v>59.3</c:v>
                </c:pt>
                <c:pt idx="24">
                  <c:v>60.9</c:v>
                </c:pt>
                <c:pt idx="32">
                  <c:v>62.5</c:v>
                </c:pt>
              </c:numCache>
            </c:numRef>
          </c:xVal>
          <c:yVal>
            <c:numRef>
              <c:f>公会計指標分析・財政指標組合せ分析表!$BP$51:$DC$51</c:f>
              <c:numCache>
                <c:formatCode>#,##0.0;"▲ "#,##0.0</c:formatCode>
                <c:ptCount val="40"/>
                <c:pt idx="0">
                  <c:v>39</c:v>
                </c:pt>
                <c:pt idx="8">
                  <c:v>35.9</c:v>
                </c:pt>
                <c:pt idx="16">
                  <c:v>15.2</c:v>
                </c:pt>
                <c:pt idx="24">
                  <c:v>13.4</c:v>
                </c:pt>
                <c:pt idx="32">
                  <c:v>4.3</c:v>
                </c:pt>
              </c:numCache>
            </c:numRef>
          </c:yVal>
          <c:smooth val="0"/>
          <c:extLst>
            <c:ext xmlns:c16="http://schemas.microsoft.com/office/drawing/2014/chart" uri="{C3380CC4-5D6E-409C-BE32-E72D297353CC}">
              <c16:uniqueId val="{00000009-ABF0-4436-B1F4-8C0994E0CF55}"/>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manualLayout>
                  <c:x val="-4.5538669966447891E-2"/>
                  <c:y val="-6.4739042105865174E-2"/>
                </c:manualLayout>
              </c:layout>
              <c:tx>
                <c:strRef>
                  <c:f>公会計指標分析・財政指標組合せ分析表!$BP$50</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{B4CD67E5-8915-41F4-845F-D09136120D56}</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ABF0-4436-B1F4-8C0994E0CF55}"/>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{06CCBC1A-9B3C-48A6-88DE-481957667971}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BF0-4436-B1F4-8C0994E0CF5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{818F20E8-2EA6-46DA-89B9-549401771B10}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BF0-4436-B1F4-8C0994E0CF5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{45B8F061-6983-4AF0-9438-6BBA5C00CFF2}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BF0-4436-B1F4-8C0994E0CF5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{47DF8F92-67B1-4F57-8B7A-04A25B534D40}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BF0-4436-B1F4-8C0994E0CF55}"/>
                </c:ext>
              </c:extLst>
            </c:dLbl>
            <c:dLbl>
              <c:idx val="8"/>
              <c:layout>
                <c:manualLayout>
                  <c:x val="-1.8492831334020431E-2"/>
                  <c:y val="-6.4739042105865174E-2"/>
                </c:manualLayout>
              </c:layout>
              <c:tx>
                <c:strRef>
                  <c:f>公会計指標分析・財政指標組合せ分析表!$BX$50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{EE8596B1-5C89-4613-AA84-060957610317}</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ABF0-4436-B1F4-8C0994E0CF55}"/>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{9EC50347-2805-4A82-A43D-3F486D000A39}</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ABF0-4436-B1F4-8C0994E0CF55}"/>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{548ACC89-9C45-4FE9-85CD-72D518EEB0AD}</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ABF0-4436-B1F4-8C0994E0CF55}"/>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{DB8005B4-D700-4ABA-B074-1D3C21233401}</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ABF0-4436-B1F4-8C0994E0CF5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60.9</c:v>
                </c:pt>
                <c:pt idx="8">
                  <c:v>60.9</c:v>
                </c:pt>
                <c:pt idx="16">
                  <c:v>63.2</c:v>
                </c:pt>
                <c:pt idx="24">
                  <c:v>64</c:v>
                </c:pt>
                <c:pt idx="32">
                  <c:v>65.599999999999994</c:v>
                </c:pt>
              </c:numCache>
            </c:numRef>
          </c:xVal>
          <c:yVal>
            <c:numRef>
              <c:f>公会計指標分析・財政指標組合せ分析表!$BP$55:$DC$55</c:f>
              <c:numCache>
                <c:formatCode>#,##0.0;"▲ "#,##0.0</c:formatCode>
                <c:ptCount val="40"/>
                <c:pt idx="0">
                  <c:v>49.5</c:v>
                </c:pt>
                <c:pt idx="8">
                  <c:v>46.9</c:v>
                </c:pt>
                <c:pt idx="16">
                  <c:v>0</c:v>
                </c:pt>
                <c:pt idx="24">
                  <c:v>0</c:v>
                </c:pt>
                <c:pt idx="32">
                  <c:v>0</c:v>
                </c:pt>
              </c:numCache>
            </c:numRef>
          </c:yVal>
          <c:smooth val="0"/>
          <c:extLst>
            <c:ext xmlns:c16="http://schemas.microsoft.com/office/drawing/2014/chart" uri="{C3380CC4-5D6E-409C-BE32-E72D297353CC}">
              <c16:uniqueId val="{00000013-ABF0-4436-B1F4-8C0994E0CF55}"/>
            </c:ext>
          </c:extLst>
        </c:ser>
        <c:dLbls>
          <c:showLegendKey val="0"/>
          <c:showVal val="1"/>
          <c:showCatName val="0"/>
          <c:showSerName val="0"/>
          <c:showPercent val="0"/>
          <c:showBubbleSize val="0"/>
        </c:dLbls>
        <c:axId val="46179840"/>
        <c:axId val="46181760"/>
      </c:scatterChart>
      <c:valAx>
        <c:axId val="46179840"/>
        <c:scaling>
          <c:orientation val="maxMin"/>
          <c:max val="66"/>
          <c:min val="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6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{259A15FF-C6AD-47DC-84CB-0C9016DC6F26}</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3F23-4802-B613-375E2AF803E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{31FB3A70-9520-4A1F-8DB1-752187C7341E}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F23-4802-B613-375E2AF803E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{08A1B744-ECB5-4449-B4DB-CC968B609AA3}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F23-4802-B613-375E2AF803E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{00425C3C-AAB0-4814-BE0A-05474AC35D62}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F23-4802-B613-375E2AF803E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{472A863E-7053-4E70-BA0A-82EACCCB2440}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F23-4802-B613-375E2AF803ED}"/>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{31B7C379-1F35-47BD-9BCB-4AA333661AB8}</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3F23-4802-B613-375E2AF803ED}"/>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{5604F136-98EC-457B-ADE7-8102BDAAEB91}</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3F23-4802-B613-375E2AF803ED}"/>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{0E3CC16D-7B3E-49C3-BFC1-B27FD92B916D}</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3F23-4802-B613-375E2AF803ED}"/>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{3172A80C-2A79-4EF3-9641-27BF2FFE1842}</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3F23-4802-B613-375E2AF803E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4.5</c:v>
                </c:pt>
                <c:pt idx="8">
                  <c:v>4.3</c:v>
                </c:pt>
                <c:pt idx="16">
                  <c:v>3.7</c:v>
                </c:pt>
                <c:pt idx="24">
                  <c:v>3.9</c:v>
                </c:pt>
                <c:pt idx="32">
                  <c:v>3.9</c:v>
                </c:pt>
              </c:numCache>
            </c:numRef>
          </c:xVal>
          <c:yVal>
            <c:numRef>
              <c:f>公会計指標分析・財政指標組合せ分析表!$BP$73:$DC$73</c:f>
              <c:numCache>
                <c:formatCode>#,##0.0;"▲ "#,##0.0</c:formatCode>
                <c:ptCount val="40"/>
                <c:pt idx="0">
                  <c:v>39</c:v>
                </c:pt>
                <c:pt idx="8">
                  <c:v>35.9</c:v>
                </c:pt>
                <c:pt idx="16">
                  <c:v>15.2</c:v>
                </c:pt>
                <c:pt idx="24">
                  <c:v>13.4</c:v>
                </c:pt>
                <c:pt idx="32">
                  <c:v>4.3</c:v>
                </c:pt>
              </c:numCache>
            </c:numRef>
          </c:yVal>
          <c:smooth val="0"/>
          <c:extLst>
            <c:ext xmlns:c16="http://schemas.microsoft.com/office/drawing/2014/chart" uri="{C3380CC4-5D6E-409C-BE32-E72D297353CC}">
              <c16:uniqueId val="{00000009-3F23-4802-B613-375E2AF803ED}"/>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{FFD994ED-44D2-4D96-B16B-D222732EF3D6}</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3F23-4802-B613-375E2AF803ED}"/>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{4714A0E8-983B-4B3C-BC00-B8A4D69D8CA3}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F23-4802-B613-375E2AF803E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{D1DDF001-8F0D-495F-8BA8-51E554B93A1C}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F23-4802-B613-375E2AF803E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{0B5016FD-DE07-4A01-8237-2A32E0772E0B}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F23-4802-B613-375E2AF803E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{D818306C-3201-4B9D-892D-938CBA847854}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F23-4802-B613-375E2AF803ED}"/>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{86159C2D-7EA4-463F-B692-B95DBDA0BC1B}</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3F23-4802-B613-375E2AF803ED}"/>
                </c:ext>
              </c:extLst>
            </c:dLbl>
            <c:dLbl>
              <c:idx val="16"/>
              <c:layout>
                <c:manualLayout>
                  <c:x val="-2.6710997734770581E-2"/>
                  <c:y val="-6.2416647087793951E-2"/>
                </c:manualLayout>
              </c:layout>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{F6D432E8-8790-4366-BBDF-0D659BFA6D21}</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3F23-4802-B613-375E2AF803ED}"/>
                </c:ext>
              </c:extLst>
            </c:dLbl>
            <c:dLbl>
              <c:idx val="24"/>
              <c:layout>
                <c:manualLayout>
                  <c:x val="-3.6429687715380722E-2"/>
                  <c:y val="-8.1337372860052048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{CF0DC0AB-DB02-4300-BC71-D03E05A6D4A1}</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3F23-4802-B613-375E2AF803ED}"/>
                </c:ext>
              </c:extLst>
            </c:dLbl>
            <c:dLbl>
              <c:idx val="32"/>
              <c:layout>
                <c:manualLayout>
                  <c:x val="-3.1570342725075584E-2"/>
                  <c:y val="-4.3495921315535854E-2"/>
                </c:manualLayout>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{3B00FF92-EA5B-427D-8C24-2947310332A4}</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3F23-4802-B613-375E2AF803E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7.6</c:v>
                </c:pt>
                <c:pt idx="8">
                  <c:v>7.2</c:v>
                </c:pt>
                <c:pt idx="16">
                  <c:v>4.5</c:v>
                </c:pt>
                <c:pt idx="24">
                  <c:v>4.5999999999999996</c:v>
                </c:pt>
                <c:pt idx="32">
                  <c:v>4.7</c:v>
                </c:pt>
              </c:numCache>
            </c:numRef>
          </c:xVal>
          <c:yVal>
            <c:numRef>
              <c:f>公会計指標分析・財政指標組合せ分析表!$BP$77:$DC$77</c:f>
              <c:numCache>
                <c:formatCode>#,##0.0;"▲ "#,##0.0</c:formatCode>
                <c:ptCount val="40"/>
                <c:pt idx="0">
                  <c:v>49.5</c:v>
                </c:pt>
                <c:pt idx="8">
                  <c:v>46.9</c:v>
                </c:pt>
                <c:pt idx="16">
                  <c:v>0</c:v>
                </c:pt>
                <c:pt idx="24">
                  <c:v>0</c:v>
                </c:pt>
                <c:pt idx="32">
                  <c:v>0</c:v>
                </c:pt>
              </c:numCache>
            </c:numRef>
          </c:yVal>
          <c:smooth val="0"/>
          <c:extLst>
            <c:ext xmlns:c16="http://schemas.microsoft.com/office/drawing/2014/chart" uri="{C3380CC4-5D6E-409C-BE32-E72D297353CC}">
              <c16:uniqueId val="{00000013-3F23-4802-B613-375E2AF803ED}"/>
            </c:ext>
          </c:extLst>
        </c:ser>
        <c:dLbls>
          <c:showLegendKey val="0"/>
          <c:showVal val="1"/>
          <c:showCatName val="0"/>
          <c:showSerName val="0"/>
          <c:showPercent val="0"/>
          <c:showBubbleSize val="0"/>
        </c:dLbls>
        <c:axId val="84219776"/>
        <c:axId val="84234240"/>
      </c:scatterChart>
      <c:valAx>
        <c:axId val="84219776"/>
        <c:scaling>
          <c:orientation val="maxMin"/>
          <c:max val="8"/>
          <c:min val="3"/>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6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大阪府門真市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　返済額が大きい地方債の元金償還が開始したことに伴い、元利償還金が増加傾向にある。</a:t>
          </a:r>
          <a:endParaRPr kumimoji="1" lang="en-US" altLang="ja-JP" sz="14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　引き続き、財政収支を見据えつつ、地方債の繰り上げ償還や発行抑制等により公債費負担の適正化に努める。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大阪府門真市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　前年度決算剰余金等による一般財源を財政調整基金に約</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1.5</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億円積み立てたことに加え、「まちづくり整備基金」等の今後事業費の増大が予想される事業の特定目的基金に積み立てたことにより、充当可能基金が増加している。</a:t>
          </a:r>
          <a:endParaRPr kumimoji="1" lang="en-US" altLang="ja-JP" sz="14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　従前は、決算における財政調整基金の繰り入れが常態化しており、年々基金残高が減少していたが、事務事業の見直しによる収支改善により一定積み立てるに至っている。</a:t>
          </a:r>
        </a:p>
        <a:p>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　事務事業の見直しに加え、高利率の地方債の繰り上げ償還や借換え、新規発行額の抑制等により将来負担の適正化に努める。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大阪府門真市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前年度決算剰余金等による一般財源を財政調整基金に約</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1.5</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億円積み立てたことに加え、今後見込んでいる大規模まちづくり事業への備えとして、旧学校用地の売却益相当額をまちづくり・教育振興のための特定目的基金に積み立てたことにより、基金全体としては約</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18.7</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億円の増となった。</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災害等の不測の事態への備えるため、また「まちの成長」に向けた投資や公共施設の老朽化対策など、今後の財政需要に対応していけるように基金残高の確保に努める。</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（基金の使途）</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まちづくり整備基金：良好なまちづくりの推進並びにまちづくりの構築に必要な公共施設（市が管理する水路、道路及び公園を除く。）</a:t>
          </a: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の建設、修繕及び改良に要する費用に充てるため。</a:t>
          </a: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森林環境基金　　　：木材利用の促進、普及啓発等に要する費用に充てるため。</a:t>
          </a: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職員退職手当基金　：職員の退職手当の支払資金に充てるため。</a:t>
          </a: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文化芸術振興基金　：文化芸術のための公共施設の建設、修繕及び改良並びに文化芸術の振興に要する費用に充てるため。</a:t>
          </a: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福祉推進基金　　　：地域福祉のための公共施設の建設、修繕及び改良並びに福祉事業推進に要する費用に充てるため。</a:t>
          </a: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環境保全基金　　　：環境保全及び環境活動の推進に要する費用に充てるため。</a:t>
          </a: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都市整備基金　　　：開発行為に係る開発区域周辺の公共施設の維持及び整備並びに市が管理する水路、道路及び公園の設置、維持及び</a:t>
          </a: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整備に要する費用に充てるため。</a:t>
          </a: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市営住宅建設基金　：市営住宅又はその共同施設の建設、修繕及び改良に要する費用に充てるため。</a:t>
          </a: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教育振興基金　　　：教育の振興に要する費用に充てるため。</a:t>
          </a: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まちづくり整備基金、市営住宅建設基金、教育振興基金、文化芸術振興基金等は基金条例にて制定している設置目的に合致する事業実施のため約</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13.1</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億円を取り崩した一方、まちづくり整備基金に約</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12.3</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億円、教育振興基金に約</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12.3</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億円積み立てたことなどにより、その他特定目的基金全体としては約</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15.6</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億円増加となった。</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その他特定目的基金については、基金条例にて制定している設置目的に合致する事業に、必要に応じて充当していく。</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前年度決算剰余金等による一般財源を財政調整基金に積み立てたことにより、約</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1.5</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億円の増となった。</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災害への備え等のため、「門真市健全な財政に関する条例」及び関係規則において、財政調整基金の残高は標準財政規模の</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15</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％（約</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43.1</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億円）となるよう努めることとしている。</a:t>
          </a: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普通交付税のうち、臨時財政対策債償還基金費を積み立てたこと等により、約</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1.5</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億円の増となった。</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市債の償還財源を確保するとともに、適正な管理を行う。</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B5714103-B095-420A-A9A6-6DD3EB8179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6F00220-E415-4E39-8EA1-32DAF3A91C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76111313-5C86-4431-B0BF-CFE6562E0D47}"/>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97151C27-C94B-4B17-8626-38185BF5BE3E}"/>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3EA8E0B9-FE34-480A-83AE-7CD7E9B6B2DD}"/>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65D1828B-0BCF-4D6A-966C-981BC23B0420}"/>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大阪府門真市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C6FA86C6-5681-4286-897A-4DEAFB5833BB}"/>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373F366F-CE19-432F-B10D-A4D77BAE0374}"/>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07D1AF80-01DB-412B-A623-C3250A5FE003}"/>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0A3C8008-CCA4-4894-BEE0-CBA7019D72FF}"/>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326480E6-A54B-42BE-A409-B5F63868DDD5}"/>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D1194B7C-4D1D-44FA-A964-458092DD3A3F}"/>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117,139
113,306
12.30
68,246,154
67,315,513
71,945
28,766,545
52,081,094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A2EF5243-9E1C-4092-B284-9802688DE6FA}"/>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29AFD245-A674-4E63-A9C7-E326E3EDDBB1}"/>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FA403B80-CA3F-44E1-BE66-26FFEA11A4CA}"/>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3.9
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B3949BD2-C0F4-4234-BCB5-2484F22B0334}"/>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2B48A1A8-3A12-4326-803A-96F4AF8A8373}"/>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2CABCAD6-BE19-4A7E-9DF7-81B86F6C9E5B}"/>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946A21F9-D5A3-42A2-BE98-CD9501F36422}"/>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E263E723-C14C-4F6B-A5E0-9720CC62E151}"/>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A4CE8828-CF0A-4BDA-88C5-3C0923F4B9B5}"/>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2F4DD47F-8854-4CB7-8389-8EF57EFE52EF}"/>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F1E07030-3F3C-4B00-AFB1-22BF76DD16BE}"/>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F5F72E78-AE71-4DE8-97B1-F42A902F3C6D}"/>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564482D3-E72F-4AB2-9598-CCF9AD80EBD1}"/>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B7FD27A5-60CE-45A5-95A8-E4FCC2135FFE}"/>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27EDF54E-92F1-45C9-B39D-F39D1312E811}"/>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053E0820-9C22-4A79-A0BC-802B56773B93}"/>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1B6EA44A-688D-4CFA-86E4-3039B5530D1D}"/>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F7377A71-E4E4-4C4A-83D7-1FF1A24D6C6F}"/>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788FA74E-48EF-4A77-B690-DE0E4FBDD6D8}"/>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CAACA649-877A-4F63-8D7A-D7CDAC4335BB}"/>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4" name="テキスト ボックス 33">
          <a:extLst>
            <a:ext uri="{FF2B5EF4-FFF2-40B4-BE49-F238E27FC236}">
              <a16:creationId xmlns:a16="http://schemas.microsoft.com/office/drawing/2014/main" id="{1BF98456-0F07-45FF-B50C-ED927CA9138E}"/>
            </a:ext>
          </a:extLst>
        </xdr:cNvPr>
        <xdr:cNvSpPr txBox="1"/>
      </xdr:nvSpPr>
      <xdr:spPr>
        <a:xfrm>
          <a:off x="419100" y="343344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5" name="テキスト ボックス 34">
          <a:extLst>
            <a:ext uri="{FF2B5EF4-FFF2-40B4-BE49-F238E27FC236}">
              <a16:creationId xmlns:a16="http://schemas.microsoft.com/office/drawing/2014/main" id="{921EC6B0-D52B-4D73-AF10-C858DDFCE3F6}"/>
            </a:ext>
          </a:extLst>
        </xdr:cNvPr>
        <xdr:cNvSpPr txBox="1"/>
      </xdr:nvSpPr>
      <xdr:spPr>
        <a:xfrm>
          <a:off x="419100" y="367093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E7D00BC6-9FD2-4E80-B134-ACEE86B42B67}"/>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927F56B1-9E37-4654-917A-2479A817F8B0}"/>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B7BD9CDB-D438-4171-B385-7C9612693A75}"/>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[ 62.5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953637A4-A49B-4051-B5FE-A75C439D4EC6}"/>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76B679E2-AB4C-497A-9CC7-7FE6BEA2E861}"/>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C92FEA71-EFC4-46B9-BA68-800A19012B65}"/>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2D5FBFAB-4361-42AF-86C5-5CCC6DEDAFF2}"/>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574C5FB8-D26D-406C-8BEC-AA1EF9E489BF}"/>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A06A4C17-9BED-4572-ACEB-45C8DE3D2F5A}"/>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E2E85B1A-D846-459F-86B9-798345E0370B}"/>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C9458EAB-386B-49DE-809A-FEF6FAACE9A6}"/>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96935C7A-4CAC-4095-8BD3-8E6D29210D86}"/>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6CAF5DE2-87C2-4384-ABD9-1F5BC39BE965}"/>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本市では、昭和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40</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年代～昭和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50</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年代にかけて整備された資産が多く、整備から</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30</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50</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年経過して更新時期を迎えているが、令和元年度には府営住宅の移管、令和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年度には市営住宅の整備等を実施したことにより、類似団体平均を下回っている。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引き続き、公共施設等総合管理計画に基づき、機能の複合化や統廃合等による施設総量の適正化を図るとともに、計画的</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効果的に修繕、更新を行う。</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8F4C14CA-9168-4DC0-8513-C0F5598E2B10}"/>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D93CAE00-B71A-4441-9523-1508B0026B68}"/>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3FDF9B14-6D8A-4C28-B8A9-DF61DDF80042}"/>
            </a:ext>
          </a:extLst>
        </xdr:cNvPr>
        <xdr:cNvSpPr txBox="1"/>
      </xdr:nvSpPr>
      <xdr:spPr>
        <a:xfrm>
          <a:off x="772811" y="68791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418F779E-3CB1-471B-8CD9-8788BD9BA78D}"/>
            </a:ext>
          </a:extLst>
        </xdr:cNvPr>
        <xdr:cNvCxnSpPr/>
      </xdr:nvCxnSpPr>
      <xdr:spPr>
        <a:xfrm>
          <a:off x="1127125" y="662072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a:extLst>
            <a:ext uri="{FF2B5EF4-FFF2-40B4-BE49-F238E27FC236}">
              <a16:creationId xmlns:a16="http://schemas.microsoft.com/office/drawing/2014/main" id="{DE8399BB-41D8-4FF4-B13F-2EA21B208CA3}"/>
            </a:ext>
          </a:extLst>
        </xdr:cNvPr>
        <xdr:cNvSpPr txBox="1"/>
      </xdr:nvSpPr>
      <xdr:spPr>
        <a:xfrm>
          <a:off x="772811" y="65269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2F3A33A5-5DCE-4C4C-A1B5-548BFE9D0C45}"/>
            </a:ext>
          </a:extLst>
        </xdr:cNvPr>
        <xdr:cNvCxnSpPr/>
      </xdr:nvCxnSpPr>
      <xdr:spPr>
        <a:xfrm>
          <a:off x="1127125" y="6268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9911106D-99D9-43DA-89C9-636688321904}"/>
            </a:ext>
          </a:extLst>
        </xdr:cNvPr>
        <xdr:cNvSpPr txBox="1"/>
      </xdr:nvSpPr>
      <xdr:spPr>
        <a:xfrm>
          <a:off x="772811" y="61747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AE0DBAC5-99A8-41F1-BD62-158F03CDE39D}"/>
            </a:ext>
          </a:extLst>
        </xdr:cNvPr>
        <xdr:cNvCxnSpPr/>
      </xdr:nvCxnSpPr>
      <xdr:spPr>
        <a:xfrm>
          <a:off x="1127125" y="591629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138C56D2-4EE4-41FB-BC9C-9083119953A8}"/>
            </a:ext>
          </a:extLst>
        </xdr:cNvPr>
        <xdr:cNvSpPr txBox="1"/>
      </xdr:nvSpPr>
      <xdr:spPr>
        <a:xfrm>
          <a:off x="772811" y="582249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5BFA05C1-AFCF-497E-955A-C7832B098AE9}"/>
            </a:ext>
          </a:extLst>
        </xdr:cNvPr>
        <xdr:cNvCxnSpPr/>
      </xdr:nvCxnSpPr>
      <xdr:spPr>
        <a:xfrm>
          <a:off x="1127125" y="5564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364355CB-C129-45B8-98A8-250610EBC749}"/>
            </a:ext>
          </a:extLst>
        </xdr:cNvPr>
        <xdr:cNvSpPr txBox="1"/>
      </xdr:nvSpPr>
      <xdr:spPr>
        <a:xfrm>
          <a:off x="772811" y="5470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0324D814-7E29-4082-9453-CFE961259ACD}"/>
            </a:ext>
          </a:extLst>
        </xdr:cNvPr>
        <xdr:cNvCxnSpPr/>
      </xdr:nvCxnSpPr>
      <xdr:spPr>
        <a:xfrm>
          <a:off x="1127125" y="521186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97E0EFB5-77E3-4C21-87CE-3372DB3A975B}"/>
            </a:ext>
          </a:extLst>
        </xdr:cNvPr>
        <xdr:cNvSpPr txBox="1"/>
      </xdr:nvSpPr>
      <xdr:spPr>
        <a:xfrm>
          <a:off x="772811" y="512187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3614EF9C-DA2C-4C72-A0B1-34CD0FF5731A}"/>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a:extLst>
            <a:ext uri="{FF2B5EF4-FFF2-40B4-BE49-F238E27FC236}">
              <a16:creationId xmlns:a16="http://schemas.microsoft.com/office/drawing/2014/main" id="{31035FAB-72C4-42E1-909F-9B4D52C031C9}"/>
            </a:ext>
          </a:extLst>
        </xdr:cNvPr>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A7E6D9FE-9EAF-4AF2-A9D2-AB60E23DE088}"/>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149648</xdr:rowOff>
    </xdr:from>
    <xdr:to>
      <xdr:col>23</xdr:col>
      <xdr:colOff>85090</xdr:colOff>
      <xdr:row>35</xdr:row>
      <xdr:rowOff>15875</xdr:rowOff>
    </xdr:to>
    <xdr:cxnSp macro="">
      <xdr:nvCxnSpPr>
        <xdr:cNvPr id="65" name="直線コネクタ 64">
          <a:extLst>
            <a:ext uri="{FF2B5EF4-FFF2-40B4-BE49-F238E27FC236}">
              <a16:creationId xmlns:a16="http://schemas.microsoft.com/office/drawing/2014/main" id="{222BC7AA-6E2A-4F54-A928-132E61D4C02A}"/>
            </a:ext>
          </a:extLst>
        </xdr:cNvPr>
        <xdr:cNvCxnSpPr/>
      </xdr:nvCxnSpPr>
      <xdr:spPr>
        <a:xfrm flipV="1">
          <a:off x="4206240" y="5445548"/>
          <a:ext cx="1270" cy="12073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19702</xdr:rowOff>
    </xdr:from>
    <xdr:ext cx="405111" cy="259045"/>
    <xdr:sp macro="" textlink="">
      <xdr:nvSpPr>
        <xdr:cNvPr id="66" name="有形固定資産減価償却率最小値テキスト">
          <a:extLst>
            <a:ext uri="{FF2B5EF4-FFF2-40B4-BE49-F238E27FC236}">
              <a16:creationId xmlns:a16="http://schemas.microsoft.com/office/drawing/2014/main" id="{572870E2-2E24-4DD0-B74C-F584EB81D4E5}"/>
            </a:ext>
          </a:extLst>
        </xdr:cNvPr>
        <xdr:cNvSpPr txBox="1"/>
      </xdr:nvSpPr>
      <xdr:spPr>
        <a:xfrm>
          <a:off x="4258945" y="6656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15875</xdr:rowOff>
    </xdr:from>
    <xdr:to>
      <xdr:col>23</xdr:col>
      <xdr:colOff>174625</xdr:colOff>
      <xdr:row>35</xdr:row>
      <xdr:rowOff>15875</xdr:rowOff>
    </xdr:to>
    <xdr:cxnSp macro="">
      <xdr:nvCxnSpPr>
        <xdr:cNvPr id="67" name="直線コネクタ 66">
          <a:extLst>
            <a:ext uri="{FF2B5EF4-FFF2-40B4-BE49-F238E27FC236}">
              <a16:creationId xmlns:a16="http://schemas.microsoft.com/office/drawing/2014/main" id="{FF509D54-F737-421A-AB03-E8A39EE2133D}"/>
            </a:ext>
          </a:extLst>
        </xdr:cNvPr>
        <xdr:cNvCxnSpPr/>
      </xdr:nvCxnSpPr>
      <xdr:spPr>
        <a:xfrm>
          <a:off x="4119245" y="6652895"/>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96325</xdr:rowOff>
    </xdr:from>
    <xdr:ext cx="405111" cy="259045"/>
    <xdr:sp macro="" textlink="">
      <xdr:nvSpPr>
        <xdr:cNvPr id="68" name="有形固定資産減価償却率最大値テキスト">
          <a:extLst>
            <a:ext uri="{FF2B5EF4-FFF2-40B4-BE49-F238E27FC236}">
              <a16:creationId xmlns:a16="http://schemas.microsoft.com/office/drawing/2014/main" id="{205368E3-550D-46C3-9540-38914ACA10D8}"/>
            </a:ext>
          </a:extLst>
        </xdr:cNvPr>
        <xdr:cNvSpPr txBox="1"/>
      </xdr:nvSpPr>
      <xdr:spPr>
        <a:xfrm>
          <a:off x="4258945" y="52245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149648</xdr:rowOff>
    </xdr:from>
    <xdr:to>
      <xdr:col>23</xdr:col>
      <xdr:colOff>174625</xdr:colOff>
      <xdr:row>27</xdr:row>
      <xdr:rowOff>149648</xdr:rowOff>
    </xdr:to>
    <xdr:cxnSp macro="">
      <xdr:nvCxnSpPr>
        <xdr:cNvPr id="69" name="直線コネクタ 68">
          <a:extLst>
            <a:ext uri="{FF2B5EF4-FFF2-40B4-BE49-F238E27FC236}">
              <a16:creationId xmlns:a16="http://schemas.microsoft.com/office/drawing/2014/main" id="{3F51043D-F1D8-4CDB-938C-2CC38336B865}"/>
            </a:ext>
          </a:extLst>
        </xdr:cNvPr>
        <xdr:cNvCxnSpPr/>
      </xdr:nvCxnSpPr>
      <xdr:spPr>
        <a:xfrm>
          <a:off x="4119245" y="5445548"/>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75159</xdr:rowOff>
    </xdr:from>
    <xdr:ext cx="405111" cy="259045"/>
    <xdr:sp macro="" textlink="">
      <xdr:nvSpPr>
        <xdr:cNvPr id="70" name="有形固定資産減価償却率平均値テキスト">
          <a:extLst>
            <a:ext uri="{FF2B5EF4-FFF2-40B4-BE49-F238E27FC236}">
              <a16:creationId xmlns:a16="http://schemas.microsoft.com/office/drawing/2014/main" id="{5B20AEBE-9722-4254-85E7-FEBE943D6166}"/>
            </a:ext>
          </a:extLst>
        </xdr:cNvPr>
        <xdr:cNvSpPr txBox="1"/>
      </xdr:nvSpPr>
      <xdr:spPr>
        <a:xfrm>
          <a:off x="4258945" y="60416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96732</xdr:rowOff>
    </xdr:from>
    <xdr:to>
      <xdr:col>23</xdr:col>
      <xdr:colOff>136525</xdr:colOff>
      <xdr:row>32</xdr:row>
      <xdr:rowOff>26882</xdr:rowOff>
    </xdr:to>
    <xdr:sp macro="" textlink="">
      <xdr:nvSpPr>
        <xdr:cNvPr id="71" name="フローチャート: 判断 70">
          <a:extLst>
            <a:ext uri="{FF2B5EF4-FFF2-40B4-BE49-F238E27FC236}">
              <a16:creationId xmlns:a16="http://schemas.microsoft.com/office/drawing/2014/main" id="{7C3BCBF6-D8B2-44DB-94BA-055182AD2207}"/>
            </a:ext>
          </a:extLst>
        </xdr:cNvPr>
        <xdr:cNvSpPr/>
      </xdr:nvSpPr>
      <xdr:spPr>
        <a:xfrm>
          <a:off x="4157345" y="606319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39158</xdr:rowOff>
    </xdr:from>
    <xdr:to>
      <xdr:col>19</xdr:col>
      <xdr:colOff>187325</xdr:colOff>
      <xdr:row>31</xdr:row>
      <xdr:rowOff>140758</xdr:rowOff>
    </xdr:to>
    <xdr:sp macro="" textlink="">
      <xdr:nvSpPr>
        <xdr:cNvPr id="72" name="フローチャート: 判断 71">
          <a:extLst>
            <a:ext uri="{FF2B5EF4-FFF2-40B4-BE49-F238E27FC236}">
              <a16:creationId xmlns:a16="http://schemas.microsoft.com/office/drawing/2014/main" id="{D691ED5E-CD79-47EB-B049-DDB3C034C423}"/>
            </a:ext>
          </a:extLst>
        </xdr:cNvPr>
        <xdr:cNvSpPr/>
      </xdr:nvSpPr>
      <xdr:spPr>
        <a:xfrm>
          <a:off x="3537585" y="600561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10372</xdr:rowOff>
    </xdr:from>
    <xdr:to>
      <xdr:col>15</xdr:col>
      <xdr:colOff>187325</xdr:colOff>
      <xdr:row>31</xdr:row>
      <xdr:rowOff>111972</xdr:rowOff>
    </xdr:to>
    <xdr:sp macro="" textlink="">
      <xdr:nvSpPr>
        <xdr:cNvPr id="73" name="フローチャート: 判断 72">
          <a:extLst>
            <a:ext uri="{FF2B5EF4-FFF2-40B4-BE49-F238E27FC236}">
              <a16:creationId xmlns:a16="http://schemas.microsoft.com/office/drawing/2014/main" id="{BB01D75D-9C4B-48B9-9A7D-A3EF0179ED08}"/>
            </a:ext>
          </a:extLst>
        </xdr:cNvPr>
        <xdr:cNvSpPr/>
      </xdr:nvSpPr>
      <xdr:spPr>
        <a:xfrm>
          <a:off x="2867025" y="597683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99060</xdr:rowOff>
    </xdr:from>
    <xdr:to>
      <xdr:col>11</xdr:col>
      <xdr:colOff>187325</xdr:colOff>
      <xdr:row>31</xdr:row>
      <xdr:rowOff>29210</xdr:rowOff>
    </xdr:to>
    <xdr:sp macro="" textlink="">
      <xdr:nvSpPr>
        <xdr:cNvPr id="74" name="フローチャート: 判断 73">
          <a:extLst>
            <a:ext uri="{FF2B5EF4-FFF2-40B4-BE49-F238E27FC236}">
              <a16:creationId xmlns:a16="http://schemas.microsoft.com/office/drawing/2014/main" id="{33900977-19DF-4327-B0B4-4DCE164DB344}"/>
            </a:ext>
          </a:extLst>
        </xdr:cNvPr>
        <xdr:cNvSpPr/>
      </xdr:nvSpPr>
      <xdr:spPr>
        <a:xfrm>
          <a:off x="2196465" y="58978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99060</xdr:rowOff>
    </xdr:from>
    <xdr:to>
      <xdr:col>7</xdr:col>
      <xdr:colOff>187325</xdr:colOff>
      <xdr:row>31</xdr:row>
      <xdr:rowOff>29210</xdr:rowOff>
    </xdr:to>
    <xdr:sp macro="" textlink="">
      <xdr:nvSpPr>
        <xdr:cNvPr id="75" name="フローチャート: 判断 74">
          <a:extLst>
            <a:ext uri="{FF2B5EF4-FFF2-40B4-BE49-F238E27FC236}">
              <a16:creationId xmlns:a16="http://schemas.microsoft.com/office/drawing/2014/main" id="{264D0A04-AC9F-45A7-9B79-A7E97A632567}"/>
            </a:ext>
          </a:extLst>
        </xdr:cNvPr>
        <xdr:cNvSpPr/>
      </xdr:nvSpPr>
      <xdr:spPr>
        <a:xfrm>
          <a:off x="1525905" y="58978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4CB15082-E3BB-4B83-BE81-9555FBC3D155}"/>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F7176D37-8CA3-43E4-B8B2-44A6B961BBF7}"/>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2B58B7D2-81EE-415C-B6C5-2065835B5CA1}"/>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D4E47F6B-0040-4423-9076-BF60821207DD}"/>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1CC36482-3262-4DA2-B23E-3F2D35785E18}"/>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156633</xdr:rowOff>
    </xdr:from>
    <xdr:to>
      <xdr:col>23</xdr:col>
      <xdr:colOff>136525</xdr:colOff>
      <xdr:row>31</xdr:row>
      <xdr:rowOff>86783</xdr:rowOff>
    </xdr:to>
    <xdr:sp macro="" textlink="">
      <xdr:nvSpPr>
        <xdr:cNvPr id="81" name="楕円 80">
          <a:extLst>
            <a:ext uri="{FF2B5EF4-FFF2-40B4-BE49-F238E27FC236}">
              <a16:creationId xmlns:a16="http://schemas.microsoft.com/office/drawing/2014/main" id="{D3C80094-B3D5-454F-A153-87CC6DF58183}"/>
            </a:ext>
          </a:extLst>
        </xdr:cNvPr>
        <xdr:cNvSpPr/>
      </xdr:nvSpPr>
      <xdr:spPr>
        <a:xfrm>
          <a:off x="4157345" y="595545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8060</xdr:rowOff>
    </xdr:from>
    <xdr:ext cx="405111" cy="259045"/>
    <xdr:sp macro="" textlink="">
      <xdr:nvSpPr>
        <xdr:cNvPr id="82" name="有形固定資産減価償却率該当値テキスト">
          <a:extLst>
            <a:ext uri="{FF2B5EF4-FFF2-40B4-BE49-F238E27FC236}">
              <a16:creationId xmlns:a16="http://schemas.microsoft.com/office/drawing/2014/main" id="{EF6C0D25-A69F-41DB-A1A4-6DA650713EA7}"/>
            </a:ext>
          </a:extLst>
        </xdr:cNvPr>
        <xdr:cNvSpPr txBox="1"/>
      </xdr:nvSpPr>
      <xdr:spPr>
        <a:xfrm>
          <a:off x="4258945" y="58068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99060</xdr:rowOff>
    </xdr:from>
    <xdr:to>
      <xdr:col>19</xdr:col>
      <xdr:colOff>187325</xdr:colOff>
      <xdr:row>31</xdr:row>
      <xdr:rowOff>29210</xdr:rowOff>
    </xdr:to>
    <xdr:sp macro="" textlink="">
      <xdr:nvSpPr>
        <xdr:cNvPr id="83" name="楕円 82">
          <a:extLst>
            <a:ext uri="{FF2B5EF4-FFF2-40B4-BE49-F238E27FC236}">
              <a16:creationId xmlns:a16="http://schemas.microsoft.com/office/drawing/2014/main" id="{C84F7F53-D76D-401F-B895-7D4F2BF48AD7}"/>
            </a:ext>
          </a:extLst>
        </xdr:cNvPr>
        <xdr:cNvSpPr/>
      </xdr:nvSpPr>
      <xdr:spPr>
        <a:xfrm>
          <a:off x="3537585" y="58978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149860</xdr:rowOff>
    </xdr:from>
    <xdr:to>
      <xdr:col>23</xdr:col>
      <xdr:colOff>85725</xdr:colOff>
      <xdr:row>31</xdr:row>
      <xdr:rowOff>35983</xdr:rowOff>
    </xdr:to>
    <xdr:cxnSp macro="">
      <xdr:nvCxnSpPr>
        <xdr:cNvPr id="84" name="直線コネクタ 83">
          <a:extLst>
            <a:ext uri="{FF2B5EF4-FFF2-40B4-BE49-F238E27FC236}">
              <a16:creationId xmlns:a16="http://schemas.microsoft.com/office/drawing/2014/main" id="{19ED69BE-1A70-4E1B-BA26-88B2FE7C359E}"/>
            </a:ext>
          </a:extLst>
        </xdr:cNvPr>
        <xdr:cNvCxnSpPr/>
      </xdr:nvCxnSpPr>
      <xdr:spPr>
        <a:xfrm>
          <a:off x="3588385" y="5948680"/>
          <a:ext cx="619760" cy="53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41487</xdr:rowOff>
    </xdr:from>
    <xdr:to>
      <xdr:col>15</xdr:col>
      <xdr:colOff>187325</xdr:colOff>
      <xdr:row>30</xdr:row>
      <xdr:rowOff>143087</xdr:rowOff>
    </xdr:to>
    <xdr:sp macro="" textlink="">
      <xdr:nvSpPr>
        <xdr:cNvPr id="85" name="楕円 84">
          <a:extLst>
            <a:ext uri="{FF2B5EF4-FFF2-40B4-BE49-F238E27FC236}">
              <a16:creationId xmlns:a16="http://schemas.microsoft.com/office/drawing/2014/main" id="{B7AE55B6-AE28-45AF-B666-211C7153B2D8}"/>
            </a:ext>
          </a:extLst>
        </xdr:cNvPr>
        <xdr:cNvSpPr/>
      </xdr:nvSpPr>
      <xdr:spPr>
        <a:xfrm>
          <a:off x="2867025" y="584030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92287</xdr:rowOff>
    </xdr:from>
    <xdr:to>
      <xdr:col>19</xdr:col>
      <xdr:colOff>136525</xdr:colOff>
      <xdr:row>30</xdr:row>
      <xdr:rowOff>149860</xdr:rowOff>
    </xdr:to>
    <xdr:cxnSp macro="">
      <xdr:nvCxnSpPr>
        <xdr:cNvPr id="86" name="直線コネクタ 85">
          <a:extLst>
            <a:ext uri="{FF2B5EF4-FFF2-40B4-BE49-F238E27FC236}">
              <a16:creationId xmlns:a16="http://schemas.microsoft.com/office/drawing/2014/main" id="{11EF97B9-8E24-45A8-A417-0E641436DC3D}"/>
            </a:ext>
          </a:extLst>
        </xdr:cNvPr>
        <xdr:cNvCxnSpPr/>
      </xdr:nvCxnSpPr>
      <xdr:spPr>
        <a:xfrm>
          <a:off x="2917825" y="5891107"/>
          <a:ext cx="670560" cy="57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109855</xdr:rowOff>
    </xdr:from>
    <xdr:to>
      <xdr:col>11</xdr:col>
      <xdr:colOff>187325</xdr:colOff>
      <xdr:row>31</xdr:row>
      <xdr:rowOff>40005</xdr:rowOff>
    </xdr:to>
    <xdr:sp macro="" textlink="">
      <xdr:nvSpPr>
        <xdr:cNvPr id="87" name="楕円 86">
          <a:extLst>
            <a:ext uri="{FF2B5EF4-FFF2-40B4-BE49-F238E27FC236}">
              <a16:creationId xmlns:a16="http://schemas.microsoft.com/office/drawing/2014/main" id="{E7A10023-5EB3-4F25-BC88-3FF101BC8770}"/>
            </a:ext>
          </a:extLst>
        </xdr:cNvPr>
        <xdr:cNvSpPr/>
      </xdr:nvSpPr>
      <xdr:spPr>
        <a:xfrm>
          <a:off x="2196465" y="590867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92287</xdr:rowOff>
    </xdr:from>
    <xdr:to>
      <xdr:col>15</xdr:col>
      <xdr:colOff>136525</xdr:colOff>
      <xdr:row>30</xdr:row>
      <xdr:rowOff>160655</xdr:rowOff>
    </xdr:to>
    <xdr:cxnSp macro="">
      <xdr:nvCxnSpPr>
        <xdr:cNvPr id="88" name="直線コネクタ 87">
          <a:extLst>
            <a:ext uri="{FF2B5EF4-FFF2-40B4-BE49-F238E27FC236}">
              <a16:creationId xmlns:a16="http://schemas.microsoft.com/office/drawing/2014/main" id="{80A14856-350D-448C-B9F6-2F3C4740F732}"/>
            </a:ext>
          </a:extLst>
        </xdr:cNvPr>
        <xdr:cNvCxnSpPr/>
      </xdr:nvCxnSpPr>
      <xdr:spPr>
        <a:xfrm flipV="1">
          <a:off x="2247265" y="5891107"/>
          <a:ext cx="670560" cy="68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48683</xdr:rowOff>
    </xdr:from>
    <xdr:to>
      <xdr:col>7</xdr:col>
      <xdr:colOff>187325</xdr:colOff>
      <xdr:row>30</xdr:row>
      <xdr:rowOff>150283</xdr:rowOff>
    </xdr:to>
    <xdr:sp macro="" textlink="">
      <xdr:nvSpPr>
        <xdr:cNvPr id="89" name="楕円 88">
          <a:extLst>
            <a:ext uri="{FF2B5EF4-FFF2-40B4-BE49-F238E27FC236}">
              <a16:creationId xmlns:a16="http://schemas.microsoft.com/office/drawing/2014/main" id="{85133B9F-0427-4725-9011-ABE494FDAFAF}"/>
            </a:ext>
          </a:extLst>
        </xdr:cNvPr>
        <xdr:cNvSpPr/>
      </xdr:nvSpPr>
      <xdr:spPr>
        <a:xfrm>
          <a:off x="1525905" y="584750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99483</xdr:rowOff>
    </xdr:from>
    <xdr:to>
      <xdr:col>11</xdr:col>
      <xdr:colOff>136525</xdr:colOff>
      <xdr:row>30</xdr:row>
      <xdr:rowOff>160655</xdr:rowOff>
    </xdr:to>
    <xdr:cxnSp macro="">
      <xdr:nvCxnSpPr>
        <xdr:cNvPr id="90" name="直線コネクタ 89">
          <a:extLst>
            <a:ext uri="{FF2B5EF4-FFF2-40B4-BE49-F238E27FC236}">
              <a16:creationId xmlns:a16="http://schemas.microsoft.com/office/drawing/2014/main" id="{B4795170-090D-4240-9A07-4B34D7EF5F71}"/>
            </a:ext>
          </a:extLst>
        </xdr:cNvPr>
        <xdr:cNvCxnSpPr/>
      </xdr:nvCxnSpPr>
      <xdr:spPr>
        <a:xfrm>
          <a:off x="1576705" y="5898303"/>
          <a:ext cx="670560" cy="61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131885</xdr:rowOff>
    </xdr:from>
    <xdr:ext cx="405111" cy="259045"/>
    <xdr:sp macro="" textlink="">
      <xdr:nvSpPr>
        <xdr:cNvPr id="91" name="n_1aveValue有形固定資産減価償却率">
          <a:extLst>
            <a:ext uri="{FF2B5EF4-FFF2-40B4-BE49-F238E27FC236}">
              <a16:creationId xmlns:a16="http://schemas.microsoft.com/office/drawing/2014/main" id="{8C1DCE82-3A10-49ED-AFAF-103FE860E123}"/>
            </a:ext>
          </a:extLst>
        </xdr:cNvPr>
        <xdr:cNvSpPr txBox="1"/>
      </xdr:nvSpPr>
      <xdr:spPr>
        <a:xfrm>
          <a:off x="3395989" y="6098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103099</xdr:rowOff>
    </xdr:from>
    <xdr:ext cx="405111" cy="259045"/>
    <xdr:sp macro="" textlink="">
      <xdr:nvSpPr>
        <xdr:cNvPr id="92" name="n_2aveValue有形固定資産減価償却率">
          <a:extLst>
            <a:ext uri="{FF2B5EF4-FFF2-40B4-BE49-F238E27FC236}">
              <a16:creationId xmlns:a16="http://schemas.microsoft.com/office/drawing/2014/main" id="{51FAB422-D892-4755-BA1D-EA0332160037}"/>
            </a:ext>
          </a:extLst>
        </xdr:cNvPr>
        <xdr:cNvSpPr txBox="1"/>
      </xdr:nvSpPr>
      <xdr:spPr>
        <a:xfrm>
          <a:off x="2738129" y="60695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45737</xdr:rowOff>
    </xdr:from>
    <xdr:ext cx="405111" cy="259045"/>
    <xdr:sp macro="" textlink="">
      <xdr:nvSpPr>
        <xdr:cNvPr id="93" name="n_3aveValue有形固定資産減価償却率">
          <a:extLst>
            <a:ext uri="{FF2B5EF4-FFF2-40B4-BE49-F238E27FC236}">
              <a16:creationId xmlns:a16="http://schemas.microsoft.com/office/drawing/2014/main" id="{9404AFA3-1307-46D8-B74A-AAF4C2FDC32C}"/>
            </a:ext>
          </a:extLst>
        </xdr:cNvPr>
        <xdr:cNvSpPr txBox="1"/>
      </xdr:nvSpPr>
      <xdr:spPr>
        <a:xfrm>
          <a:off x="2067569" y="5676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20337</xdr:rowOff>
    </xdr:from>
    <xdr:ext cx="405111" cy="259045"/>
    <xdr:sp macro="" textlink="">
      <xdr:nvSpPr>
        <xdr:cNvPr id="94" name="n_4aveValue有形固定資産減価償却率">
          <a:extLst>
            <a:ext uri="{FF2B5EF4-FFF2-40B4-BE49-F238E27FC236}">
              <a16:creationId xmlns:a16="http://schemas.microsoft.com/office/drawing/2014/main" id="{68B1E4EA-4802-4EFA-B5E1-D63ED520AA60}"/>
            </a:ext>
          </a:extLst>
        </xdr:cNvPr>
        <xdr:cNvSpPr txBox="1"/>
      </xdr:nvSpPr>
      <xdr:spPr>
        <a:xfrm>
          <a:off x="1397009" y="5986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45737</xdr:rowOff>
    </xdr:from>
    <xdr:ext cx="405111" cy="259045"/>
    <xdr:sp macro="" textlink="">
      <xdr:nvSpPr>
        <xdr:cNvPr id="95" name="n_1mainValue有形固定資産減価償却率">
          <a:extLst>
            <a:ext uri="{FF2B5EF4-FFF2-40B4-BE49-F238E27FC236}">
              <a16:creationId xmlns:a16="http://schemas.microsoft.com/office/drawing/2014/main" id="{7135C18B-8EB1-4547-AACE-298C69D1A478}"/>
            </a:ext>
          </a:extLst>
        </xdr:cNvPr>
        <xdr:cNvSpPr txBox="1"/>
      </xdr:nvSpPr>
      <xdr:spPr>
        <a:xfrm>
          <a:off x="3395989" y="5676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159614</xdr:rowOff>
    </xdr:from>
    <xdr:ext cx="405111" cy="259045"/>
    <xdr:sp macro="" textlink="">
      <xdr:nvSpPr>
        <xdr:cNvPr id="96" name="n_2mainValue有形固定資産減価償却率">
          <a:extLst>
            <a:ext uri="{FF2B5EF4-FFF2-40B4-BE49-F238E27FC236}">
              <a16:creationId xmlns:a16="http://schemas.microsoft.com/office/drawing/2014/main" id="{DB8B6F75-457D-4246-A6E7-5836037D3C4D}"/>
            </a:ext>
          </a:extLst>
        </xdr:cNvPr>
        <xdr:cNvSpPr txBox="1"/>
      </xdr:nvSpPr>
      <xdr:spPr>
        <a:xfrm>
          <a:off x="2738129" y="56231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31132</xdr:rowOff>
    </xdr:from>
    <xdr:ext cx="405111" cy="259045"/>
    <xdr:sp macro="" textlink="">
      <xdr:nvSpPr>
        <xdr:cNvPr id="97" name="n_3mainValue有形固定資産減価償却率">
          <a:extLst>
            <a:ext uri="{FF2B5EF4-FFF2-40B4-BE49-F238E27FC236}">
              <a16:creationId xmlns:a16="http://schemas.microsoft.com/office/drawing/2014/main" id="{C3306DA1-2888-4308-A58A-51D3D780454A}"/>
            </a:ext>
          </a:extLst>
        </xdr:cNvPr>
        <xdr:cNvSpPr txBox="1"/>
      </xdr:nvSpPr>
      <xdr:spPr>
        <a:xfrm>
          <a:off x="2067569" y="5997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166810</xdr:rowOff>
    </xdr:from>
    <xdr:ext cx="405111" cy="259045"/>
    <xdr:sp macro="" textlink="">
      <xdr:nvSpPr>
        <xdr:cNvPr id="98" name="n_4mainValue有形固定資産減価償却率">
          <a:extLst>
            <a:ext uri="{FF2B5EF4-FFF2-40B4-BE49-F238E27FC236}">
              <a16:creationId xmlns:a16="http://schemas.microsoft.com/office/drawing/2014/main" id="{F80597B8-42B3-4359-B8E0-D148E5938F77}"/>
            </a:ext>
          </a:extLst>
        </xdr:cNvPr>
        <xdr:cNvSpPr txBox="1"/>
      </xdr:nvSpPr>
      <xdr:spPr>
        <a:xfrm>
          <a:off x="1397009" y="56303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20B88860-9858-4488-9149-B71836CAC798}"/>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D6E6D2B5-E1AF-4904-883E-6D65FBEF31C2}"/>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a:extLst>
            <a:ext uri="{FF2B5EF4-FFF2-40B4-BE49-F238E27FC236}">
              <a16:creationId xmlns:a16="http://schemas.microsoft.com/office/drawing/2014/main" id="{4EF58F07-A860-48C5-ACCB-0E4D7AB90C9F}"/>
            </a:ext>
          </a:extLst>
        </xdr:cNvPr>
        <xdr:cNvSpPr/>
      </xdr:nvSpPr>
      <xdr:spPr>
        <a:xfrm>
          <a:off x="12166505" y="4522246"/>
          <a:ext cx="839659"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[ 716.1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33D730A8-E555-48AD-B509-F42DD65E244B}"/>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9D6552D9-EBEF-47A0-84ED-B03DDC86A5EF}"/>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03ED06BB-5B4B-471B-B2C7-EED68233E3F8}"/>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24A33E06-5132-47ED-8336-177059470E1D}"/>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075C28DF-77BE-49C4-8494-A63DA8DBB3E3}"/>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1CF34D36-89BC-4B23-B9C2-300E17720E0B}"/>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D4703320-D75C-453F-8AF4-FBC6B4BD44BD}"/>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1B42C3E0-0A94-4464-8451-E6C6F9CBEBF8}"/>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351DB5CC-9B2B-4F31-BD0B-C2C67EEC204E}"/>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CACF708C-525B-4DFA-A3A0-3B95E097A4C2}"/>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基金の積立による充当可能財源の増加により、債務償還比率は</a:t>
          </a:r>
          <a:r>
            <a:rPr kumimoji="1" lang="en-US" altLang="ja-JP" sz="1100">
              <a:latin typeface="ＭＳ Ｐゴシック" panose="020B0600070205080204" pitchFamily="50" charset="-128"/>
              <a:ea typeface="ＭＳ Ｐゴシック" panose="020B0600070205080204" pitchFamily="50" charset="-128"/>
            </a:rPr>
            <a:t>75.2</a:t>
          </a:r>
          <a:r>
            <a:rPr kumimoji="1" lang="ja-JP" altLang="en-US" sz="1100">
              <a:latin typeface="ＭＳ Ｐゴシック" panose="020B0600070205080204" pitchFamily="50" charset="-128"/>
              <a:ea typeface="ＭＳ Ｐゴシック" panose="020B0600070205080204" pitchFamily="50" charset="-128"/>
            </a:rPr>
            <a:t>ポイント改善したものの、依然として類似団体内では高い水準となっている。今後も、まちづくり及び老朽化施設の整備等にかかる市債の発行を見込んでいるが、地方債残高の動向を見据えながら市債を発行すること及び経常的経費の削減を行うことで、基金残高を確保し、債務償還比率の改善に努める。</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AB6096C8-3759-449C-A84A-D1013ACC4C7D}"/>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0B580409-799D-494D-995E-2B13EDC7AAE0}"/>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AE4BF043-45AC-4C6D-8DFA-BC1373921B44}"/>
            </a:ext>
          </a:extLst>
        </xdr:cNvPr>
        <xdr:cNvSpPr txBox="1"/>
      </xdr:nvSpPr>
      <xdr:spPr>
        <a:xfrm>
          <a:off x="9486041" y="687913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5" name="直線コネクタ 114">
          <a:extLst>
            <a:ext uri="{FF2B5EF4-FFF2-40B4-BE49-F238E27FC236}">
              <a16:creationId xmlns:a16="http://schemas.microsoft.com/office/drawing/2014/main" id="{F131752C-30C9-426B-BB69-0DEAFDF3ABE8}"/>
            </a:ext>
          </a:extLst>
        </xdr:cNvPr>
        <xdr:cNvCxnSpPr/>
      </xdr:nvCxnSpPr>
      <xdr:spPr>
        <a:xfrm>
          <a:off x="9971405" y="662072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6" name="テキスト ボックス 115">
          <a:extLst>
            <a:ext uri="{FF2B5EF4-FFF2-40B4-BE49-F238E27FC236}">
              <a16:creationId xmlns:a16="http://schemas.microsoft.com/office/drawing/2014/main" id="{9564D5D5-30DF-4613-A011-7796E3A6B1A4}"/>
            </a:ext>
          </a:extLst>
        </xdr:cNvPr>
        <xdr:cNvSpPr txBox="1"/>
      </xdr:nvSpPr>
      <xdr:spPr>
        <a:xfrm>
          <a:off x="9486041" y="652692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7" name="直線コネクタ 116">
          <a:extLst>
            <a:ext uri="{FF2B5EF4-FFF2-40B4-BE49-F238E27FC236}">
              <a16:creationId xmlns:a16="http://schemas.microsoft.com/office/drawing/2014/main" id="{43679E46-438F-4A92-9121-877D93F984AE}"/>
            </a:ext>
          </a:extLst>
        </xdr:cNvPr>
        <xdr:cNvCxnSpPr/>
      </xdr:nvCxnSpPr>
      <xdr:spPr>
        <a:xfrm>
          <a:off x="9971405" y="626850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8" name="テキスト ボックス 117">
          <a:extLst>
            <a:ext uri="{FF2B5EF4-FFF2-40B4-BE49-F238E27FC236}">
              <a16:creationId xmlns:a16="http://schemas.microsoft.com/office/drawing/2014/main" id="{746D5B27-062A-42FF-8DE7-3D1F355C388A}"/>
            </a:ext>
          </a:extLst>
        </xdr:cNvPr>
        <xdr:cNvSpPr txBox="1"/>
      </xdr:nvSpPr>
      <xdr:spPr>
        <a:xfrm>
          <a:off x="9542936" y="617470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9" name="直線コネクタ 118">
          <a:extLst>
            <a:ext uri="{FF2B5EF4-FFF2-40B4-BE49-F238E27FC236}">
              <a16:creationId xmlns:a16="http://schemas.microsoft.com/office/drawing/2014/main" id="{1B07A3A1-05C4-497E-8EDB-4843EE9221A6}"/>
            </a:ext>
          </a:extLst>
        </xdr:cNvPr>
        <xdr:cNvCxnSpPr/>
      </xdr:nvCxnSpPr>
      <xdr:spPr>
        <a:xfrm>
          <a:off x="9971405" y="591629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0" name="テキスト ボックス 119">
          <a:extLst>
            <a:ext uri="{FF2B5EF4-FFF2-40B4-BE49-F238E27FC236}">
              <a16:creationId xmlns:a16="http://schemas.microsoft.com/office/drawing/2014/main" id="{E4A0F9A8-84F4-4F98-A16C-93E6F92F153F}"/>
            </a:ext>
          </a:extLst>
        </xdr:cNvPr>
        <xdr:cNvSpPr txBox="1"/>
      </xdr:nvSpPr>
      <xdr:spPr>
        <a:xfrm>
          <a:off x="9542936" y="582249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1" name="直線コネクタ 120">
          <a:extLst>
            <a:ext uri="{FF2B5EF4-FFF2-40B4-BE49-F238E27FC236}">
              <a16:creationId xmlns:a16="http://schemas.microsoft.com/office/drawing/2014/main" id="{E3FA60EF-6EAC-4105-B1F3-77DB2DE8D959}"/>
            </a:ext>
          </a:extLst>
        </xdr:cNvPr>
        <xdr:cNvCxnSpPr/>
      </xdr:nvCxnSpPr>
      <xdr:spPr>
        <a:xfrm>
          <a:off x="9971405" y="55640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2" name="テキスト ボックス 121">
          <a:extLst>
            <a:ext uri="{FF2B5EF4-FFF2-40B4-BE49-F238E27FC236}">
              <a16:creationId xmlns:a16="http://schemas.microsoft.com/office/drawing/2014/main" id="{42B748E5-C1FF-4641-AB2C-9515412E4247}"/>
            </a:ext>
          </a:extLst>
        </xdr:cNvPr>
        <xdr:cNvSpPr txBox="1"/>
      </xdr:nvSpPr>
      <xdr:spPr>
        <a:xfrm>
          <a:off x="9542936" y="547028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3" name="直線コネクタ 122">
          <a:extLst>
            <a:ext uri="{FF2B5EF4-FFF2-40B4-BE49-F238E27FC236}">
              <a16:creationId xmlns:a16="http://schemas.microsoft.com/office/drawing/2014/main" id="{3010FD73-66B5-4A18-868A-E5710E8A2D5C}"/>
            </a:ext>
          </a:extLst>
        </xdr:cNvPr>
        <xdr:cNvCxnSpPr/>
      </xdr:nvCxnSpPr>
      <xdr:spPr>
        <a:xfrm>
          <a:off x="9971405" y="521186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4" name="テキスト ボックス 123">
          <a:extLst>
            <a:ext uri="{FF2B5EF4-FFF2-40B4-BE49-F238E27FC236}">
              <a16:creationId xmlns:a16="http://schemas.microsoft.com/office/drawing/2014/main" id="{5A314BDC-5314-4402-99D5-F89683A9940E}"/>
            </a:ext>
          </a:extLst>
        </xdr:cNvPr>
        <xdr:cNvSpPr txBox="1"/>
      </xdr:nvSpPr>
      <xdr:spPr>
        <a:xfrm>
          <a:off x="9645528" y="512187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a:extLst>
            <a:ext uri="{FF2B5EF4-FFF2-40B4-BE49-F238E27FC236}">
              <a16:creationId xmlns:a16="http://schemas.microsoft.com/office/drawing/2014/main" id="{F8FCB1AC-F864-413B-B22B-1FB3291E3E99}"/>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a:extLst>
            <a:ext uri="{FF2B5EF4-FFF2-40B4-BE49-F238E27FC236}">
              <a16:creationId xmlns:a16="http://schemas.microsoft.com/office/drawing/2014/main" id="{91AC31DF-0EF9-4C0C-A83D-A7783CAC1E20}"/>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32</xdr:row>
      <xdr:rowOff>147602</xdr:rowOff>
    </xdr:to>
    <xdr:cxnSp macro="">
      <xdr:nvCxnSpPr>
        <xdr:cNvPr id="127" name="直線コネクタ 126">
          <a:extLst>
            <a:ext uri="{FF2B5EF4-FFF2-40B4-BE49-F238E27FC236}">
              <a16:creationId xmlns:a16="http://schemas.microsoft.com/office/drawing/2014/main" id="{1F39A527-1A91-441A-8889-0B1BD9BB6396}"/>
            </a:ext>
          </a:extLst>
        </xdr:cNvPr>
        <xdr:cNvCxnSpPr/>
      </xdr:nvCxnSpPr>
      <xdr:spPr>
        <a:xfrm flipV="1">
          <a:off x="13027660" y="5211868"/>
          <a:ext cx="1269" cy="10698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32</xdr:row>
      <xdr:rowOff>151429</xdr:rowOff>
    </xdr:from>
    <xdr:ext cx="469744" cy="259045"/>
    <xdr:sp macro="" textlink="">
      <xdr:nvSpPr>
        <xdr:cNvPr id="128" name="債務償還比率最小値テキスト">
          <a:extLst>
            <a:ext uri="{FF2B5EF4-FFF2-40B4-BE49-F238E27FC236}">
              <a16:creationId xmlns:a16="http://schemas.microsoft.com/office/drawing/2014/main" id="{E5C565D2-F6D7-4BA8-BF6E-D5FCA6DF89B1}"/>
            </a:ext>
          </a:extLst>
        </xdr:cNvPr>
        <xdr:cNvSpPr txBox="1"/>
      </xdr:nvSpPr>
      <xdr:spPr>
        <a:xfrm>
          <a:off x="13080365" y="6285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32</xdr:row>
      <xdr:rowOff>147602</xdr:rowOff>
    </xdr:from>
    <xdr:to>
      <xdr:col>76</xdr:col>
      <xdr:colOff>111125</xdr:colOff>
      <xdr:row>32</xdr:row>
      <xdr:rowOff>147602</xdr:rowOff>
    </xdr:to>
    <xdr:cxnSp macro="">
      <xdr:nvCxnSpPr>
        <xdr:cNvPr id="129" name="直線コネクタ 128">
          <a:extLst>
            <a:ext uri="{FF2B5EF4-FFF2-40B4-BE49-F238E27FC236}">
              <a16:creationId xmlns:a16="http://schemas.microsoft.com/office/drawing/2014/main" id="{66EE4A6B-DCF8-43E4-B018-CCC4A49D8B24}"/>
            </a:ext>
          </a:extLst>
        </xdr:cNvPr>
        <xdr:cNvCxnSpPr/>
      </xdr:nvCxnSpPr>
      <xdr:spPr>
        <a:xfrm>
          <a:off x="12963525" y="628170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0" name="債務償還比率最大値テキスト">
          <a:extLst>
            <a:ext uri="{FF2B5EF4-FFF2-40B4-BE49-F238E27FC236}">
              <a16:creationId xmlns:a16="http://schemas.microsoft.com/office/drawing/2014/main" id="{6F135F8B-0B45-4509-9B76-4EB78C576CC2}"/>
            </a:ext>
          </a:extLst>
        </xdr:cNvPr>
        <xdr:cNvSpPr txBox="1"/>
      </xdr:nvSpPr>
      <xdr:spPr>
        <a:xfrm>
          <a:off x="13080365" y="49909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1" name="直線コネクタ 130">
          <a:extLst>
            <a:ext uri="{FF2B5EF4-FFF2-40B4-BE49-F238E27FC236}">
              <a16:creationId xmlns:a16="http://schemas.microsoft.com/office/drawing/2014/main" id="{15661A5A-9288-4473-BE40-776E68387AD9}"/>
            </a:ext>
          </a:extLst>
        </xdr:cNvPr>
        <xdr:cNvCxnSpPr/>
      </xdr:nvCxnSpPr>
      <xdr:spPr>
        <a:xfrm>
          <a:off x="12963525" y="52118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100756</xdr:rowOff>
    </xdr:from>
    <xdr:ext cx="469744" cy="259045"/>
    <xdr:sp macro="" textlink="">
      <xdr:nvSpPr>
        <xdr:cNvPr id="132" name="債務償還比率平均値テキスト">
          <a:extLst>
            <a:ext uri="{FF2B5EF4-FFF2-40B4-BE49-F238E27FC236}">
              <a16:creationId xmlns:a16="http://schemas.microsoft.com/office/drawing/2014/main" id="{E85BD537-64C3-46A0-AA52-0D1E2511AF18}"/>
            </a:ext>
          </a:extLst>
        </xdr:cNvPr>
        <xdr:cNvSpPr txBox="1"/>
      </xdr:nvSpPr>
      <xdr:spPr>
        <a:xfrm>
          <a:off x="13080365" y="55642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77879</xdr:rowOff>
    </xdr:from>
    <xdr:to>
      <xdr:col>76</xdr:col>
      <xdr:colOff>73025</xdr:colOff>
      <xdr:row>30</xdr:row>
      <xdr:rowOff>8029</xdr:rowOff>
    </xdr:to>
    <xdr:sp macro="" textlink="">
      <xdr:nvSpPr>
        <xdr:cNvPr id="133" name="フローチャート: 判断 132">
          <a:extLst>
            <a:ext uri="{FF2B5EF4-FFF2-40B4-BE49-F238E27FC236}">
              <a16:creationId xmlns:a16="http://schemas.microsoft.com/office/drawing/2014/main" id="{66954C56-1AB1-4CBA-A385-ED565FE7338D}"/>
            </a:ext>
          </a:extLst>
        </xdr:cNvPr>
        <xdr:cNvSpPr/>
      </xdr:nvSpPr>
      <xdr:spPr>
        <a:xfrm>
          <a:off x="13001625" y="570905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76440</xdr:rowOff>
    </xdr:from>
    <xdr:to>
      <xdr:col>72</xdr:col>
      <xdr:colOff>123825</xdr:colOff>
      <xdr:row>30</xdr:row>
      <xdr:rowOff>6590</xdr:rowOff>
    </xdr:to>
    <xdr:sp macro="" textlink="">
      <xdr:nvSpPr>
        <xdr:cNvPr id="134" name="フローチャート: 判断 133">
          <a:extLst>
            <a:ext uri="{FF2B5EF4-FFF2-40B4-BE49-F238E27FC236}">
              <a16:creationId xmlns:a16="http://schemas.microsoft.com/office/drawing/2014/main" id="{F15CEA10-5AB0-4A3D-8EB6-2DE2B0B7A942}"/>
            </a:ext>
          </a:extLst>
        </xdr:cNvPr>
        <xdr:cNvSpPr/>
      </xdr:nvSpPr>
      <xdr:spPr>
        <a:xfrm>
          <a:off x="12359005" y="57076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33140</xdr:rowOff>
    </xdr:from>
    <xdr:to>
      <xdr:col>68</xdr:col>
      <xdr:colOff>123825</xdr:colOff>
      <xdr:row>29</xdr:row>
      <xdr:rowOff>134740</xdr:rowOff>
    </xdr:to>
    <xdr:sp macro="" textlink="">
      <xdr:nvSpPr>
        <xdr:cNvPr id="135" name="フローチャート: 判断 134">
          <a:extLst>
            <a:ext uri="{FF2B5EF4-FFF2-40B4-BE49-F238E27FC236}">
              <a16:creationId xmlns:a16="http://schemas.microsoft.com/office/drawing/2014/main" id="{684102CD-94A8-48AB-A000-791D36911D50}"/>
            </a:ext>
          </a:extLst>
        </xdr:cNvPr>
        <xdr:cNvSpPr/>
      </xdr:nvSpPr>
      <xdr:spPr>
        <a:xfrm>
          <a:off x="11688445" y="566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39038</xdr:rowOff>
    </xdr:from>
    <xdr:to>
      <xdr:col>64</xdr:col>
      <xdr:colOff>123825</xdr:colOff>
      <xdr:row>31</xdr:row>
      <xdr:rowOff>140638</xdr:rowOff>
    </xdr:to>
    <xdr:sp macro="" textlink="">
      <xdr:nvSpPr>
        <xdr:cNvPr id="136" name="フローチャート: 判断 135">
          <a:extLst>
            <a:ext uri="{FF2B5EF4-FFF2-40B4-BE49-F238E27FC236}">
              <a16:creationId xmlns:a16="http://schemas.microsoft.com/office/drawing/2014/main" id="{0573AE8C-7DA2-48A8-BBBF-B87F15BEA835}"/>
            </a:ext>
          </a:extLst>
        </xdr:cNvPr>
        <xdr:cNvSpPr/>
      </xdr:nvSpPr>
      <xdr:spPr>
        <a:xfrm>
          <a:off x="11017885" y="6005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65066</xdr:rowOff>
    </xdr:from>
    <xdr:to>
      <xdr:col>60</xdr:col>
      <xdr:colOff>123825</xdr:colOff>
      <xdr:row>31</xdr:row>
      <xdr:rowOff>166666</xdr:rowOff>
    </xdr:to>
    <xdr:sp macro="" textlink="">
      <xdr:nvSpPr>
        <xdr:cNvPr id="137" name="フローチャート: 判断 136">
          <a:extLst>
            <a:ext uri="{FF2B5EF4-FFF2-40B4-BE49-F238E27FC236}">
              <a16:creationId xmlns:a16="http://schemas.microsoft.com/office/drawing/2014/main" id="{A5FEA2A7-94F8-4972-9E80-20A98EFA48EF}"/>
            </a:ext>
          </a:extLst>
        </xdr:cNvPr>
        <xdr:cNvSpPr/>
      </xdr:nvSpPr>
      <xdr:spPr>
        <a:xfrm>
          <a:off x="10347325" y="6031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628ECDEA-1BD7-4FD3-A99B-3D3EA8D731BE}"/>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EED79DDA-5622-4077-89E1-AFC1950836B2}"/>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13320189-C0A6-4B17-8155-94CEFB9630C2}"/>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57692776-3884-45B9-8783-E2D091D8EEBC}"/>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065F35DB-66A7-4176-87E0-3CDA27CA7B78}"/>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34480</xdr:rowOff>
    </xdr:from>
    <xdr:to>
      <xdr:col>76</xdr:col>
      <xdr:colOff>73025</xdr:colOff>
      <xdr:row>31</xdr:row>
      <xdr:rowOff>136080</xdr:rowOff>
    </xdr:to>
    <xdr:sp macro="" textlink="">
      <xdr:nvSpPr>
        <xdr:cNvPr id="143" name="楕円 142">
          <a:extLst>
            <a:ext uri="{FF2B5EF4-FFF2-40B4-BE49-F238E27FC236}">
              <a16:creationId xmlns:a16="http://schemas.microsoft.com/office/drawing/2014/main" id="{4D23D214-A4A7-4601-B036-21F8EF856143}"/>
            </a:ext>
          </a:extLst>
        </xdr:cNvPr>
        <xdr:cNvSpPr/>
      </xdr:nvSpPr>
      <xdr:spPr>
        <a:xfrm>
          <a:off x="13001625" y="60009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31</xdr:row>
      <xdr:rowOff>12907</xdr:rowOff>
    </xdr:from>
    <xdr:ext cx="469744" cy="259045"/>
    <xdr:sp macro="" textlink="">
      <xdr:nvSpPr>
        <xdr:cNvPr id="144" name="債務償還比率該当値テキスト">
          <a:extLst>
            <a:ext uri="{FF2B5EF4-FFF2-40B4-BE49-F238E27FC236}">
              <a16:creationId xmlns:a16="http://schemas.microsoft.com/office/drawing/2014/main" id="{CC501DD3-DD7F-40DA-B301-94C5F9D370F9}"/>
            </a:ext>
          </a:extLst>
        </xdr:cNvPr>
        <xdr:cNvSpPr txBox="1"/>
      </xdr:nvSpPr>
      <xdr:spPr>
        <a:xfrm>
          <a:off x="13080365" y="5979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31</xdr:row>
      <xdr:rowOff>124679</xdr:rowOff>
    </xdr:from>
    <xdr:to>
      <xdr:col>72</xdr:col>
      <xdr:colOff>123825</xdr:colOff>
      <xdr:row>32</xdr:row>
      <xdr:rowOff>54829</xdr:rowOff>
    </xdr:to>
    <xdr:sp macro="" textlink="">
      <xdr:nvSpPr>
        <xdr:cNvPr id="145" name="楕円 144">
          <a:extLst>
            <a:ext uri="{FF2B5EF4-FFF2-40B4-BE49-F238E27FC236}">
              <a16:creationId xmlns:a16="http://schemas.microsoft.com/office/drawing/2014/main" id="{18D874A2-8CBE-49EB-AF23-8CB35CBBC1BC}"/>
            </a:ext>
          </a:extLst>
        </xdr:cNvPr>
        <xdr:cNvSpPr/>
      </xdr:nvSpPr>
      <xdr:spPr>
        <a:xfrm>
          <a:off x="12359005" y="609113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85280</xdr:rowOff>
    </xdr:from>
    <xdr:to>
      <xdr:col>76</xdr:col>
      <xdr:colOff>22225</xdr:colOff>
      <xdr:row>32</xdr:row>
      <xdr:rowOff>4029</xdr:rowOff>
    </xdr:to>
    <xdr:cxnSp macro="">
      <xdr:nvCxnSpPr>
        <xdr:cNvPr id="146" name="直線コネクタ 145">
          <a:extLst>
            <a:ext uri="{FF2B5EF4-FFF2-40B4-BE49-F238E27FC236}">
              <a16:creationId xmlns:a16="http://schemas.microsoft.com/office/drawing/2014/main" id="{B98554E2-552B-474A-8316-EACA1AAAF3B2}"/>
            </a:ext>
          </a:extLst>
        </xdr:cNvPr>
        <xdr:cNvCxnSpPr/>
      </xdr:nvCxnSpPr>
      <xdr:spPr>
        <a:xfrm flipV="1">
          <a:off x="12409805" y="6051740"/>
          <a:ext cx="619760" cy="86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31</xdr:row>
      <xdr:rowOff>123360</xdr:rowOff>
    </xdr:from>
    <xdr:to>
      <xdr:col>68</xdr:col>
      <xdr:colOff>123825</xdr:colOff>
      <xdr:row>32</xdr:row>
      <xdr:rowOff>53510</xdr:rowOff>
    </xdr:to>
    <xdr:sp macro="" textlink="">
      <xdr:nvSpPr>
        <xdr:cNvPr id="147" name="楕円 146">
          <a:extLst>
            <a:ext uri="{FF2B5EF4-FFF2-40B4-BE49-F238E27FC236}">
              <a16:creationId xmlns:a16="http://schemas.microsoft.com/office/drawing/2014/main" id="{DF72CADE-CB82-499B-ACE6-D47CCB333E63}"/>
            </a:ext>
          </a:extLst>
        </xdr:cNvPr>
        <xdr:cNvSpPr/>
      </xdr:nvSpPr>
      <xdr:spPr>
        <a:xfrm>
          <a:off x="11688445" y="60898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32</xdr:row>
      <xdr:rowOff>2710</xdr:rowOff>
    </xdr:from>
    <xdr:to>
      <xdr:col>72</xdr:col>
      <xdr:colOff>73025</xdr:colOff>
      <xdr:row>32</xdr:row>
      <xdr:rowOff>4029</xdr:rowOff>
    </xdr:to>
    <xdr:cxnSp macro="">
      <xdr:nvCxnSpPr>
        <xdr:cNvPr id="148" name="直線コネクタ 147">
          <a:extLst>
            <a:ext uri="{FF2B5EF4-FFF2-40B4-BE49-F238E27FC236}">
              <a16:creationId xmlns:a16="http://schemas.microsoft.com/office/drawing/2014/main" id="{46480ED4-053B-4343-B40A-34834E347375}"/>
            </a:ext>
          </a:extLst>
        </xdr:cNvPr>
        <xdr:cNvCxnSpPr/>
      </xdr:nvCxnSpPr>
      <xdr:spPr>
        <a:xfrm>
          <a:off x="11739245" y="6136810"/>
          <a:ext cx="670560" cy="1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34</xdr:row>
      <xdr:rowOff>55442</xdr:rowOff>
    </xdr:from>
    <xdr:to>
      <xdr:col>64</xdr:col>
      <xdr:colOff>123825</xdr:colOff>
      <xdr:row>34</xdr:row>
      <xdr:rowOff>157042</xdr:rowOff>
    </xdr:to>
    <xdr:sp macro="" textlink="">
      <xdr:nvSpPr>
        <xdr:cNvPr id="149" name="楕円 148">
          <a:extLst>
            <a:ext uri="{FF2B5EF4-FFF2-40B4-BE49-F238E27FC236}">
              <a16:creationId xmlns:a16="http://schemas.microsoft.com/office/drawing/2014/main" id="{558161C1-1C1A-4293-ABBF-20C19FE5161C}"/>
            </a:ext>
          </a:extLst>
        </xdr:cNvPr>
        <xdr:cNvSpPr/>
      </xdr:nvSpPr>
      <xdr:spPr>
        <a:xfrm>
          <a:off x="11017885" y="6524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32</xdr:row>
      <xdr:rowOff>2710</xdr:rowOff>
    </xdr:from>
    <xdr:to>
      <xdr:col>68</xdr:col>
      <xdr:colOff>73025</xdr:colOff>
      <xdr:row>34</xdr:row>
      <xdr:rowOff>106242</xdr:rowOff>
    </xdr:to>
    <xdr:cxnSp macro="">
      <xdr:nvCxnSpPr>
        <xdr:cNvPr id="150" name="直線コネクタ 149">
          <a:extLst>
            <a:ext uri="{FF2B5EF4-FFF2-40B4-BE49-F238E27FC236}">
              <a16:creationId xmlns:a16="http://schemas.microsoft.com/office/drawing/2014/main" id="{B4384803-AE13-4C8B-9366-6B2DE1D05C22}"/>
            </a:ext>
          </a:extLst>
        </xdr:cNvPr>
        <xdr:cNvCxnSpPr/>
      </xdr:nvCxnSpPr>
      <xdr:spPr>
        <a:xfrm flipV="1">
          <a:off x="11068685" y="6136810"/>
          <a:ext cx="670560" cy="438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34</xdr:row>
      <xdr:rowOff>69596</xdr:rowOff>
    </xdr:from>
    <xdr:to>
      <xdr:col>60</xdr:col>
      <xdr:colOff>123825</xdr:colOff>
      <xdr:row>34</xdr:row>
      <xdr:rowOff>171196</xdr:rowOff>
    </xdr:to>
    <xdr:sp macro="" textlink="">
      <xdr:nvSpPr>
        <xdr:cNvPr id="151" name="楕円 150">
          <a:extLst>
            <a:ext uri="{FF2B5EF4-FFF2-40B4-BE49-F238E27FC236}">
              <a16:creationId xmlns:a16="http://schemas.microsoft.com/office/drawing/2014/main" id="{BA9B1B2F-97B4-427F-A3FB-CDAB2C4AA468}"/>
            </a:ext>
          </a:extLst>
        </xdr:cNvPr>
        <xdr:cNvSpPr/>
      </xdr:nvSpPr>
      <xdr:spPr>
        <a:xfrm>
          <a:off x="10347325" y="6538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34</xdr:row>
      <xdr:rowOff>106242</xdr:rowOff>
    </xdr:from>
    <xdr:to>
      <xdr:col>64</xdr:col>
      <xdr:colOff>73025</xdr:colOff>
      <xdr:row>34</xdr:row>
      <xdr:rowOff>120396</xdr:rowOff>
    </xdr:to>
    <xdr:cxnSp macro="">
      <xdr:nvCxnSpPr>
        <xdr:cNvPr id="152" name="直線コネクタ 151">
          <a:extLst>
            <a:ext uri="{FF2B5EF4-FFF2-40B4-BE49-F238E27FC236}">
              <a16:creationId xmlns:a16="http://schemas.microsoft.com/office/drawing/2014/main" id="{8479FBD9-80A9-4AA3-8B75-29CBB09C52DD}"/>
            </a:ext>
          </a:extLst>
        </xdr:cNvPr>
        <xdr:cNvCxnSpPr/>
      </xdr:nvCxnSpPr>
      <xdr:spPr>
        <a:xfrm flipV="1">
          <a:off x="10398125" y="6575622"/>
          <a:ext cx="670560" cy="14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23117</xdr:rowOff>
    </xdr:from>
    <xdr:ext cx="469744" cy="259045"/>
    <xdr:sp macro="" textlink="">
      <xdr:nvSpPr>
        <xdr:cNvPr id="153" name="n_1aveValue債務償還比率">
          <a:extLst>
            <a:ext uri="{FF2B5EF4-FFF2-40B4-BE49-F238E27FC236}">
              <a16:creationId xmlns:a16="http://schemas.microsoft.com/office/drawing/2014/main" id="{08400C7F-EEAC-4727-A380-2034F2E33700}"/>
            </a:ext>
          </a:extLst>
        </xdr:cNvPr>
        <xdr:cNvSpPr txBox="1"/>
      </xdr:nvSpPr>
      <xdr:spPr>
        <a:xfrm>
          <a:off x="12185092" y="5486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151267</xdr:rowOff>
    </xdr:from>
    <xdr:ext cx="469744" cy="259045"/>
    <xdr:sp macro="" textlink="">
      <xdr:nvSpPr>
        <xdr:cNvPr id="154" name="n_2aveValue債務償還比率">
          <a:extLst>
            <a:ext uri="{FF2B5EF4-FFF2-40B4-BE49-F238E27FC236}">
              <a16:creationId xmlns:a16="http://schemas.microsoft.com/office/drawing/2014/main" id="{6E39D47E-41F3-4A2D-948F-2CEF3B5CA313}"/>
            </a:ext>
          </a:extLst>
        </xdr:cNvPr>
        <xdr:cNvSpPr txBox="1"/>
      </xdr:nvSpPr>
      <xdr:spPr>
        <a:xfrm>
          <a:off x="11527232" y="5447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157165</xdr:rowOff>
    </xdr:from>
    <xdr:ext cx="469744" cy="259045"/>
    <xdr:sp macro="" textlink="">
      <xdr:nvSpPr>
        <xdr:cNvPr id="155" name="n_3aveValue債務償還比率">
          <a:extLst>
            <a:ext uri="{FF2B5EF4-FFF2-40B4-BE49-F238E27FC236}">
              <a16:creationId xmlns:a16="http://schemas.microsoft.com/office/drawing/2014/main" id="{7245496D-C8E4-4820-9F67-4E53B0F0A836}"/>
            </a:ext>
          </a:extLst>
        </xdr:cNvPr>
        <xdr:cNvSpPr txBox="1"/>
      </xdr:nvSpPr>
      <xdr:spPr>
        <a:xfrm>
          <a:off x="10856672" y="5788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11743</xdr:rowOff>
    </xdr:from>
    <xdr:ext cx="469744" cy="259045"/>
    <xdr:sp macro="" textlink="">
      <xdr:nvSpPr>
        <xdr:cNvPr id="156" name="n_4aveValue債務償還比率">
          <a:extLst>
            <a:ext uri="{FF2B5EF4-FFF2-40B4-BE49-F238E27FC236}">
              <a16:creationId xmlns:a16="http://schemas.microsoft.com/office/drawing/2014/main" id="{5D1E59CC-05B1-4483-96A2-68E21AFB78C1}"/>
            </a:ext>
          </a:extLst>
        </xdr:cNvPr>
        <xdr:cNvSpPr txBox="1"/>
      </xdr:nvSpPr>
      <xdr:spPr>
        <a:xfrm>
          <a:off x="10186112" y="5810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32</xdr:row>
      <xdr:rowOff>45956</xdr:rowOff>
    </xdr:from>
    <xdr:ext cx="469744" cy="259045"/>
    <xdr:sp macro="" textlink="">
      <xdr:nvSpPr>
        <xdr:cNvPr id="157" name="n_1mainValue債務償還比率">
          <a:extLst>
            <a:ext uri="{FF2B5EF4-FFF2-40B4-BE49-F238E27FC236}">
              <a16:creationId xmlns:a16="http://schemas.microsoft.com/office/drawing/2014/main" id="{89C9867A-5CD9-45D1-B1C3-45DC45D137BE}"/>
            </a:ext>
          </a:extLst>
        </xdr:cNvPr>
        <xdr:cNvSpPr txBox="1"/>
      </xdr:nvSpPr>
      <xdr:spPr>
        <a:xfrm>
          <a:off x="12185092" y="6180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44637</xdr:rowOff>
    </xdr:from>
    <xdr:ext cx="469744" cy="259045"/>
    <xdr:sp macro="" textlink="">
      <xdr:nvSpPr>
        <xdr:cNvPr id="158" name="n_2mainValue債務償還比率">
          <a:extLst>
            <a:ext uri="{FF2B5EF4-FFF2-40B4-BE49-F238E27FC236}">
              <a16:creationId xmlns:a16="http://schemas.microsoft.com/office/drawing/2014/main" id="{3EDEAEB5-2DAB-4B74-B78B-4BFAEF4C5C0D}"/>
            </a:ext>
          </a:extLst>
        </xdr:cNvPr>
        <xdr:cNvSpPr txBox="1"/>
      </xdr:nvSpPr>
      <xdr:spPr>
        <a:xfrm>
          <a:off x="11527232" y="6178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62</xdr:col>
      <xdr:colOff>173563</xdr:colOff>
      <xdr:row>34</xdr:row>
      <xdr:rowOff>148169</xdr:rowOff>
    </xdr:from>
    <xdr:ext cx="560923" cy="259045"/>
    <xdr:sp macro="" textlink="">
      <xdr:nvSpPr>
        <xdr:cNvPr id="159" name="n_3mainValue債務償還比率">
          <a:extLst>
            <a:ext uri="{FF2B5EF4-FFF2-40B4-BE49-F238E27FC236}">
              <a16:creationId xmlns:a16="http://schemas.microsoft.com/office/drawing/2014/main" id="{9D574FF9-47DF-421A-BC8C-A823B008ADDE}"/>
            </a:ext>
          </a:extLst>
        </xdr:cNvPr>
        <xdr:cNvSpPr txBox="1"/>
      </xdr:nvSpPr>
      <xdr:spPr>
        <a:xfrm>
          <a:off x="10826323" y="6617549"/>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58</xdr:col>
      <xdr:colOff>173563</xdr:colOff>
      <xdr:row>34</xdr:row>
      <xdr:rowOff>162323</xdr:rowOff>
    </xdr:from>
    <xdr:ext cx="560923" cy="259045"/>
    <xdr:sp macro="" textlink="">
      <xdr:nvSpPr>
        <xdr:cNvPr id="160" name="n_4mainValue債務償還比率">
          <a:extLst>
            <a:ext uri="{FF2B5EF4-FFF2-40B4-BE49-F238E27FC236}">
              <a16:creationId xmlns:a16="http://schemas.microsoft.com/office/drawing/2014/main" id="{8CCDEE9F-A36D-4D70-99A9-13D073B50E25}"/>
            </a:ext>
          </a:extLst>
        </xdr:cNvPr>
        <xdr:cNvSpPr txBox="1"/>
      </xdr:nvSpPr>
      <xdr:spPr>
        <a:xfrm>
          <a:off x="10155763" y="6631703"/>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a:extLst>
            <a:ext uri="{FF2B5EF4-FFF2-40B4-BE49-F238E27FC236}">
              <a16:creationId xmlns:a16="http://schemas.microsoft.com/office/drawing/2014/main" id="{2EE3A06E-8508-4D4B-ACED-DC6E531FE999}"/>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a:extLst>
            <a:ext uri="{FF2B5EF4-FFF2-40B4-BE49-F238E27FC236}">
              <a16:creationId xmlns:a16="http://schemas.microsoft.com/office/drawing/2014/main" id="{9C655A77-EC2B-414C-BF78-E42B8926C51A}"/>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a:extLst>
            <a:ext uri="{FF2B5EF4-FFF2-40B4-BE49-F238E27FC236}">
              <a16:creationId xmlns:a16="http://schemas.microsoft.com/office/drawing/2014/main" id="{6590E32C-C10F-496E-9F1B-227C51746F39}"/>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a:extLst>
            <a:ext uri="{FF2B5EF4-FFF2-40B4-BE49-F238E27FC236}">
              <a16:creationId xmlns:a16="http://schemas.microsoft.com/office/drawing/2014/main" id="{71ED372D-FCB0-4D69-8EF4-9B0E87D6D4EB}"/>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a:extLst>
            <a:ext uri="{FF2B5EF4-FFF2-40B4-BE49-F238E27FC236}">
              <a16:creationId xmlns:a16="http://schemas.microsoft.com/office/drawing/2014/main" id="{81B35589-0AB2-4B8C-8AC6-16480E1B9184}"/>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a:extLst>
            <a:ext uri="{FF2B5EF4-FFF2-40B4-BE49-F238E27FC236}">
              <a16:creationId xmlns:a16="http://schemas.microsoft.com/office/drawing/2014/main" id="{7809BAD1-E7F6-426F-916C-3B64B386B80B}"/>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BB88E2D7-0FC6-42DC-86B1-EB10C7370FFF}"/>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D84F70A-13F3-4EEE-9B91-E0FF6877AAC6}"/>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EA132BFB-F874-4663-9470-DD9C969FF304}"/>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65CB68D5-6D3E-43DE-B9C3-86F77E1FBE98}"/>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大阪府門真市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623A6EEF-6A30-4DEC-94CE-54BE460AB7FA}"/>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C6B8375-A7C0-4684-8F68-0FB3D420BFD5}"/>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F93E3BA0-09BB-480D-B6FB-26734A24DCD2}"/>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3A07FED5-F6CE-470E-A770-85DFC09A484B}"/>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29969957-7955-4D05-99FE-CE5DE5CD4C4D}"/>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F1E24F2D-F364-43BD-91AA-AD712F5E791E}"/>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117,139
113,306
12.30
68,246,154
67,315,513
71,945
28,766,545
52,081,094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F2D9440F-A93E-46C8-99A8-6B6D47E1E906}"/>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A8CECF5D-7CFD-49E9-B609-431F85FB662F}"/>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2C18591-444E-4E10-A32D-528488BC0AE4}"/>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3.9
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DA8FB76C-839E-43E8-A7F8-601873A5621E}"/>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1FEF22C7-CAA8-4B90-914C-0BC7765D39BD}"/>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7C71F542-6296-4B59-89D9-11D1CDC17052}"/>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445FE0B9-DDD2-4837-81D6-9A6E4D8F64A7}"/>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5B0132A0-5E6B-4459-9FAB-13AC4E2347A7}"/>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F667B6F7-5B63-4D55-B90C-F811648928BF}"/>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64E76338-4F1D-49C9-BA5C-7D5DBD17BA82}"/>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2EC2E8F7-F3D5-4633-8D89-F04FDB71A459}"/>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D5F542B3-AAB1-41AD-9434-AFA3F2A60E06}"/>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CE1D4E80-89F1-4BC7-BD92-37A400896BD7}"/>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AC5A9B34-878B-478B-9D91-3F8EB8BB6DC7}"/>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A288E3A0-A1A1-4323-9CB1-D5D21E8D2FD5}"/>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A65F3C14-B017-4825-AD77-1CB7D971A189}"/>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A9F1AB9F-F696-4284-BCF9-CFC9AB131907}"/>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BFF96E01-9750-458F-885A-BC17230E6068}"/>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358902F6-DB6E-46BC-A583-2DDA51E84862}"/>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AD043D23-7E28-48B9-AC4F-D37575148FC5}"/>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D24A61A7-C60D-46DE-943D-A7D258FA35DE}"/>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EE12010C-641C-4DE1-940F-BC62935BBB1B}"/>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90C13001-12D0-482E-A5BE-EAD140E8B1BB}"/>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77F66CA1-4315-462C-9A70-E25E2585F634}"/>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EDB94AF6-BF9E-4C63-AD24-0DB391063C08}"/>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D1AE6B2A-505E-4DFE-96B1-B3FB2BDC3B43}"/>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BABDFA78-8F43-41E7-BF9F-4375CA388BBA}"/>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28706CEA-66B3-4C3F-8F77-7E0671F4D950}"/>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1E7D012A-9BA9-4F81-B4CE-152BD0B7709B}"/>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13BBFB5A-D7A1-4B81-B24D-40239D9FF21A}"/>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7296989B-C33A-41DA-B707-2D651F590E5F}"/>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94EBA3F2-7FD5-4FD7-8539-A2A3E35526C7}"/>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AB68668D-7D18-473E-A1A3-D6F79F283CFC}"/>
            </a:ext>
          </a:extLst>
        </xdr:cNvPr>
        <xdr:cNvCxnSpPr/>
      </xdr:nvCxnSpPr>
      <xdr:spPr>
        <a:xfrm>
          <a:off x="67056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D2C259F3-FEA3-4003-8723-47A4AA2DBF39}"/>
            </a:ext>
          </a:extLst>
        </xdr:cNvPr>
        <xdr:cNvSpPr txBox="1"/>
      </xdr:nvSpPr>
      <xdr:spPr>
        <a:xfrm>
          <a:off x="27196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7B54CE84-DB8F-436A-A7C6-57659206C562}"/>
            </a:ext>
          </a:extLst>
        </xdr:cNvPr>
        <xdr:cNvCxnSpPr/>
      </xdr:nvCxnSpPr>
      <xdr:spPr>
        <a:xfrm>
          <a:off x="67056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CB7C50C4-9624-4D45-858F-688620F77AD0}"/>
            </a:ext>
          </a:extLst>
        </xdr:cNvPr>
        <xdr:cNvSpPr txBox="1"/>
      </xdr:nvSpPr>
      <xdr:spPr>
        <a:xfrm>
          <a:off x="336081" y="64185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0DF6866B-91EF-47DE-8AAE-D8C2B9504203}"/>
            </a:ext>
          </a:extLst>
        </xdr:cNvPr>
        <xdr:cNvCxnSpPr/>
      </xdr:nvCxnSpPr>
      <xdr:spPr>
        <a:xfrm>
          <a:off x="67056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36A1619B-DFB5-4DE3-9CAF-C9608C344F2D}"/>
            </a:ext>
          </a:extLst>
        </xdr:cNvPr>
        <xdr:cNvSpPr txBox="1"/>
      </xdr:nvSpPr>
      <xdr:spPr>
        <a:xfrm>
          <a:off x="336081" y="597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4AE483EA-7447-4BA8-A6B4-A14ACFF84046}"/>
            </a:ext>
          </a:extLst>
        </xdr:cNvPr>
        <xdr:cNvCxnSpPr/>
      </xdr:nvCxnSpPr>
      <xdr:spPr>
        <a:xfrm>
          <a:off x="67056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735880CA-3556-4926-AB21-88F29952D3DB}"/>
            </a:ext>
          </a:extLst>
        </xdr:cNvPr>
        <xdr:cNvSpPr txBox="1"/>
      </xdr:nvSpPr>
      <xdr:spPr>
        <a:xfrm>
          <a:off x="336081" y="5527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4DFF8141-C46B-48D5-9659-DD82C1ABE62D}"/>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4A7E5F11-47B6-4DC3-BBC8-CC9E45CDEE3E}"/>
            </a:ext>
          </a:extLst>
        </xdr:cNvPr>
        <xdr:cNvSpPr txBox="1"/>
      </xdr:nvSpPr>
      <xdr:spPr>
        <a:xfrm>
          <a:off x="336081" y="5077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DC1D3063-5624-4453-9BFE-A0E640EA5C37}"/>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21336</xdr:rowOff>
    </xdr:from>
    <xdr:to>
      <xdr:col>24</xdr:col>
      <xdr:colOff>62865</xdr:colOff>
      <xdr:row>41</xdr:row>
      <xdr:rowOff>41910</xdr:rowOff>
    </xdr:to>
    <xdr:cxnSp macro="">
      <xdr:nvCxnSpPr>
        <xdr:cNvPr id="55" name="直線コネクタ 54">
          <a:extLst>
            <a:ext uri="{FF2B5EF4-FFF2-40B4-BE49-F238E27FC236}">
              <a16:creationId xmlns:a16="http://schemas.microsoft.com/office/drawing/2014/main" id="{67914C58-41E6-4B88-BE49-004C960C29F9}"/>
            </a:ext>
          </a:extLst>
        </xdr:cNvPr>
        <xdr:cNvCxnSpPr/>
      </xdr:nvCxnSpPr>
      <xdr:spPr>
        <a:xfrm flipV="1">
          <a:off x="4086225" y="5721096"/>
          <a:ext cx="0" cy="11940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45737</xdr:rowOff>
    </xdr:from>
    <xdr:ext cx="405111" cy="259045"/>
    <xdr:sp macro="" textlink="">
      <xdr:nvSpPr>
        <xdr:cNvPr id="56" name="【道路】&#10;有形固定資産減価償却率最小値テキスト">
          <a:extLst>
            <a:ext uri="{FF2B5EF4-FFF2-40B4-BE49-F238E27FC236}">
              <a16:creationId xmlns:a16="http://schemas.microsoft.com/office/drawing/2014/main" id="{9F1A3B34-C2EC-42A7-966E-34597F2DE7B5}"/>
            </a:ext>
          </a:extLst>
        </xdr:cNvPr>
        <xdr:cNvSpPr txBox="1"/>
      </xdr:nvSpPr>
      <xdr:spPr>
        <a:xfrm>
          <a:off x="4124960" y="691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41910</xdr:rowOff>
    </xdr:from>
    <xdr:to>
      <xdr:col>24</xdr:col>
      <xdr:colOff>152400</xdr:colOff>
      <xdr:row>41</xdr:row>
      <xdr:rowOff>41910</xdr:rowOff>
    </xdr:to>
    <xdr:cxnSp macro="">
      <xdr:nvCxnSpPr>
        <xdr:cNvPr id="57" name="直線コネクタ 56">
          <a:extLst>
            <a:ext uri="{FF2B5EF4-FFF2-40B4-BE49-F238E27FC236}">
              <a16:creationId xmlns:a16="http://schemas.microsoft.com/office/drawing/2014/main" id="{74091CBF-E046-4906-B352-56D521C3BE6C}"/>
            </a:ext>
          </a:extLst>
        </xdr:cNvPr>
        <xdr:cNvCxnSpPr/>
      </xdr:nvCxnSpPr>
      <xdr:spPr>
        <a:xfrm>
          <a:off x="4020820" y="69151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139463</xdr:rowOff>
    </xdr:from>
    <xdr:ext cx="405111" cy="259045"/>
    <xdr:sp macro="" textlink="">
      <xdr:nvSpPr>
        <xdr:cNvPr id="58" name="【道路】&#10;有形固定資産減価償却率最大値テキスト">
          <a:extLst>
            <a:ext uri="{FF2B5EF4-FFF2-40B4-BE49-F238E27FC236}">
              <a16:creationId xmlns:a16="http://schemas.microsoft.com/office/drawing/2014/main" id="{C3D0097F-354A-4983-B67D-3C79DF9041E7}"/>
            </a:ext>
          </a:extLst>
        </xdr:cNvPr>
        <xdr:cNvSpPr txBox="1"/>
      </xdr:nvSpPr>
      <xdr:spPr>
        <a:xfrm>
          <a:off x="4124960" y="5503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21336</xdr:rowOff>
    </xdr:from>
    <xdr:to>
      <xdr:col>24</xdr:col>
      <xdr:colOff>152400</xdr:colOff>
      <xdr:row>34</xdr:row>
      <xdr:rowOff>21336</xdr:rowOff>
    </xdr:to>
    <xdr:cxnSp macro="">
      <xdr:nvCxnSpPr>
        <xdr:cNvPr id="59" name="直線コネクタ 58">
          <a:extLst>
            <a:ext uri="{FF2B5EF4-FFF2-40B4-BE49-F238E27FC236}">
              <a16:creationId xmlns:a16="http://schemas.microsoft.com/office/drawing/2014/main" id="{0431F409-4CB6-4318-A08D-D3F8A2234303}"/>
            </a:ext>
          </a:extLst>
        </xdr:cNvPr>
        <xdr:cNvCxnSpPr/>
      </xdr:nvCxnSpPr>
      <xdr:spPr>
        <a:xfrm>
          <a:off x="4020820" y="57210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72407</xdr:rowOff>
    </xdr:from>
    <xdr:ext cx="405111" cy="259045"/>
    <xdr:sp macro="" textlink="">
      <xdr:nvSpPr>
        <xdr:cNvPr id="60" name="【道路】&#10;有形固定資産減価償却率平均値テキスト">
          <a:extLst>
            <a:ext uri="{FF2B5EF4-FFF2-40B4-BE49-F238E27FC236}">
              <a16:creationId xmlns:a16="http://schemas.microsoft.com/office/drawing/2014/main" id="{83BE95F0-ABBC-45B1-B03C-ED604E50718E}"/>
            </a:ext>
          </a:extLst>
        </xdr:cNvPr>
        <xdr:cNvSpPr txBox="1"/>
      </xdr:nvSpPr>
      <xdr:spPr>
        <a:xfrm>
          <a:off x="4124960" y="62750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93980</xdr:rowOff>
    </xdr:from>
    <xdr:to>
      <xdr:col>24</xdr:col>
      <xdr:colOff>114300</xdr:colOff>
      <xdr:row>38</xdr:row>
      <xdr:rowOff>24130</xdr:rowOff>
    </xdr:to>
    <xdr:sp macro="" textlink="">
      <xdr:nvSpPr>
        <xdr:cNvPr id="61" name="フローチャート: 判断 60">
          <a:extLst>
            <a:ext uri="{FF2B5EF4-FFF2-40B4-BE49-F238E27FC236}">
              <a16:creationId xmlns:a16="http://schemas.microsoft.com/office/drawing/2014/main" id="{BBAF59DB-7193-490F-932C-255C919A4FDA}"/>
            </a:ext>
          </a:extLst>
        </xdr:cNvPr>
        <xdr:cNvSpPr/>
      </xdr:nvSpPr>
      <xdr:spPr>
        <a:xfrm>
          <a:off x="4036060" y="62966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41402</xdr:rowOff>
    </xdr:from>
    <xdr:to>
      <xdr:col>20</xdr:col>
      <xdr:colOff>38100</xdr:colOff>
      <xdr:row>37</xdr:row>
      <xdr:rowOff>143002</xdr:rowOff>
    </xdr:to>
    <xdr:sp macro="" textlink="">
      <xdr:nvSpPr>
        <xdr:cNvPr id="62" name="フローチャート: 判断 61">
          <a:extLst>
            <a:ext uri="{FF2B5EF4-FFF2-40B4-BE49-F238E27FC236}">
              <a16:creationId xmlns:a16="http://schemas.microsoft.com/office/drawing/2014/main" id="{773FE8C8-0FD3-4493-BF8B-DA5BB4B813F5}"/>
            </a:ext>
          </a:extLst>
        </xdr:cNvPr>
        <xdr:cNvSpPr/>
      </xdr:nvSpPr>
      <xdr:spPr>
        <a:xfrm>
          <a:off x="3312160" y="624408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164846</xdr:rowOff>
    </xdr:from>
    <xdr:to>
      <xdr:col>15</xdr:col>
      <xdr:colOff>101600</xdr:colOff>
      <xdr:row>37</xdr:row>
      <xdr:rowOff>94996</xdr:rowOff>
    </xdr:to>
    <xdr:sp macro="" textlink="">
      <xdr:nvSpPr>
        <xdr:cNvPr id="63" name="フローチャート: 判断 62">
          <a:extLst>
            <a:ext uri="{FF2B5EF4-FFF2-40B4-BE49-F238E27FC236}">
              <a16:creationId xmlns:a16="http://schemas.microsoft.com/office/drawing/2014/main" id="{7536945B-1A43-486C-B3B9-70D0270E51F4}"/>
            </a:ext>
          </a:extLst>
        </xdr:cNvPr>
        <xdr:cNvSpPr/>
      </xdr:nvSpPr>
      <xdr:spPr>
        <a:xfrm>
          <a:off x="2514600" y="619988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93980</xdr:rowOff>
    </xdr:from>
    <xdr:to>
      <xdr:col>10</xdr:col>
      <xdr:colOff>165100</xdr:colOff>
      <xdr:row>37</xdr:row>
      <xdr:rowOff>24130</xdr:rowOff>
    </xdr:to>
    <xdr:sp macro="" textlink="">
      <xdr:nvSpPr>
        <xdr:cNvPr id="64" name="フローチャート: 判断 63">
          <a:extLst>
            <a:ext uri="{FF2B5EF4-FFF2-40B4-BE49-F238E27FC236}">
              <a16:creationId xmlns:a16="http://schemas.microsoft.com/office/drawing/2014/main" id="{54B3250E-03D0-483B-82F7-9FD6381EF85B}"/>
            </a:ext>
          </a:extLst>
        </xdr:cNvPr>
        <xdr:cNvSpPr/>
      </xdr:nvSpPr>
      <xdr:spPr>
        <a:xfrm>
          <a:off x="1739900" y="61290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48260</xdr:rowOff>
    </xdr:from>
    <xdr:to>
      <xdr:col>6</xdr:col>
      <xdr:colOff>38100</xdr:colOff>
      <xdr:row>36</xdr:row>
      <xdr:rowOff>149860</xdr:rowOff>
    </xdr:to>
    <xdr:sp macro="" textlink="">
      <xdr:nvSpPr>
        <xdr:cNvPr id="65" name="フローチャート: 判断 64">
          <a:extLst>
            <a:ext uri="{FF2B5EF4-FFF2-40B4-BE49-F238E27FC236}">
              <a16:creationId xmlns:a16="http://schemas.microsoft.com/office/drawing/2014/main" id="{4EAAB7CD-E6B7-4BD5-ABBF-93252AF84A9A}"/>
            </a:ext>
          </a:extLst>
        </xdr:cNvPr>
        <xdr:cNvSpPr/>
      </xdr:nvSpPr>
      <xdr:spPr>
        <a:xfrm>
          <a:off x="965200" y="608330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42AEA741-0D6D-41F2-8EEB-7ABA2237A4CF}"/>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CD0F4FD3-FFA8-4472-B7C8-DAFBA1E80561}"/>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35F4A91E-32DD-4A83-9E39-06A6C42FD964}"/>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D15B4622-D390-4CC5-BE7E-90F2457DAD93}"/>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4B966B48-1029-4BF1-BD95-82ACD227CD83}"/>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29972</xdr:rowOff>
    </xdr:from>
    <xdr:to>
      <xdr:col>24</xdr:col>
      <xdr:colOff>114300</xdr:colOff>
      <xdr:row>37</xdr:row>
      <xdr:rowOff>131572</xdr:rowOff>
    </xdr:to>
    <xdr:sp macro="" textlink="">
      <xdr:nvSpPr>
        <xdr:cNvPr id="71" name="楕円 70">
          <a:extLst>
            <a:ext uri="{FF2B5EF4-FFF2-40B4-BE49-F238E27FC236}">
              <a16:creationId xmlns:a16="http://schemas.microsoft.com/office/drawing/2014/main" id="{9D9F60CE-9987-40BD-8679-2C041545E505}"/>
            </a:ext>
          </a:extLst>
        </xdr:cNvPr>
        <xdr:cNvSpPr/>
      </xdr:nvSpPr>
      <xdr:spPr>
        <a:xfrm>
          <a:off x="4036060" y="6232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52849</xdr:rowOff>
    </xdr:from>
    <xdr:ext cx="405111" cy="259045"/>
    <xdr:sp macro="" textlink="">
      <xdr:nvSpPr>
        <xdr:cNvPr id="72" name="【道路】&#10;有形固定資産減価償却率該当値テキスト">
          <a:extLst>
            <a:ext uri="{FF2B5EF4-FFF2-40B4-BE49-F238E27FC236}">
              <a16:creationId xmlns:a16="http://schemas.microsoft.com/office/drawing/2014/main" id="{4F2839BD-AEE0-4A76-B77A-50EEA0AC64FA}"/>
            </a:ext>
          </a:extLst>
        </xdr:cNvPr>
        <xdr:cNvSpPr txBox="1"/>
      </xdr:nvSpPr>
      <xdr:spPr>
        <a:xfrm>
          <a:off x="4124960" y="60878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153416</xdr:rowOff>
    </xdr:from>
    <xdr:to>
      <xdr:col>20</xdr:col>
      <xdr:colOff>38100</xdr:colOff>
      <xdr:row>37</xdr:row>
      <xdr:rowOff>83566</xdr:rowOff>
    </xdr:to>
    <xdr:sp macro="" textlink="">
      <xdr:nvSpPr>
        <xdr:cNvPr id="73" name="楕円 72">
          <a:extLst>
            <a:ext uri="{FF2B5EF4-FFF2-40B4-BE49-F238E27FC236}">
              <a16:creationId xmlns:a16="http://schemas.microsoft.com/office/drawing/2014/main" id="{8B62EFB3-E46B-405E-995E-A27E475B89B9}"/>
            </a:ext>
          </a:extLst>
        </xdr:cNvPr>
        <xdr:cNvSpPr/>
      </xdr:nvSpPr>
      <xdr:spPr>
        <a:xfrm>
          <a:off x="3312160" y="618845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32766</xdr:rowOff>
    </xdr:from>
    <xdr:to>
      <xdr:col>24</xdr:col>
      <xdr:colOff>63500</xdr:colOff>
      <xdr:row>37</xdr:row>
      <xdr:rowOff>80772</xdr:rowOff>
    </xdr:to>
    <xdr:cxnSp macro="">
      <xdr:nvCxnSpPr>
        <xdr:cNvPr id="74" name="直線コネクタ 73">
          <a:extLst>
            <a:ext uri="{FF2B5EF4-FFF2-40B4-BE49-F238E27FC236}">
              <a16:creationId xmlns:a16="http://schemas.microsoft.com/office/drawing/2014/main" id="{AF944DF2-6DD1-40C4-BFDF-A73F1E07ACCD}"/>
            </a:ext>
          </a:extLst>
        </xdr:cNvPr>
        <xdr:cNvCxnSpPr/>
      </xdr:nvCxnSpPr>
      <xdr:spPr>
        <a:xfrm>
          <a:off x="3355340" y="6235446"/>
          <a:ext cx="73152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109982</xdr:rowOff>
    </xdr:from>
    <xdr:to>
      <xdr:col>15</xdr:col>
      <xdr:colOff>101600</xdr:colOff>
      <xdr:row>37</xdr:row>
      <xdr:rowOff>40132</xdr:rowOff>
    </xdr:to>
    <xdr:sp macro="" textlink="">
      <xdr:nvSpPr>
        <xdr:cNvPr id="75" name="楕円 74">
          <a:extLst>
            <a:ext uri="{FF2B5EF4-FFF2-40B4-BE49-F238E27FC236}">
              <a16:creationId xmlns:a16="http://schemas.microsoft.com/office/drawing/2014/main" id="{CC5F9E43-4FA9-4FEB-BA42-6D70B2D82CC7}"/>
            </a:ext>
          </a:extLst>
        </xdr:cNvPr>
        <xdr:cNvSpPr/>
      </xdr:nvSpPr>
      <xdr:spPr>
        <a:xfrm>
          <a:off x="2514600" y="614502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160782</xdr:rowOff>
    </xdr:from>
    <xdr:to>
      <xdr:col>19</xdr:col>
      <xdr:colOff>177800</xdr:colOff>
      <xdr:row>37</xdr:row>
      <xdr:rowOff>32766</xdr:rowOff>
    </xdr:to>
    <xdr:cxnSp macro="">
      <xdr:nvCxnSpPr>
        <xdr:cNvPr id="76" name="直線コネクタ 75">
          <a:extLst>
            <a:ext uri="{FF2B5EF4-FFF2-40B4-BE49-F238E27FC236}">
              <a16:creationId xmlns:a16="http://schemas.microsoft.com/office/drawing/2014/main" id="{4157AD7B-485F-4EA6-AC5A-A0772A4F4481}"/>
            </a:ext>
          </a:extLst>
        </xdr:cNvPr>
        <xdr:cNvCxnSpPr/>
      </xdr:nvCxnSpPr>
      <xdr:spPr>
        <a:xfrm>
          <a:off x="2565400" y="6195822"/>
          <a:ext cx="789940" cy="39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61976</xdr:rowOff>
    </xdr:from>
    <xdr:to>
      <xdr:col>10</xdr:col>
      <xdr:colOff>165100</xdr:colOff>
      <xdr:row>36</xdr:row>
      <xdr:rowOff>163576</xdr:rowOff>
    </xdr:to>
    <xdr:sp macro="" textlink="">
      <xdr:nvSpPr>
        <xdr:cNvPr id="77" name="楕円 76">
          <a:extLst>
            <a:ext uri="{FF2B5EF4-FFF2-40B4-BE49-F238E27FC236}">
              <a16:creationId xmlns:a16="http://schemas.microsoft.com/office/drawing/2014/main" id="{A38C0B35-3CFC-48AC-BFA2-CA5D634F7756}"/>
            </a:ext>
          </a:extLst>
        </xdr:cNvPr>
        <xdr:cNvSpPr/>
      </xdr:nvSpPr>
      <xdr:spPr>
        <a:xfrm>
          <a:off x="1739900" y="6097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112776</xdr:rowOff>
    </xdr:from>
    <xdr:to>
      <xdr:col>15</xdr:col>
      <xdr:colOff>50800</xdr:colOff>
      <xdr:row>36</xdr:row>
      <xdr:rowOff>160782</xdr:rowOff>
    </xdr:to>
    <xdr:cxnSp macro="">
      <xdr:nvCxnSpPr>
        <xdr:cNvPr id="78" name="直線コネクタ 77">
          <a:extLst>
            <a:ext uri="{FF2B5EF4-FFF2-40B4-BE49-F238E27FC236}">
              <a16:creationId xmlns:a16="http://schemas.microsoft.com/office/drawing/2014/main" id="{CC5B7736-7C12-48DE-A129-CE71EC1C427C}"/>
            </a:ext>
          </a:extLst>
        </xdr:cNvPr>
        <xdr:cNvCxnSpPr/>
      </xdr:nvCxnSpPr>
      <xdr:spPr>
        <a:xfrm>
          <a:off x="1790700" y="6147816"/>
          <a:ext cx="7747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16256</xdr:rowOff>
    </xdr:from>
    <xdr:to>
      <xdr:col>6</xdr:col>
      <xdr:colOff>38100</xdr:colOff>
      <xdr:row>36</xdr:row>
      <xdr:rowOff>117856</xdr:rowOff>
    </xdr:to>
    <xdr:sp macro="" textlink="">
      <xdr:nvSpPr>
        <xdr:cNvPr id="79" name="楕円 78">
          <a:extLst>
            <a:ext uri="{FF2B5EF4-FFF2-40B4-BE49-F238E27FC236}">
              <a16:creationId xmlns:a16="http://schemas.microsoft.com/office/drawing/2014/main" id="{E33B910B-D43F-43F7-9A5A-AC8E9EA77AA4}"/>
            </a:ext>
          </a:extLst>
        </xdr:cNvPr>
        <xdr:cNvSpPr/>
      </xdr:nvSpPr>
      <xdr:spPr>
        <a:xfrm>
          <a:off x="965200" y="605129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67056</xdr:rowOff>
    </xdr:from>
    <xdr:to>
      <xdr:col>10</xdr:col>
      <xdr:colOff>114300</xdr:colOff>
      <xdr:row>36</xdr:row>
      <xdr:rowOff>112776</xdr:rowOff>
    </xdr:to>
    <xdr:cxnSp macro="">
      <xdr:nvCxnSpPr>
        <xdr:cNvPr id="80" name="直線コネクタ 79">
          <a:extLst>
            <a:ext uri="{FF2B5EF4-FFF2-40B4-BE49-F238E27FC236}">
              <a16:creationId xmlns:a16="http://schemas.microsoft.com/office/drawing/2014/main" id="{82AA2D7D-2CA5-4C14-B5E2-135C69CE20A2}"/>
            </a:ext>
          </a:extLst>
        </xdr:cNvPr>
        <xdr:cNvCxnSpPr/>
      </xdr:nvCxnSpPr>
      <xdr:spPr>
        <a:xfrm>
          <a:off x="1008380" y="6102096"/>
          <a:ext cx="78232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134129</xdr:rowOff>
    </xdr:from>
    <xdr:ext cx="405111" cy="259045"/>
    <xdr:sp macro="" textlink="">
      <xdr:nvSpPr>
        <xdr:cNvPr id="81" name="n_1aveValue【道路】&#10;有形固定資産減価償却率">
          <a:extLst>
            <a:ext uri="{FF2B5EF4-FFF2-40B4-BE49-F238E27FC236}">
              <a16:creationId xmlns:a16="http://schemas.microsoft.com/office/drawing/2014/main" id="{6A8E37A0-B76F-4E58-A367-3F7290DAEB36}"/>
            </a:ext>
          </a:extLst>
        </xdr:cNvPr>
        <xdr:cNvSpPr txBox="1"/>
      </xdr:nvSpPr>
      <xdr:spPr>
        <a:xfrm>
          <a:off x="3170564" y="63368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86123</xdr:rowOff>
    </xdr:from>
    <xdr:ext cx="405111" cy="259045"/>
    <xdr:sp macro="" textlink="">
      <xdr:nvSpPr>
        <xdr:cNvPr id="82" name="n_2aveValue【道路】&#10;有形固定資産減価償却率">
          <a:extLst>
            <a:ext uri="{FF2B5EF4-FFF2-40B4-BE49-F238E27FC236}">
              <a16:creationId xmlns:a16="http://schemas.microsoft.com/office/drawing/2014/main" id="{4A60EC8B-9055-4DE6-A0B3-EC3AB497A8CA}"/>
            </a:ext>
          </a:extLst>
        </xdr:cNvPr>
        <xdr:cNvSpPr txBox="1"/>
      </xdr:nvSpPr>
      <xdr:spPr>
        <a:xfrm>
          <a:off x="2385704" y="62888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15257</xdr:rowOff>
    </xdr:from>
    <xdr:ext cx="405111" cy="259045"/>
    <xdr:sp macro="" textlink="">
      <xdr:nvSpPr>
        <xdr:cNvPr id="83" name="n_3aveValue【道路】&#10;有形固定資産減価償却率">
          <a:extLst>
            <a:ext uri="{FF2B5EF4-FFF2-40B4-BE49-F238E27FC236}">
              <a16:creationId xmlns:a16="http://schemas.microsoft.com/office/drawing/2014/main" id="{D34AABAE-910B-443E-ABEC-00574C0FC7AF}"/>
            </a:ext>
          </a:extLst>
        </xdr:cNvPr>
        <xdr:cNvSpPr txBox="1"/>
      </xdr:nvSpPr>
      <xdr:spPr>
        <a:xfrm>
          <a:off x="1611004" y="6217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140987</xdr:rowOff>
    </xdr:from>
    <xdr:ext cx="405111" cy="259045"/>
    <xdr:sp macro="" textlink="">
      <xdr:nvSpPr>
        <xdr:cNvPr id="84" name="n_4aveValue【道路】&#10;有形固定資産減価償却率">
          <a:extLst>
            <a:ext uri="{FF2B5EF4-FFF2-40B4-BE49-F238E27FC236}">
              <a16:creationId xmlns:a16="http://schemas.microsoft.com/office/drawing/2014/main" id="{B23AA132-133A-4AAA-A2B1-B8797FD47C66}"/>
            </a:ext>
          </a:extLst>
        </xdr:cNvPr>
        <xdr:cNvSpPr txBox="1"/>
      </xdr:nvSpPr>
      <xdr:spPr>
        <a:xfrm>
          <a:off x="836304" y="6176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100093</xdr:rowOff>
    </xdr:from>
    <xdr:ext cx="405111" cy="259045"/>
    <xdr:sp macro="" textlink="">
      <xdr:nvSpPr>
        <xdr:cNvPr id="85" name="n_1mainValue【道路】&#10;有形固定資産減価償却率">
          <a:extLst>
            <a:ext uri="{FF2B5EF4-FFF2-40B4-BE49-F238E27FC236}">
              <a16:creationId xmlns:a16="http://schemas.microsoft.com/office/drawing/2014/main" id="{EDD50734-FC02-4E77-B791-22F757024D77}"/>
            </a:ext>
          </a:extLst>
        </xdr:cNvPr>
        <xdr:cNvSpPr txBox="1"/>
      </xdr:nvSpPr>
      <xdr:spPr>
        <a:xfrm>
          <a:off x="3170564" y="59674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56659</xdr:rowOff>
    </xdr:from>
    <xdr:ext cx="405111" cy="259045"/>
    <xdr:sp macro="" textlink="">
      <xdr:nvSpPr>
        <xdr:cNvPr id="86" name="n_2mainValue【道路】&#10;有形固定資産減価償却率">
          <a:extLst>
            <a:ext uri="{FF2B5EF4-FFF2-40B4-BE49-F238E27FC236}">
              <a16:creationId xmlns:a16="http://schemas.microsoft.com/office/drawing/2014/main" id="{4B273612-D378-4DDC-905E-1B8C161CABE3}"/>
            </a:ext>
          </a:extLst>
        </xdr:cNvPr>
        <xdr:cNvSpPr txBox="1"/>
      </xdr:nvSpPr>
      <xdr:spPr>
        <a:xfrm>
          <a:off x="2385704" y="59240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8653</xdr:rowOff>
    </xdr:from>
    <xdr:ext cx="405111" cy="259045"/>
    <xdr:sp macro="" textlink="">
      <xdr:nvSpPr>
        <xdr:cNvPr id="87" name="n_3mainValue【道路】&#10;有形固定資産減価償却率">
          <a:extLst>
            <a:ext uri="{FF2B5EF4-FFF2-40B4-BE49-F238E27FC236}">
              <a16:creationId xmlns:a16="http://schemas.microsoft.com/office/drawing/2014/main" id="{22FA1A21-D3A9-408B-9C16-44B7D176F88B}"/>
            </a:ext>
          </a:extLst>
        </xdr:cNvPr>
        <xdr:cNvSpPr txBox="1"/>
      </xdr:nvSpPr>
      <xdr:spPr>
        <a:xfrm>
          <a:off x="1611004" y="5876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134383</xdr:rowOff>
    </xdr:from>
    <xdr:ext cx="405111" cy="259045"/>
    <xdr:sp macro="" textlink="">
      <xdr:nvSpPr>
        <xdr:cNvPr id="88" name="n_4mainValue【道路】&#10;有形固定資産減価償却率">
          <a:extLst>
            <a:ext uri="{FF2B5EF4-FFF2-40B4-BE49-F238E27FC236}">
              <a16:creationId xmlns:a16="http://schemas.microsoft.com/office/drawing/2014/main" id="{5C7C9832-E787-4601-8966-7B2475F8AB68}"/>
            </a:ext>
          </a:extLst>
        </xdr:cNvPr>
        <xdr:cNvSpPr txBox="1"/>
      </xdr:nvSpPr>
      <xdr:spPr>
        <a:xfrm>
          <a:off x="836304" y="58341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50ED173B-FFA8-46A3-BBF2-A444F6CC3B7A}"/>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1D085D65-34F8-4603-9BBB-A76D45AF935E}"/>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6E4D4E31-2E88-4E35-A324-96E3B48C7469}"/>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76900B91-E0C0-47D3-962B-3DC0E74C2269}"/>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33549E38-3F23-4171-B68C-CA207C735BC5}"/>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DB20E929-C043-48C4-9B9B-715CB8B8B34E}"/>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82DD89D3-651F-4EBE-9320-1502837B18EC}"/>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732251F6-170C-458B-B9D8-921328AFF38E}"/>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D058B009-1423-4D75-B376-B2E057647BBE}"/>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F2302AFF-790B-466C-9363-08A3DD9770D6}"/>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a:extLst>
            <a:ext uri="{FF2B5EF4-FFF2-40B4-BE49-F238E27FC236}">
              <a16:creationId xmlns:a16="http://schemas.microsoft.com/office/drawing/2014/main" id="{0A101181-3CF6-40D0-8C7D-D454B6AA54A2}"/>
            </a:ext>
          </a:extLst>
        </xdr:cNvPr>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a:extLst>
            <a:ext uri="{FF2B5EF4-FFF2-40B4-BE49-F238E27FC236}">
              <a16:creationId xmlns:a16="http://schemas.microsoft.com/office/drawing/2014/main" id="{C2EF38A7-61DF-4F13-93B1-FA2FA835796D}"/>
            </a:ext>
          </a:extLst>
        </xdr:cNvPr>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a:extLst>
            <a:ext uri="{FF2B5EF4-FFF2-40B4-BE49-F238E27FC236}">
              <a16:creationId xmlns:a16="http://schemas.microsoft.com/office/drawing/2014/main" id="{D09EB435-444C-4678-8A41-491D4F8FF6B3}"/>
            </a:ext>
          </a:extLst>
        </xdr:cNvPr>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2" name="テキスト ボックス 101">
          <a:extLst>
            <a:ext uri="{FF2B5EF4-FFF2-40B4-BE49-F238E27FC236}">
              <a16:creationId xmlns:a16="http://schemas.microsoft.com/office/drawing/2014/main" id="{6C58C8BF-EA8D-4361-ADE5-184BD04E5C8B}"/>
            </a:ext>
          </a:extLst>
        </xdr:cNvPr>
        <xdr:cNvSpPr txBox="1"/>
      </xdr:nvSpPr>
      <xdr:spPr>
        <a:xfrm>
          <a:off x="540530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a:extLst>
            <a:ext uri="{FF2B5EF4-FFF2-40B4-BE49-F238E27FC236}">
              <a16:creationId xmlns:a16="http://schemas.microsoft.com/office/drawing/2014/main" id="{E188CE31-E3F5-4B53-BE02-9EABCD773DD7}"/>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a:extLst>
            <a:ext uri="{FF2B5EF4-FFF2-40B4-BE49-F238E27FC236}">
              <a16:creationId xmlns:a16="http://schemas.microsoft.com/office/drawing/2014/main" id="{0D1B0C5E-7445-4C12-9A46-718287D5D19B}"/>
            </a:ext>
          </a:extLst>
        </xdr:cNvPr>
        <xdr:cNvSpPr txBox="1"/>
      </xdr:nvSpPr>
      <xdr:spPr>
        <a:xfrm>
          <a:off x="5364041" y="61976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a:extLst>
            <a:ext uri="{FF2B5EF4-FFF2-40B4-BE49-F238E27FC236}">
              <a16:creationId xmlns:a16="http://schemas.microsoft.com/office/drawing/2014/main" id="{D36C2DDE-0D96-438C-A5F3-75316E921589}"/>
            </a:ext>
          </a:extLst>
        </xdr:cNvPr>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a:extLst>
            <a:ext uri="{FF2B5EF4-FFF2-40B4-BE49-F238E27FC236}">
              <a16:creationId xmlns:a16="http://schemas.microsoft.com/office/drawing/2014/main" id="{34102A00-9756-4229-8D9B-E647345E7FEF}"/>
            </a:ext>
          </a:extLst>
        </xdr:cNvPr>
        <xdr:cNvSpPr txBox="1"/>
      </xdr:nvSpPr>
      <xdr:spPr>
        <a:xfrm>
          <a:off x="5364041" y="58242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a:extLst>
            <a:ext uri="{FF2B5EF4-FFF2-40B4-BE49-F238E27FC236}">
              <a16:creationId xmlns:a16="http://schemas.microsoft.com/office/drawing/2014/main" id="{2155AE8F-10B4-4738-B90B-627A88070952}"/>
            </a:ext>
          </a:extLst>
        </xdr:cNvPr>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a:extLst>
            <a:ext uri="{FF2B5EF4-FFF2-40B4-BE49-F238E27FC236}">
              <a16:creationId xmlns:a16="http://schemas.microsoft.com/office/drawing/2014/main" id="{DC65D1C9-A103-4B1B-915C-D5A3D7BC5AB0}"/>
            </a:ext>
          </a:extLst>
        </xdr:cNvPr>
        <xdr:cNvSpPr txBox="1"/>
      </xdr:nvSpPr>
      <xdr:spPr>
        <a:xfrm>
          <a:off x="5364041" y="54508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EDCBBBCF-64D8-4AD6-9DE8-C89DCCBD6028}"/>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0" name="テキスト ボックス 109">
          <a:extLst>
            <a:ext uri="{FF2B5EF4-FFF2-40B4-BE49-F238E27FC236}">
              <a16:creationId xmlns:a16="http://schemas.microsoft.com/office/drawing/2014/main" id="{C4B18486-86BC-4258-81A8-D00CAE509628}"/>
            </a:ext>
          </a:extLst>
        </xdr:cNvPr>
        <xdr:cNvSpPr txBox="1"/>
      </xdr:nvSpPr>
      <xdr:spPr>
        <a:xfrm>
          <a:off x="5364041" y="5077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88DF6F3F-A07D-4E90-BF61-04D93F999B11}"/>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2286</xdr:rowOff>
    </xdr:from>
    <xdr:to>
      <xdr:col>54</xdr:col>
      <xdr:colOff>189865</xdr:colOff>
      <xdr:row>41</xdr:row>
      <xdr:rowOff>104013</xdr:rowOff>
    </xdr:to>
    <xdr:cxnSp macro="">
      <xdr:nvCxnSpPr>
        <xdr:cNvPr id="112" name="直線コネクタ 111">
          <a:extLst>
            <a:ext uri="{FF2B5EF4-FFF2-40B4-BE49-F238E27FC236}">
              <a16:creationId xmlns:a16="http://schemas.microsoft.com/office/drawing/2014/main" id="{5CFD70A7-8DA2-42C4-92D2-2AA562EBE167}"/>
            </a:ext>
          </a:extLst>
        </xdr:cNvPr>
        <xdr:cNvCxnSpPr/>
      </xdr:nvCxnSpPr>
      <xdr:spPr>
        <a:xfrm flipV="1">
          <a:off x="9219565" y="5702046"/>
          <a:ext cx="0" cy="12752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107840</xdr:rowOff>
    </xdr:from>
    <xdr:ext cx="469744" cy="259045"/>
    <xdr:sp macro="" textlink="">
      <xdr:nvSpPr>
        <xdr:cNvPr id="113" name="【道路】&#10;一人当たり延長最小値テキスト">
          <a:extLst>
            <a:ext uri="{FF2B5EF4-FFF2-40B4-BE49-F238E27FC236}">
              <a16:creationId xmlns:a16="http://schemas.microsoft.com/office/drawing/2014/main" id="{219C7D6E-5C1F-43FA-84D8-3DDCB0A4B045}"/>
            </a:ext>
          </a:extLst>
        </xdr:cNvPr>
        <xdr:cNvSpPr txBox="1"/>
      </xdr:nvSpPr>
      <xdr:spPr>
        <a:xfrm>
          <a:off x="9258300" y="6981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104013</xdr:rowOff>
    </xdr:from>
    <xdr:to>
      <xdr:col>55</xdr:col>
      <xdr:colOff>88900</xdr:colOff>
      <xdr:row>41</xdr:row>
      <xdr:rowOff>104013</xdr:rowOff>
    </xdr:to>
    <xdr:cxnSp macro="">
      <xdr:nvCxnSpPr>
        <xdr:cNvPr id="114" name="直線コネクタ 113">
          <a:extLst>
            <a:ext uri="{FF2B5EF4-FFF2-40B4-BE49-F238E27FC236}">
              <a16:creationId xmlns:a16="http://schemas.microsoft.com/office/drawing/2014/main" id="{D9BFF4BA-96C3-448F-BC21-82F0243B23E7}"/>
            </a:ext>
          </a:extLst>
        </xdr:cNvPr>
        <xdr:cNvCxnSpPr/>
      </xdr:nvCxnSpPr>
      <xdr:spPr>
        <a:xfrm>
          <a:off x="9154160" y="697725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120413</xdr:rowOff>
    </xdr:from>
    <xdr:ext cx="534377" cy="259045"/>
    <xdr:sp macro="" textlink="">
      <xdr:nvSpPr>
        <xdr:cNvPr id="115" name="【道路】&#10;一人当たり延長最大値テキスト">
          <a:extLst>
            <a:ext uri="{FF2B5EF4-FFF2-40B4-BE49-F238E27FC236}">
              <a16:creationId xmlns:a16="http://schemas.microsoft.com/office/drawing/2014/main" id="{F1DE0A8A-718B-4719-B0E9-61E111763CAD}"/>
            </a:ext>
          </a:extLst>
        </xdr:cNvPr>
        <xdr:cNvSpPr txBox="1"/>
      </xdr:nvSpPr>
      <xdr:spPr>
        <a:xfrm>
          <a:off x="9258300" y="5484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2286</xdr:rowOff>
    </xdr:from>
    <xdr:to>
      <xdr:col>55</xdr:col>
      <xdr:colOff>88900</xdr:colOff>
      <xdr:row>34</xdr:row>
      <xdr:rowOff>2286</xdr:rowOff>
    </xdr:to>
    <xdr:cxnSp macro="">
      <xdr:nvCxnSpPr>
        <xdr:cNvPr id="116" name="直線コネクタ 115">
          <a:extLst>
            <a:ext uri="{FF2B5EF4-FFF2-40B4-BE49-F238E27FC236}">
              <a16:creationId xmlns:a16="http://schemas.microsoft.com/office/drawing/2014/main" id="{D4074016-E5B1-49D0-AE63-B32FDEB44F5F}"/>
            </a:ext>
          </a:extLst>
        </xdr:cNvPr>
        <xdr:cNvCxnSpPr/>
      </xdr:nvCxnSpPr>
      <xdr:spPr>
        <a:xfrm>
          <a:off x="9154160" y="570204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108399</xdr:rowOff>
    </xdr:from>
    <xdr:ext cx="469744" cy="259045"/>
    <xdr:sp macro="" textlink="">
      <xdr:nvSpPr>
        <xdr:cNvPr id="117" name="【道路】&#10;一人当たり延長平均値テキスト">
          <a:extLst>
            <a:ext uri="{FF2B5EF4-FFF2-40B4-BE49-F238E27FC236}">
              <a16:creationId xmlns:a16="http://schemas.microsoft.com/office/drawing/2014/main" id="{F7A22F64-B3C9-4A5C-9A8C-39B7FC15641F}"/>
            </a:ext>
          </a:extLst>
        </xdr:cNvPr>
        <xdr:cNvSpPr txBox="1"/>
      </xdr:nvSpPr>
      <xdr:spPr>
        <a:xfrm>
          <a:off x="9258300" y="64787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85522</xdr:rowOff>
    </xdr:from>
    <xdr:to>
      <xdr:col>55</xdr:col>
      <xdr:colOff>50800</xdr:colOff>
      <xdr:row>40</xdr:row>
      <xdr:rowOff>15672</xdr:rowOff>
    </xdr:to>
    <xdr:sp macro="" textlink="">
      <xdr:nvSpPr>
        <xdr:cNvPr id="118" name="フローチャート: 判断 117">
          <a:extLst>
            <a:ext uri="{FF2B5EF4-FFF2-40B4-BE49-F238E27FC236}">
              <a16:creationId xmlns:a16="http://schemas.microsoft.com/office/drawing/2014/main" id="{8F96CD35-714A-46C4-AA5A-45ECE065F4A6}"/>
            </a:ext>
          </a:extLst>
        </xdr:cNvPr>
        <xdr:cNvSpPr/>
      </xdr:nvSpPr>
      <xdr:spPr>
        <a:xfrm>
          <a:off x="9192260" y="662348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91237</xdr:rowOff>
    </xdr:from>
    <xdr:to>
      <xdr:col>50</xdr:col>
      <xdr:colOff>165100</xdr:colOff>
      <xdr:row>40</xdr:row>
      <xdr:rowOff>21387</xdr:rowOff>
    </xdr:to>
    <xdr:sp macro="" textlink="">
      <xdr:nvSpPr>
        <xdr:cNvPr id="119" name="フローチャート: 判断 118">
          <a:extLst>
            <a:ext uri="{FF2B5EF4-FFF2-40B4-BE49-F238E27FC236}">
              <a16:creationId xmlns:a16="http://schemas.microsoft.com/office/drawing/2014/main" id="{FD3C8AE9-54A3-4008-801E-FBFA2F751B5B}"/>
            </a:ext>
          </a:extLst>
        </xdr:cNvPr>
        <xdr:cNvSpPr/>
      </xdr:nvSpPr>
      <xdr:spPr>
        <a:xfrm>
          <a:off x="8445500" y="662919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86208</xdr:rowOff>
    </xdr:from>
    <xdr:to>
      <xdr:col>46</xdr:col>
      <xdr:colOff>38100</xdr:colOff>
      <xdr:row>40</xdr:row>
      <xdr:rowOff>16358</xdr:rowOff>
    </xdr:to>
    <xdr:sp macro="" textlink="">
      <xdr:nvSpPr>
        <xdr:cNvPr id="120" name="フローチャート: 判断 119">
          <a:extLst>
            <a:ext uri="{FF2B5EF4-FFF2-40B4-BE49-F238E27FC236}">
              <a16:creationId xmlns:a16="http://schemas.microsoft.com/office/drawing/2014/main" id="{7DCC4002-3DDA-4BBE-9FFD-138732E55244}"/>
            </a:ext>
          </a:extLst>
        </xdr:cNvPr>
        <xdr:cNvSpPr/>
      </xdr:nvSpPr>
      <xdr:spPr>
        <a:xfrm>
          <a:off x="7670800" y="662416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36</xdr:row>
      <xdr:rowOff>124994</xdr:rowOff>
    </xdr:from>
    <xdr:to>
      <xdr:col>41</xdr:col>
      <xdr:colOff>101600</xdr:colOff>
      <xdr:row>37</xdr:row>
      <xdr:rowOff>55144</xdr:rowOff>
    </xdr:to>
    <xdr:sp macro="" textlink="">
      <xdr:nvSpPr>
        <xdr:cNvPr id="121" name="フローチャート: 判断 120">
          <a:extLst>
            <a:ext uri="{FF2B5EF4-FFF2-40B4-BE49-F238E27FC236}">
              <a16:creationId xmlns:a16="http://schemas.microsoft.com/office/drawing/2014/main" id="{FAF9160D-5210-4392-9027-06351F19D585}"/>
            </a:ext>
          </a:extLst>
        </xdr:cNvPr>
        <xdr:cNvSpPr/>
      </xdr:nvSpPr>
      <xdr:spPr>
        <a:xfrm>
          <a:off x="6873240" y="616003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36</xdr:row>
      <xdr:rowOff>34468</xdr:rowOff>
    </xdr:from>
    <xdr:to>
      <xdr:col>36</xdr:col>
      <xdr:colOff>165100</xdr:colOff>
      <xdr:row>36</xdr:row>
      <xdr:rowOff>136068</xdr:rowOff>
    </xdr:to>
    <xdr:sp macro="" textlink="">
      <xdr:nvSpPr>
        <xdr:cNvPr id="122" name="フローチャート: 判断 121">
          <a:extLst>
            <a:ext uri="{FF2B5EF4-FFF2-40B4-BE49-F238E27FC236}">
              <a16:creationId xmlns:a16="http://schemas.microsoft.com/office/drawing/2014/main" id="{A1465511-90D1-4A73-B619-792C7C9FFF0C}"/>
            </a:ext>
          </a:extLst>
        </xdr:cNvPr>
        <xdr:cNvSpPr/>
      </xdr:nvSpPr>
      <xdr:spPr>
        <a:xfrm>
          <a:off x="6098540" y="6069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A32440F1-A5EE-44F4-82BC-4A2D07F7E282}"/>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D1434475-CFA2-4E75-9404-FC82A8C96898}"/>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7C33FB08-638F-4498-B45D-CEC040157437}"/>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24DA673A-A4A1-4740-A800-746173E5143D}"/>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479FB69D-5062-4C25-A3E7-248D88CBEF43}"/>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51613</xdr:rowOff>
    </xdr:from>
    <xdr:to>
      <xdr:col>55</xdr:col>
      <xdr:colOff>50800</xdr:colOff>
      <xdr:row>41</xdr:row>
      <xdr:rowOff>153213</xdr:rowOff>
    </xdr:to>
    <xdr:sp macro="" textlink="">
      <xdr:nvSpPr>
        <xdr:cNvPr id="128" name="楕円 127">
          <a:extLst>
            <a:ext uri="{FF2B5EF4-FFF2-40B4-BE49-F238E27FC236}">
              <a16:creationId xmlns:a16="http://schemas.microsoft.com/office/drawing/2014/main" id="{BB94A8C7-2820-4E47-B44C-E33534ED2AD8}"/>
            </a:ext>
          </a:extLst>
        </xdr:cNvPr>
        <xdr:cNvSpPr/>
      </xdr:nvSpPr>
      <xdr:spPr>
        <a:xfrm>
          <a:off x="9192260" y="692485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137990</xdr:rowOff>
    </xdr:from>
    <xdr:ext cx="469744" cy="259045"/>
    <xdr:sp macro="" textlink="">
      <xdr:nvSpPr>
        <xdr:cNvPr id="129" name="【道路】&#10;一人当たり延長該当値テキスト">
          <a:extLst>
            <a:ext uri="{FF2B5EF4-FFF2-40B4-BE49-F238E27FC236}">
              <a16:creationId xmlns:a16="http://schemas.microsoft.com/office/drawing/2014/main" id="{7D43C26C-3006-4EEB-9EF3-5748B089B82E}"/>
            </a:ext>
          </a:extLst>
        </xdr:cNvPr>
        <xdr:cNvSpPr txBox="1"/>
      </xdr:nvSpPr>
      <xdr:spPr>
        <a:xfrm>
          <a:off x="9258300" y="6843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52298</xdr:rowOff>
    </xdr:from>
    <xdr:to>
      <xdr:col>50</xdr:col>
      <xdr:colOff>165100</xdr:colOff>
      <xdr:row>41</xdr:row>
      <xdr:rowOff>153898</xdr:rowOff>
    </xdr:to>
    <xdr:sp macro="" textlink="">
      <xdr:nvSpPr>
        <xdr:cNvPr id="130" name="楕円 129">
          <a:extLst>
            <a:ext uri="{FF2B5EF4-FFF2-40B4-BE49-F238E27FC236}">
              <a16:creationId xmlns:a16="http://schemas.microsoft.com/office/drawing/2014/main" id="{8E5520AB-D6C5-44B5-B0E3-33409DC73486}"/>
            </a:ext>
          </a:extLst>
        </xdr:cNvPr>
        <xdr:cNvSpPr/>
      </xdr:nvSpPr>
      <xdr:spPr>
        <a:xfrm>
          <a:off x="8445500" y="6925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102413</xdr:rowOff>
    </xdr:from>
    <xdr:to>
      <xdr:col>55</xdr:col>
      <xdr:colOff>0</xdr:colOff>
      <xdr:row>41</xdr:row>
      <xdr:rowOff>103098</xdr:rowOff>
    </xdr:to>
    <xdr:cxnSp macro="">
      <xdr:nvCxnSpPr>
        <xdr:cNvPr id="131" name="直線コネクタ 130">
          <a:extLst>
            <a:ext uri="{FF2B5EF4-FFF2-40B4-BE49-F238E27FC236}">
              <a16:creationId xmlns:a16="http://schemas.microsoft.com/office/drawing/2014/main" id="{3DFEBCEB-74B1-4D6E-BA87-A69C169BECFA}"/>
            </a:ext>
          </a:extLst>
        </xdr:cNvPr>
        <xdr:cNvCxnSpPr/>
      </xdr:nvCxnSpPr>
      <xdr:spPr>
        <a:xfrm flipV="1">
          <a:off x="8496300" y="6975653"/>
          <a:ext cx="723900" cy="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53442</xdr:rowOff>
    </xdr:from>
    <xdr:to>
      <xdr:col>46</xdr:col>
      <xdr:colOff>38100</xdr:colOff>
      <xdr:row>41</xdr:row>
      <xdr:rowOff>155042</xdr:rowOff>
    </xdr:to>
    <xdr:sp macro="" textlink="">
      <xdr:nvSpPr>
        <xdr:cNvPr id="132" name="楕円 131">
          <a:extLst>
            <a:ext uri="{FF2B5EF4-FFF2-40B4-BE49-F238E27FC236}">
              <a16:creationId xmlns:a16="http://schemas.microsoft.com/office/drawing/2014/main" id="{D0E8714B-4BA0-441A-A26C-51D82C5DD3F1}"/>
            </a:ext>
          </a:extLst>
        </xdr:cNvPr>
        <xdr:cNvSpPr/>
      </xdr:nvSpPr>
      <xdr:spPr>
        <a:xfrm>
          <a:off x="7670800" y="692668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103098</xdr:rowOff>
    </xdr:from>
    <xdr:to>
      <xdr:col>50</xdr:col>
      <xdr:colOff>114300</xdr:colOff>
      <xdr:row>41</xdr:row>
      <xdr:rowOff>104242</xdr:rowOff>
    </xdr:to>
    <xdr:cxnSp macro="">
      <xdr:nvCxnSpPr>
        <xdr:cNvPr id="133" name="直線コネクタ 132">
          <a:extLst>
            <a:ext uri="{FF2B5EF4-FFF2-40B4-BE49-F238E27FC236}">
              <a16:creationId xmlns:a16="http://schemas.microsoft.com/office/drawing/2014/main" id="{C25F957A-A1DA-4DC2-A9C7-A1E56D88F388}"/>
            </a:ext>
          </a:extLst>
        </xdr:cNvPr>
        <xdr:cNvCxnSpPr/>
      </xdr:nvCxnSpPr>
      <xdr:spPr>
        <a:xfrm flipV="1">
          <a:off x="7713980" y="6976338"/>
          <a:ext cx="782320" cy="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54584</xdr:rowOff>
    </xdr:from>
    <xdr:to>
      <xdr:col>41</xdr:col>
      <xdr:colOff>101600</xdr:colOff>
      <xdr:row>41</xdr:row>
      <xdr:rowOff>156184</xdr:rowOff>
    </xdr:to>
    <xdr:sp macro="" textlink="">
      <xdr:nvSpPr>
        <xdr:cNvPr id="134" name="楕円 133">
          <a:extLst>
            <a:ext uri="{FF2B5EF4-FFF2-40B4-BE49-F238E27FC236}">
              <a16:creationId xmlns:a16="http://schemas.microsoft.com/office/drawing/2014/main" id="{07DA35CB-41C8-4E50-A9AD-E8D213CBD5B1}"/>
            </a:ext>
          </a:extLst>
        </xdr:cNvPr>
        <xdr:cNvSpPr/>
      </xdr:nvSpPr>
      <xdr:spPr>
        <a:xfrm>
          <a:off x="6873240" y="6927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104242</xdr:rowOff>
    </xdr:from>
    <xdr:to>
      <xdr:col>45</xdr:col>
      <xdr:colOff>177800</xdr:colOff>
      <xdr:row>41</xdr:row>
      <xdr:rowOff>105384</xdr:rowOff>
    </xdr:to>
    <xdr:cxnSp macro="">
      <xdr:nvCxnSpPr>
        <xdr:cNvPr id="135" name="直線コネクタ 134">
          <a:extLst>
            <a:ext uri="{FF2B5EF4-FFF2-40B4-BE49-F238E27FC236}">
              <a16:creationId xmlns:a16="http://schemas.microsoft.com/office/drawing/2014/main" id="{3DEF15F0-28AC-4618-9DA9-98023194B684}"/>
            </a:ext>
          </a:extLst>
        </xdr:cNvPr>
        <xdr:cNvCxnSpPr/>
      </xdr:nvCxnSpPr>
      <xdr:spPr>
        <a:xfrm flipV="1">
          <a:off x="6924040" y="6977482"/>
          <a:ext cx="789940" cy="1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55804</xdr:rowOff>
    </xdr:from>
    <xdr:to>
      <xdr:col>36</xdr:col>
      <xdr:colOff>165100</xdr:colOff>
      <xdr:row>41</xdr:row>
      <xdr:rowOff>157404</xdr:rowOff>
    </xdr:to>
    <xdr:sp macro="" textlink="">
      <xdr:nvSpPr>
        <xdr:cNvPr id="136" name="楕円 135">
          <a:extLst>
            <a:ext uri="{FF2B5EF4-FFF2-40B4-BE49-F238E27FC236}">
              <a16:creationId xmlns:a16="http://schemas.microsoft.com/office/drawing/2014/main" id="{C7E47371-7FE5-4711-935F-6C6CE6C01167}"/>
            </a:ext>
          </a:extLst>
        </xdr:cNvPr>
        <xdr:cNvSpPr/>
      </xdr:nvSpPr>
      <xdr:spPr>
        <a:xfrm>
          <a:off x="6098540" y="6929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105384</xdr:rowOff>
    </xdr:from>
    <xdr:to>
      <xdr:col>41</xdr:col>
      <xdr:colOff>50800</xdr:colOff>
      <xdr:row>41</xdr:row>
      <xdr:rowOff>106604</xdr:rowOff>
    </xdr:to>
    <xdr:cxnSp macro="">
      <xdr:nvCxnSpPr>
        <xdr:cNvPr id="137" name="直線コネクタ 136">
          <a:extLst>
            <a:ext uri="{FF2B5EF4-FFF2-40B4-BE49-F238E27FC236}">
              <a16:creationId xmlns:a16="http://schemas.microsoft.com/office/drawing/2014/main" id="{24887C3A-3093-4092-92C1-B5DCEF646271}"/>
            </a:ext>
          </a:extLst>
        </xdr:cNvPr>
        <xdr:cNvCxnSpPr/>
      </xdr:nvCxnSpPr>
      <xdr:spPr>
        <a:xfrm flipV="1">
          <a:off x="6149340" y="6978624"/>
          <a:ext cx="774700" cy="1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37914</xdr:rowOff>
    </xdr:from>
    <xdr:ext cx="469744" cy="259045"/>
    <xdr:sp macro="" textlink="">
      <xdr:nvSpPr>
        <xdr:cNvPr id="138" name="n_1aveValue【道路】&#10;一人当たり延長">
          <a:extLst>
            <a:ext uri="{FF2B5EF4-FFF2-40B4-BE49-F238E27FC236}">
              <a16:creationId xmlns:a16="http://schemas.microsoft.com/office/drawing/2014/main" id="{86645811-D64F-4A28-817F-A6C02D8F6464}"/>
            </a:ext>
          </a:extLst>
        </xdr:cNvPr>
        <xdr:cNvSpPr txBox="1"/>
      </xdr:nvSpPr>
      <xdr:spPr>
        <a:xfrm>
          <a:off x="8271587" y="6408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32885</xdr:rowOff>
    </xdr:from>
    <xdr:ext cx="469744" cy="259045"/>
    <xdr:sp macro="" textlink="">
      <xdr:nvSpPr>
        <xdr:cNvPr id="139" name="n_2aveValue【道路】&#10;一人当たり延長">
          <a:extLst>
            <a:ext uri="{FF2B5EF4-FFF2-40B4-BE49-F238E27FC236}">
              <a16:creationId xmlns:a16="http://schemas.microsoft.com/office/drawing/2014/main" id="{0D68326F-2B56-478D-B6A0-C5BD77AC919F}"/>
            </a:ext>
          </a:extLst>
        </xdr:cNvPr>
        <xdr:cNvSpPr txBox="1"/>
      </xdr:nvSpPr>
      <xdr:spPr>
        <a:xfrm>
          <a:off x="7509587" y="6403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35</xdr:row>
      <xdr:rowOff>71671</xdr:rowOff>
    </xdr:from>
    <xdr:ext cx="534377" cy="259045"/>
    <xdr:sp macro="" textlink="">
      <xdr:nvSpPr>
        <xdr:cNvPr id="140" name="n_3aveValue【道路】&#10;一人当たり延長">
          <a:extLst>
            <a:ext uri="{FF2B5EF4-FFF2-40B4-BE49-F238E27FC236}">
              <a16:creationId xmlns:a16="http://schemas.microsoft.com/office/drawing/2014/main" id="{CB2832DF-9E88-44B7-9C73-BA634C24884B}"/>
            </a:ext>
          </a:extLst>
        </xdr:cNvPr>
        <xdr:cNvSpPr txBox="1"/>
      </xdr:nvSpPr>
      <xdr:spPr>
        <a:xfrm>
          <a:off x="6702571" y="5939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34</xdr:row>
      <xdr:rowOff>152595</xdr:rowOff>
    </xdr:from>
    <xdr:ext cx="534377" cy="259045"/>
    <xdr:sp macro="" textlink="">
      <xdr:nvSpPr>
        <xdr:cNvPr id="141" name="n_4aveValue【道路】&#10;一人当たり延長">
          <a:extLst>
            <a:ext uri="{FF2B5EF4-FFF2-40B4-BE49-F238E27FC236}">
              <a16:creationId xmlns:a16="http://schemas.microsoft.com/office/drawing/2014/main" id="{F234E7A0-5D74-4938-9022-582C39D0BD8E}"/>
            </a:ext>
          </a:extLst>
        </xdr:cNvPr>
        <xdr:cNvSpPr txBox="1"/>
      </xdr:nvSpPr>
      <xdr:spPr>
        <a:xfrm>
          <a:off x="5905011" y="5852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145025</xdr:rowOff>
    </xdr:from>
    <xdr:ext cx="469744" cy="259045"/>
    <xdr:sp macro="" textlink="">
      <xdr:nvSpPr>
        <xdr:cNvPr id="142" name="n_1mainValue【道路】&#10;一人当たり延長">
          <a:extLst>
            <a:ext uri="{FF2B5EF4-FFF2-40B4-BE49-F238E27FC236}">
              <a16:creationId xmlns:a16="http://schemas.microsoft.com/office/drawing/2014/main" id="{E044440C-2A9F-482F-9CB9-9B15EC4B15D9}"/>
            </a:ext>
          </a:extLst>
        </xdr:cNvPr>
        <xdr:cNvSpPr txBox="1"/>
      </xdr:nvSpPr>
      <xdr:spPr>
        <a:xfrm>
          <a:off x="8271587" y="7018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146169</xdr:rowOff>
    </xdr:from>
    <xdr:ext cx="469744" cy="259045"/>
    <xdr:sp macro="" textlink="">
      <xdr:nvSpPr>
        <xdr:cNvPr id="143" name="n_2mainValue【道路】&#10;一人当たり延長">
          <a:extLst>
            <a:ext uri="{FF2B5EF4-FFF2-40B4-BE49-F238E27FC236}">
              <a16:creationId xmlns:a16="http://schemas.microsoft.com/office/drawing/2014/main" id="{39F514AE-EF7C-45D3-A3EE-C02C691285CF}"/>
            </a:ext>
          </a:extLst>
        </xdr:cNvPr>
        <xdr:cNvSpPr txBox="1"/>
      </xdr:nvSpPr>
      <xdr:spPr>
        <a:xfrm>
          <a:off x="7509587" y="7019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147311</xdr:rowOff>
    </xdr:from>
    <xdr:ext cx="469744" cy="259045"/>
    <xdr:sp macro="" textlink="">
      <xdr:nvSpPr>
        <xdr:cNvPr id="144" name="n_3mainValue【道路】&#10;一人当たり延長">
          <a:extLst>
            <a:ext uri="{FF2B5EF4-FFF2-40B4-BE49-F238E27FC236}">
              <a16:creationId xmlns:a16="http://schemas.microsoft.com/office/drawing/2014/main" id="{FB2057C7-8772-4B04-B64B-389FAE0619F3}"/>
            </a:ext>
          </a:extLst>
        </xdr:cNvPr>
        <xdr:cNvSpPr txBox="1"/>
      </xdr:nvSpPr>
      <xdr:spPr>
        <a:xfrm>
          <a:off x="6712027" y="7020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148531</xdr:rowOff>
    </xdr:from>
    <xdr:ext cx="469744" cy="259045"/>
    <xdr:sp macro="" textlink="">
      <xdr:nvSpPr>
        <xdr:cNvPr id="145" name="n_4mainValue【道路】&#10;一人当たり延長">
          <a:extLst>
            <a:ext uri="{FF2B5EF4-FFF2-40B4-BE49-F238E27FC236}">
              <a16:creationId xmlns:a16="http://schemas.microsoft.com/office/drawing/2014/main" id="{B781693E-D75A-4FDF-A37C-013D89E079FB}"/>
            </a:ext>
          </a:extLst>
        </xdr:cNvPr>
        <xdr:cNvSpPr txBox="1"/>
      </xdr:nvSpPr>
      <xdr:spPr>
        <a:xfrm>
          <a:off x="5937327" y="7021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0918FCE8-1CB7-4FCE-9566-E622DEAE93E2}"/>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CE29149B-D0BE-4D37-8A51-6F0757B5B9E1}"/>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73DC5B71-5670-475D-BCBD-15989BCBC595}"/>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F737F4BD-C452-422B-B8D8-57DD60EBBE20}"/>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1E71A64A-378F-42E8-BB0F-FDE0903763EE}"/>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15CE4127-01A9-404F-97FE-F59F8EFDC64A}"/>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60AEA95F-7034-4742-BF9A-5D79129B143B}"/>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9B8EF8D6-221F-4257-AB3E-87C9C50CAD43}"/>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B1940291-A7E7-457E-A7B5-C2D4165B3EE2}"/>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7AA07037-6EA3-4D44-BA2D-29CA0AEEBFCF}"/>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63201BE8-F25C-4639-95C5-A7F950266A38}"/>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7" name="直線コネクタ 156">
          <a:extLst>
            <a:ext uri="{FF2B5EF4-FFF2-40B4-BE49-F238E27FC236}">
              <a16:creationId xmlns:a16="http://schemas.microsoft.com/office/drawing/2014/main" id="{4548200A-7B1B-4578-BEE5-BE730C7C0CFB}"/>
            </a:ext>
          </a:extLst>
        </xdr:cNvPr>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8" name="テキスト ボックス 157">
          <a:extLst>
            <a:ext uri="{FF2B5EF4-FFF2-40B4-BE49-F238E27FC236}">
              <a16:creationId xmlns:a16="http://schemas.microsoft.com/office/drawing/2014/main" id="{5CA7DF30-04E8-4F7E-ACE6-B924C8FCE9E7}"/>
            </a:ext>
          </a:extLst>
        </xdr:cNvPr>
        <xdr:cNvSpPr txBox="1"/>
      </xdr:nvSpPr>
      <xdr:spPr>
        <a:xfrm>
          <a:off x="27196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9" name="直線コネクタ 158">
          <a:extLst>
            <a:ext uri="{FF2B5EF4-FFF2-40B4-BE49-F238E27FC236}">
              <a16:creationId xmlns:a16="http://schemas.microsoft.com/office/drawing/2014/main" id="{C0FC30C3-4EE7-4D12-BB3B-7CDE97611E5F}"/>
            </a:ext>
          </a:extLst>
        </xdr:cNvPr>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0" name="テキスト ボックス 159">
          <a:extLst>
            <a:ext uri="{FF2B5EF4-FFF2-40B4-BE49-F238E27FC236}">
              <a16:creationId xmlns:a16="http://schemas.microsoft.com/office/drawing/2014/main" id="{0931C439-70E3-481F-BFB5-1609300D2226}"/>
            </a:ext>
          </a:extLst>
        </xdr:cNvPr>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a:extLst>
            <a:ext uri="{FF2B5EF4-FFF2-40B4-BE49-F238E27FC236}">
              <a16:creationId xmlns:a16="http://schemas.microsoft.com/office/drawing/2014/main" id="{591EE182-1C35-40C3-B9D5-808D861107EB}"/>
            </a:ext>
          </a:extLst>
        </xdr:cNvPr>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2" name="テキスト ボックス 161">
          <a:extLst>
            <a:ext uri="{FF2B5EF4-FFF2-40B4-BE49-F238E27FC236}">
              <a16:creationId xmlns:a16="http://schemas.microsoft.com/office/drawing/2014/main" id="{567648EA-B092-4F95-80E8-ADEB844AA1B8}"/>
            </a:ext>
          </a:extLst>
        </xdr:cNvPr>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3" name="直線コネクタ 162">
          <a:extLst>
            <a:ext uri="{FF2B5EF4-FFF2-40B4-BE49-F238E27FC236}">
              <a16:creationId xmlns:a16="http://schemas.microsoft.com/office/drawing/2014/main" id="{53F45128-C172-4A32-9169-B8327356EC83}"/>
            </a:ext>
          </a:extLst>
        </xdr:cNvPr>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4" name="テキスト ボックス 163">
          <a:extLst>
            <a:ext uri="{FF2B5EF4-FFF2-40B4-BE49-F238E27FC236}">
              <a16:creationId xmlns:a16="http://schemas.microsoft.com/office/drawing/2014/main" id="{2B9DFE0B-6E17-414E-964A-B29FC52C1D07}"/>
            </a:ext>
          </a:extLst>
        </xdr:cNvPr>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5" name="直線コネクタ 164">
          <a:extLst>
            <a:ext uri="{FF2B5EF4-FFF2-40B4-BE49-F238E27FC236}">
              <a16:creationId xmlns:a16="http://schemas.microsoft.com/office/drawing/2014/main" id="{721D4BE8-AF0E-4911-A2F8-18DD5A39B7BF}"/>
            </a:ext>
          </a:extLst>
        </xdr:cNvPr>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6" name="テキスト ボックス 165">
          <a:extLst>
            <a:ext uri="{FF2B5EF4-FFF2-40B4-BE49-F238E27FC236}">
              <a16:creationId xmlns:a16="http://schemas.microsoft.com/office/drawing/2014/main" id="{5A4F9F58-5406-4822-83B5-3535366CFDDC}"/>
            </a:ext>
          </a:extLst>
        </xdr:cNvPr>
        <xdr:cNvSpPr txBox="1"/>
      </xdr:nvSpPr>
      <xdr:spPr>
        <a:xfrm>
          <a:off x="33608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a:extLst>
            <a:ext uri="{FF2B5EF4-FFF2-40B4-BE49-F238E27FC236}">
              <a16:creationId xmlns:a16="http://schemas.microsoft.com/office/drawing/2014/main" id="{5B809D84-D2F9-4955-B23E-87F4FAB9A335}"/>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8" name="テキスト ボックス 167">
          <a:extLst>
            <a:ext uri="{FF2B5EF4-FFF2-40B4-BE49-F238E27FC236}">
              <a16:creationId xmlns:a16="http://schemas.microsoft.com/office/drawing/2014/main" id="{7EC836C6-C1DE-4902-868E-E8E95EA91CE9}"/>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9" name="【橋りょう・トンネル】&#10;有形固定資産減価償却率グラフ枠">
          <a:extLst>
            <a:ext uri="{FF2B5EF4-FFF2-40B4-BE49-F238E27FC236}">
              <a16:creationId xmlns:a16="http://schemas.microsoft.com/office/drawing/2014/main" id="{0CE27ABC-D18B-4956-B5DB-A33E4B5EA35B}"/>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76200</xdr:rowOff>
    </xdr:from>
    <xdr:to>
      <xdr:col>24</xdr:col>
      <xdr:colOff>62865</xdr:colOff>
      <xdr:row>64</xdr:row>
      <xdr:rowOff>53340</xdr:rowOff>
    </xdr:to>
    <xdr:cxnSp macro="">
      <xdr:nvCxnSpPr>
        <xdr:cNvPr id="170" name="直線コネクタ 169">
          <a:extLst>
            <a:ext uri="{FF2B5EF4-FFF2-40B4-BE49-F238E27FC236}">
              <a16:creationId xmlns:a16="http://schemas.microsoft.com/office/drawing/2014/main" id="{A2C7C561-1E2E-49FC-8355-800BB269BD00}"/>
            </a:ext>
          </a:extLst>
        </xdr:cNvPr>
        <xdr:cNvCxnSpPr/>
      </xdr:nvCxnSpPr>
      <xdr:spPr>
        <a:xfrm flipV="1">
          <a:off x="4086225" y="92964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57167</xdr:rowOff>
    </xdr:from>
    <xdr:ext cx="405111" cy="259045"/>
    <xdr:sp macro="" textlink="">
      <xdr:nvSpPr>
        <xdr:cNvPr id="171" name="【橋りょう・トンネル】&#10;有形固定資産減価償却率最小値テキスト">
          <a:extLst>
            <a:ext uri="{FF2B5EF4-FFF2-40B4-BE49-F238E27FC236}">
              <a16:creationId xmlns:a16="http://schemas.microsoft.com/office/drawing/2014/main" id="{95B093CA-9952-4E33-9252-48650D61F866}"/>
            </a:ext>
          </a:extLst>
        </xdr:cNvPr>
        <xdr:cNvSpPr txBox="1"/>
      </xdr:nvSpPr>
      <xdr:spPr>
        <a:xfrm>
          <a:off x="4124960" y="1078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53340</xdr:rowOff>
    </xdr:from>
    <xdr:to>
      <xdr:col>24</xdr:col>
      <xdr:colOff>152400</xdr:colOff>
      <xdr:row>64</xdr:row>
      <xdr:rowOff>53340</xdr:rowOff>
    </xdr:to>
    <xdr:cxnSp macro="">
      <xdr:nvCxnSpPr>
        <xdr:cNvPr id="172" name="直線コネクタ 171">
          <a:extLst>
            <a:ext uri="{FF2B5EF4-FFF2-40B4-BE49-F238E27FC236}">
              <a16:creationId xmlns:a16="http://schemas.microsoft.com/office/drawing/2014/main" id="{DA2BCCF6-F3E8-4601-8538-0F9263EA7A9E}"/>
            </a:ext>
          </a:extLst>
        </xdr:cNvPr>
        <xdr:cNvCxnSpPr/>
      </xdr:nvCxnSpPr>
      <xdr:spPr>
        <a:xfrm>
          <a:off x="4020820" y="107823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22877</xdr:rowOff>
    </xdr:from>
    <xdr:ext cx="405111" cy="259045"/>
    <xdr:sp macro="" textlink="">
      <xdr:nvSpPr>
        <xdr:cNvPr id="173" name="【橋りょう・トンネル】&#10;有形固定資産減価償却率最大値テキスト">
          <a:extLst>
            <a:ext uri="{FF2B5EF4-FFF2-40B4-BE49-F238E27FC236}">
              <a16:creationId xmlns:a16="http://schemas.microsoft.com/office/drawing/2014/main" id="{E83DAF36-6A55-488E-B19A-3847A74252F8}"/>
            </a:ext>
          </a:extLst>
        </xdr:cNvPr>
        <xdr:cNvSpPr txBox="1"/>
      </xdr:nvSpPr>
      <xdr:spPr>
        <a:xfrm>
          <a:off x="4124960" y="9075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76200</xdr:rowOff>
    </xdr:from>
    <xdr:to>
      <xdr:col>24</xdr:col>
      <xdr:colOff>152400</xdr:colOff>
      <xdr:row>55</xdr:row>
      <xdr:rowOff>76200</xdr:rowOff>
    </xdr:to>
    <xdr:cxnSp macro="">
      <xdr:nvCxnSpPr>
        <xdr:cNvPr id="174" name="直線コネクタ 173">
          <a:extLst>
            <a:ext uri="{FF2B5EF4-FFF2-40B4-BE49-F238E27FC236}">
              <a16:creationId xmlns:a16="http://schemas.microsoft.com/office/drawing/2014/main" id="{3282122C-480F-4643-8946-074EA652E479}"/>
            </a:ext>
          </a:extLst>
        </xdr:cNvPr>
        <xdr:cNvCxnSpPr/>
      </xdr:nvCxnSpPr>
      <xdr:spPr>
        <a:xfrm>
          <a:off x="4020820" y="92964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64787</xdr:rowOff>
    </xdr:from>
    <xdr:ext cx="405111" cy="259045"/>
    <xdr:sp macro="" textlink="">
      <xdr:nvSpPr>
        <xdr:cNvPr id="175" name="【橋りょう・トンネル】&#10;有形固定資産減価償却率平均値テキスト">
          <a:extLst>
            <a:ext uri="{FF2B5EF4-FFF2-40B4-BE49-F238E27FC236}">
              <a16:creationId xmlns:a16="http://schemas.microsoft.com/office/drawing/2014/main" id="{78C26B73-B320-4BEC-B319-CFA8BA1DC843}"/>
            </a:ext>
          </a:extLst>
        </xdr:cNvPr>
        <xdr:cNvSpPr txBox="1"/>
      </xdr:nvSpPr>
      <xdr:spPr>
        <a:xfrm>
          <a:off x="4124960" y="101231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86360</xdr:rowOff>
    </xdr:from>
    <xdr:to>
      <xdr:col>24</xdr:col>
      <xdr:colOff>114300</xdr:colOff>
      <xdr:row>61</xdr:row>
      <xdr:rowOff>16510</xdr:rowOff>
    </xdr:to>
    <xdr:sp macro="" textlink="">
      <xdr:nvSpPr>
        <xdr:cNvPr id="176" name="フローチャート: 判断 175">
          <a:extLst>
            <a:ext uri="{FF2B5EF4-FFF2-40B4-BE49-F238E27FC236}">
              <a16:creationId xmlns:a16="http://schemas.microsoft.com/office/drawing/2014/main" id="{B76A6CCF-76DB-4A1A-A323-C1D9A68E333B}"/>
            </a:ext>
          </a:extLst>
        </xdr:cNvPr>
        <xdr:cNvSpPr/>
      </xdr:nvSpPr>
      <xdr:spPr>
        <a:xfrm>
          <a:off x="4036060" y="101447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71120</xdr:rowOff>
    </xdr:from>
    <xdr:to>
      <xdr:col>20</xdr:col>
      <xdr:colOff>38100</xdr:colOff>
      <xdr:row>61</xdr:row>
      <xdr:rowOff>1270</xdr:rowOff>
    </xdr:to>
    <xdr:sp macro="" textlink="">
      <xdr:nvSpPr>
        <xdr:cNvPr id="177" name="フローチャート: 判断 176">
          <a:extLst>
            <a:ext uri="{FF2B5EF4-FFF2-40B4-BE49-F238E27FC236}">
              <a16:creationId xmlns:a16="http://schemas.microsoft.com/office/drawing/2014/main" id="{9F08A9C4-46D0-4571-B263-FDFE37B6FC72}"/>
            </a:ext>
          </a:extLst>
        </xdr:cNvPr>
        <xdr:cNvSpPr/>
      </xdr:nvSpPr>
      <xdr:spPr>
        <a:xfrm>
          <a:off x="3312160" y="101295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59690</xdr:rowOff>
    </xdr:from>
    <xdr:to>
      <xdr:col>15</xdr:col>
      <xdr:colOff>101600</xdr:colOff>
      <xdr:row>60</xdr:row>
      <xdr:rowOff>161290</xdr:rowOff>
    </xdr:to>
    <xdr:sp macro="" textlink="">
      <xdr:nvSpPr>
        <xdr:cNvPr id="178" name="フローチャート: 判断 177">
          <a:extLst>
            <a:ext uri="{FF2B5EF4-FFF2-40B4-BE49-F238E27FC236}">
              <a16:creationId xmlns:a16="http://schemas.microsoft.com/office/drawing/2014/main" id="{AAF10CD6-520F-4BFF-9578-4EEFE5DF93F0}"/>
            </a:ext>
          </a:extLst>
        </xdr:cNvPr>
        <xdr:cNvSpPr/>
      </xdr:nvSpPr>
      <xdr:spPr>
        <a:xfrm>
          <a:off x="2514600" y="10118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145415</xdr:rowOff>
    </xdr:from>
    <xdr:to>
      <xdr:col>10</xdr:col>
      <xdr:colOff>165100</xdr:colOff>
      <xdr:row>61</xdr:row>
      <xdr:rowOff>75565</xdr:rowOff>
    </xdr:to>
    <xdr:sp macro="" textlink="">
      <xdr:nvSpPr>
        <xdr:cNvPr id="179" name="フローチャート: 判断 178">
          <a:extLst>
            <a:ext uri="{FF2B5EF4-FFF2-40B4-BE49-F238E27FC236}">
              <a16:creationId xmlns:a16="http://schemas.microsoft.com/office/drawing/2014/main" id="{D3DE44A4-991C-43D4-9FBC-78250E90D046}"/>
            </a:ext>
          </a:extLst>
        </xdr:cNvPr>
        <xdr:cNvSpPr/>
      </xdr:nvSpPr>
      <xdr:spPr>
        <a:xfrm>
          <a:off x="1739900" y="102038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145415</xdr:rowOff>
    </xdr:from>
    <xdr:to>
      <xdr:col>6</xdr:col>
      <xdr:colOff>38100</xdr:colOff>
      <xdr:row>61</xdr:row>
      <xdr:rowOff>75565</xdr:rowOff>
    </xdr:to>
    <xdr:sp macro="" textlink="">
      <xdr:nvSpPr>
        <xdr:cNvPr id="180" name="フローチャート: 判断 179">
          <a:extLst>
            <a:ext uri="{FF2B5EF4-FFF2-40B4-BE49-F238E27FC236}">
              <a16:creationId xmlns:a16="http://schemas.microsoft.com/office/drawing/2014/main" id="{1DD39DB5-95D7-47B5-821C-5F2006155B0F}"/>
            </a:ext>
          </a:extLst>
        </xdr:cNvPr>
        <xdr:cNvSpPr/>
      </xdr:nvSpPr>
      <xdr:spPr>
        <a:xfrm>
          <a:off x="965200" y="1020381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9C61B7CB-2D5D-45A2-B066-A8370BD7ED87}"/>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00A1FB3B-FE6F-4742-8F60-0A16663AF589}"/>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D99F7F7E-9406-45A7-8FC0-033173BEF202}"/>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51661CA7-7485-486F-A43C-CA2A0CC607E6}"/>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E58C68E7-8161-4D47-B65F-F8B9528FC82B}"/>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21590</xdr:rowOff>
    </xdr:from>
    <xdr:to>
      <xdr:col>24</xdr:col>
      <xdr:colOff>114300</xdr:colOff>
      <xdr:row>60</xdr:row>
      <xdr:rowOff>123190</xdr:rowOff>
    </xdr:to>
    <xdr:sp macro="" textlink="">
      <xdr:nvSpPr>
        <xdr:cNvPr id="186" name="楕円 185">
          <a:extLst>
            <a:ext uri="{FF2B5EF4-FFF2-40B4-BE49-F238E27FC236}">
              <a16:creationId xmlns:a16="http://schemas.microsoft.com/office/drawing/2014/main" id="{A1D4CF4F-5512-4C70-87B4-11D177C2E483}"/>
            </a:ext>
          </a:extLst>
        </xdr:cNvPr>
        <xdr:cNvSpPr/>
      </xdr:nvSpPr>
      <xdr:spPr>
        <a:xfrm>
          <a:off x="4036060" y="10079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44467</xdr:rowOff>
    </xdr:from>
    <xdr:ext cx="405111" cy="259045"/>
    <xdr:sp macro="" textlink="">
      <xdr:nvSpPr>
        <xdr:cNvPr id="187" name="【橋りょう・トンネル】&#10;有形固定資産減価償却率該当値テキスト">
          <a:extLst>
            <a:ext uri="{FF2B5EF4-FFF2-40B4-BE49-F238E27FC236}">
              <a16:creationId xmlns:a16="http://schemas.microsoft.com/office/drawing/2014/main" id="{B3C16186-9CDA-40DA-B9A3-7EAD713ED1F5}"/>
            </a:ext>
          </a:extLst>
        </xdr:cNvPr>
        <xdr:cNvSpPr txBox="1"/>
      </xdr:nvSpPr>
      <xdr:spPr>
        <a:xfrm>
          <a:off x="4124960" y="9935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65405</xdr:rowOff>
    </xdr:from>
    <xdr:to>
      <xdr:col>20</xdr:col>
      <xdr:colOff>38100</xdr:colOff>
      <xdr:row>60</xdr:row>
      <xdr:rowOff>167005</xdr:rowOff>
    </xdr:to>
    <xdr:sp macro="" textlink="">
      <xdr:nvSpPr>
        <xdr:cNvPr id="188" name="楕円 187">
          <a:extLst>
            <a:ext uri="{FF2B5EF4-FFF2-40B4-BE49-F238E27FC236}">
              <a16:creationId xmlns:a16="http://schemas.microsoft.com/office/drawing/2014/main" id="{D8CCDF16-415C-4634-8725-45A17814971E}"/>
            </a:ext>
          </a:extLst>
        </xdr:cNvPr>
        <xdr:cNvSpPr/>
      </xdr:nvSpPr>
      <xdr:spPr>
        <a:xfrm>
          <a:off x="3312160" y="1012380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72390</xdr:rowOff>
    </xdr:from>
    <xdr:to>
      <xdr:col>24</xdr:col>
      <xdr:colOff>63500</xdr:colOff>
      <xdr:row>60</xdr:row>
      <xdr:rowOff>116205</xdr:rowOff>
    </xdr:to>
    <xdr:cxnSp macro="">
      <xdr:nvCxnSpPr>
        <xdr:cNvPr id="189" name="直線コネクタ 188">
          <a:extLst>
            <a:ext uri="{FF2B5EF4-FFF2-40B4-BE49-F238E27FC236}">
              <a16:creationId xmlns:a16="http://schemas.microsoft.com/office/drawing/2014/main" id="{E139B80F-661E-4336-948D-30807DFB6D40}"/>
            </a:ext>
          </a:extLst>
        </xdr:cNvPr>
        <xdr:cNvCxnSpPr/>
      </xdr:nvCxnSpPr>
      <xdr:spPr>
        <a:xfrm flipV="1">
          <a:off x="3355340" y="10130790"/>
          <a:ext cx="73152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31115</xdr:rowOff>
    </xdr:from>
    <xdr:to>
      <xdr:col>15</xdr:col>
      <xdr:colOff>101600</xdr:colOff>
      <xdr:row>60</xdr:row>
      <xdr:rowOff>132715</xdr:rowOff>
    </xdr:to>
    <xdr:sp macro="" textlink="">
      <xdr:nvSpPr>
        <xdr:cNvPr id="190" name="楕円 189">
          <a:extLst>
            <a:ext uri="{FF2B5EF4-FFF2-40B4-BE49-F238E27FC236}">
              <a16:creationId xmlns:a16="http://schemas.microsoft.com/office/drawing/2014/main" id="{ED212DFB-E332-43BE-947E-6F2D82FC6594}"/>
            </a:ext>
          </a:extLst>
        </xdr:cNvPr>
        <xdr:cNvSpPr/>
      </xdr:nvSpPr>
      <xdr:spPr>
        <a:xfrm>
          <a:off x="2514600" y="10089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81915</xdr:rowOff>
    </xdr:from>
    <xdr:to>
      <xdr:col>19</xdr:col>
      <xdr:colOff>177800</xdr:colOff>
      <xdr:row>60</xdr:row>
      <xdr:rowOff>116205</xdr:rowOff>
    </xdr:to>
    <xdr:cxnSp macro="">
      <xdr:nvCxnSpPr>
        <xdr:cNvPr id="191" name="直線コネクタ 190">
          <a:extLst>
            <a:ext uri="{FF2B5EF4-FFF2-40B4-BE49-F238E27FC236}">
              <a16:creationId xmlns:a16="http://schemas.microsoft.com/office/drawing/2014/main" id="{38BC696B-CC5E-452E-ACC9-C22E903017FD}"/>
            </a:ext>
          </a:extLst>
        </xdr:cNvPr>
        <xdr:cNvCxnSpPr/>
      </xdr:nvCxnSpPr>
      <xdr:spPr>
        <a:xfrm>
          <a:off x="2565400" y="10140315"/>
          <a:ext cx="78994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168275</xdr:rowOff>
    </xdr:from>
    <xdr:to>
      <xdr:col>10</xdr:col>
      <xdr:colOff>165100</xdr:colOff>
      <xdr:row>60</xdr:row>
      <xdr:rowOff>98425</xdr:rowOff>
    </xdr:to>
    <xdr:sp macro="" textlink="">
      <xdr:nvSpPr>
        <xdr:cNvPr id="192" name="楕円 191">
          <a:extLst>
            <a:ext uri="{FF2B5EF4-FFF2-40B4-BE49-F238E27FC236}">
              <a16:creationId xmlns:a16="http://schemas.microsoft.com/office/drawing/2014/main" id="{4859B465-17E6-4E9B-AF2B-C872EF387571}"/>
            </a:ext>
          </a:extLst>
        </xdr:cNvPr>
        <xdr:cNvSpPr/>
      </xdr:nvSpPr>
      <xdr:spPr>
        <a:xfrm>
          <a:off x="1739900" y="100590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47625</xdr:rowOff>
    </xdr:from>
    <xdr:to>
      <xdr:col>15</xdr:col>
      <xdr:colOff>50800</xdr:colOff>
      <xdr:row>60</xdr:row>
      <xdr:rowOff>81915</xdr:rowOff>
    </xdr:to>
    <xdr:cxnSp macro="">
      <xdr:nvCxnSpPr>
        <xdr:cNvPr id="193" name="直線コネクタ 192">
          <a:extLst>
            <a:ext uri="{FF2B5EF4-FFF2-40B4-BE49-F238E27FC236}">
              <a16:creationId xmlns:a16="http://schemas.microsoft.com/office/drawing/2014/main" id="{24007A9E-49BE-49BC-99AC-FC90071B32D6}"/>
            </a:ext>
          </a:extLst>
        </xdr:cNvPr>
        <xdr:cNvCxnSpPr/>
      </xdr:nvCxnSpPr>
      <xdr:spPr>
        <a:xfrm>
          <a:off x="1790700" y="10106025"/>
          <a:ext cx="7747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135890</xdr:rowOff>
    </xdr:from>
    <xdr:to>
      <xdr:col>6</xdr:col>
      <xdr:colOff>38100</xdr:colOff>
      <xdr:row>60</xdr:row>
      <xdr:rowOff>66040</xdr:rowOff>
    </xdr:to>
    <xdr:sp macro="" textlink="">
      <xdr:nvSpPr>
        <xdr:cNvPr id="194" name="楕円 193">
          <a:extLst>
            <a:ext uri="{FF2B5EF4-FFF2-40B4-BE49-F238E27FC236}">
              <a16:creationId xmlns:a16="http://schemas.microsoft.com/office/drawing/2014/main" id="{81521B20-1936-45A7-AE67-A17093FC0FDA}"/>
            </a:ext>
          </a:extLst>
        </xdr:cNvPr>
        <xdr:cNvSpPr/>
      </xdr:nvSpPr>
      <xdr:spPr>
        <a:xfrm>
          <a:off x="965200" y="100266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15240</xdr:rowOff>
    </xdr:from>
    <xdr:to>
      <xdr:col>10</xdr:col>
      <xdr:colOff>114300</xdr:colOff>
      <xdr:row>60</xdr:row>
      <xdr:rowOff>47625</xdr:rowOff>
    </xdr:to>
    <xdr:cxnSp macro="">
      <xdr:nvCxnSpPr>
        <xdr:cNvPr id="195" name="直線コネクタ 194">
          <a:extLst>
            <a:ext uri="{FF2B5EF4-FFF2-40B4-BE49-F238E27FC236}">
              <a16:creationId xmlns:a16="http://schemas.microsoft.com/office/drawing/2014/main" id="{1671D09E-EF11-4042-A9C0-22D2EAC0BFB1}"/>
            </a:ext>
          </a:extLst>
        </xdr:cNvPr>
        <xdr:cNvCxnSpPr/>
      </xdr:nvCxnSpPr>
      <xdr:spPr>
        <a:xfrm>
          <a:off x="1008380" y="10073640"/>
          <a:ext cx="78232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163847</xdr:rowOff>
    </xdr:from>
    <xdr:ext cx="405111" cy="259045"/>
    <xdr:sp macro="" textlink="">
      <xdr:nvSpPr>
        <xdr:cNvPr id="196" name="n_1aveValue【橋りょう・トンネル】&#10;有形固定資産減価償却率">
          <a:extLst>
            <a:ext uri="{FF2B5EF4-FFF2-40B4-BE49-F238E27FC236}">
              <a16:creationId xmlns:a16="http://schemas.microsoft.com/office/drawing/2014/main" id="{2BDA6BA2-3355-4C20-84D9-B40242EAB538}"/>
            </a:ext>
          </a:extLst>
        </xdr:cNvPr>
        <xdr:cNvSpPr txBox="1"/>
      </xdr:nvSpPr>
      <xdr:spPr>
        <a:xfrm>
          <a:off x="3170564" y="10222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152417</xdr:rowOff>
    </xdr:from>
    <xdr:ext cx="405111" cy="259045"/>
    <xdr:sp macro="" textlink="">
      <xdr:nvSpPr>
        <xdr:cNvPr id="197" name="n_2aveValue【橋りょう・トンネル】&#10;有形固定資産減価償却率">
          <a:extLst>
            <a:ext uri="{FF2B5EF4-FFF2-40B4-BE49-F238E27FC236}">
              <a16:creationId xmlns:a16="http://schemas.microsoft.com/office/drawing/2014/main" id="{B6ACE76F-3858-4AB3-BC97-34C7A3FA2212}"/>
            </a:ext>
          </a:extLst>
        </xdr:cNvPr>
        <xdr:cNvSpPr txBox="1"/>
      </xdr:nvSpPr>
      <xdr:spPr>
        <a:xfrm>
          <a:off x="2385704" y="10210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66692</xdr:rowOff>
    </xdr:from>
    <xdr:ext cx="405111" cy="259045"/>
    <xdr:sp macro="" textlink="">
      <xdr:nvSpPr>
        <xdr:cNvPr id="198" name="n_3aveValue【橋りょう・トンネル】&#10;有形固定資産減価償却率">
          <a:extLst>
            <a:ext uri="{FF2B5EF4-FFF2-40B4-BE49-F238E27FC236}">
              <a16:creationId xmlns:a16="http://schemas.microsoft.com/office/drawing/2014/main" id="{0C391957-A4C6-49D0-BF20-658242255163}"/>
            </a:ext>
          </a:extLst>
        </xdr:cNvPr>
        <xdr:cNvSpPr txBox="1"/>
      </xdr:nvSpPr>
      <xdr:spPr>
        <a:xfrm>
          <a:off x="1611004" y="10292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66692</xdr:rowOff>
    </xdr:from>
    <xdr:ext cx="405111" cy="259045"/>
    <xdr:sp macro="" textlink="">
      <xdr:nvSpPr>
        <xdr:cNvPr id="199" name="n_4aveValue【橋りょう・トンネル】&#10;有形固定資産減価償却率">
          <a:extLst>
            <a:ext uri="{FF2B5EF4-FFF2-40B4-BE49-F238E27FC236}">
              <a16:creationId xmlns:a16="http://schemas.microsoft.com/office/drawing/2014/main" id="{B9B7BC8F-59DB-48C2-AFD2-936907992209}"/>
            </a:ext>
          </a:extLst>
        </xdr:cNvPr>
        <xdr:cNvSpPr txBox="1"/>
      </xdr:nvSpPr>
      <xdr:spPr>
        <a:xfrm>
          <a:off x="836304" y="10292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12082</xdr:rowOff>
    </xdr:from>
    <xdr:ext cx="405111" cy="259045"/>
    <xdr:sp macro="" textlink="">
      <xdr:nvSpPr>
        <xdr:cNvPr id="200" name="n_1mainValue【橋りょう・トンネル】&#10;有形固定資産減価償却率">
          <a:extLst>
            <a:ext uri="{FF2B5EF4-FFF2-40B4-BE49-F238E27FC236}">
              <a16:creationId xmlns:a16="http://schemas.microsoft.com/office/drawing/2014/main" id="{348FAAE2-C4A6-45AD-BDF1-F163EAD1F92D}"/>
            </a:ext>
          </a:extLst>
        </xdr:cNvPr>
        <xdr:cNvSpPr txBox="1"/>
      </xdr:nvSpPr>
      <xdr:spPr>
        <a:xfrm>
          <a:off x="3170564" y="9902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149242</xdr:rowOff>
    </xdr:from>
    <xdr:ext cx="405111" cy="259045"/>
    <xdr:sp macro="" textlink="">
      <xdr:nvSpPr>
        <xdr:cNvPr id="201" name="n_2mainValue【橋りょう・トンネル】&#10;有形固定資産減価償却率">
          <a:extLst>
            <a:ext uri="{FF2B5EF4-FFF2-40B4-BE49-F238E27FC236}">
              <a16:creationId xmlns:a16="http://schemas.microsoft.com/office/drawing/2014/main" id="{3F20E93E-CEE8-4E14-8CF1-93FA1A16A127}"/>
            </a:ext>
          </a:extLst>
        </xdr:cNvPr>
        <xdr:cNvSpPr txBox="1"/>
      </xdr:nvSpPr>
      <xdr:spPr>
        <a:xfrm>
          <a:off x="2385704" y="9872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114952</xdr:rowOff>
    </xdr:from>
    <xdr:ext cx="405111" cy="259045"/>
    <xdr:sp macro="" textlink="">
      <xdr:nvSpPr>
        <xdr:cNvPr id="202" name="n_3mainValue【橋りょう・トンネル】&#10;有形固定資産減価償却率">
          <a:extLst>
            <a:ext uri="{FF2B5EF4-FFF2-40B4-BE49-F238E27FC236}">
              <a16:creationId xmlns:a16="http://schemas.microsoft.com/office/drawing/2014/main" id="{9E9C57B2-0FFE-48FC-B91A-C98EAEF80E56}"/>
            </a:ext>
          </a:extLst>
        </xdr:cNvPr>
        <xdr:cNvSpPr txBox="1"/>
      </xdr:nvSpPr>
      <xdr:spPr>
        <a:xfrm>
          <a:off x="1611004" y="9838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82567</xdr:rowOff>
    </xdr:from>
    <xdr:ext cx="405111" cy="259045"/>
    <xdr:sp macro="" textlink="">
      <xdr:nvSpPr>
        <xdr:cNvPr id="203" name="n_4mainValue【橋りょう・トンネル】&#10;有形固定資産減価償却率">
          <a:extLst>
            <a:ext uri="{FF2B5EF4-FFF2-40B4-BE49-F238E27FC236}">
              <a16:creationId xmlns:a16="http://schemas.microsoft.com/office/drawing/2014/main" id="{726B624B-8B4B-43B1-923C-2C1A170D9DFE}"/>
            </a:ext>
          </a:extLst>
        </xdr:cNvPr>
        <xdr:cNvSpPr txBox="1"/>
      </xdr:nvSpPr>
      <xdr:spPr>
        <a:xfrm>
          <a:off x="836304" y="9805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a:extLst>
            <a:ext uri="{FF2B5EF4-FFF2-40B4-BE49-F238E27FC236}">
              <a16:creationId xmlns:a16="http://schemas.microsoft.com/office/drawing/2014/main" id="{CBF71160-98CF-4D98-B947-ED34769D916B}"/>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a:extLst>
            <a:ext uri="{FF2B5EF4-FFF2-40B4-BE49-F238E27FC236}">
              <a16:creationId xmlns:a16="http://schemas.microsoft.com/office/drawing/2014/main" id="{BC25723E-56EE-420E-8DD7-639746A85B7B}"/>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a:extLst>
            <a:ext uri="{FF2B5EF4-FFF2-40B4-BE49-F238E27FC236}">
              <a16:creationId xmlns:a16="http://schemas.microsoft.com/office/drawing/2014/main" id="{88DF64EF-3BF9-4743-8158-D3056A0FCD77}"/>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a:extLst>
            <a:ext uri="{FF2B5EF4-FFF2-40B4-BE49-F238E27FC236}">
              <a16:creationId xmlns:a16="http://schemas.microsoft.com/office/drawing/2014/main" id="{5D4CC841-DBDA-48D9-90C8-5ABDAAD2CA7A}"/>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a:extLst>
            <a:ext uri="{FF2B5EF4-FFF2-40B4-BE49-F238E27FC236}">
              <a16:creationId xmlns:a16="http://schemas.microsoft.com/office/drawing/2014/main" id="{087BC820-E045-4C49-BEA4-30F6970E00D7}"/>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a:extLst>
            <a:ext uri="{FF2B5EF4-FFF2-40B4-BE49-F238E27FC236}">
              <a16:creationId xmlns:a16="http://schemas.microsoft.com/office/drawing/2014/main" id="{ADBF75F4-3CCD-4DE9-A222-C10E1911281F}"/>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a:extLst>
            <a:ext uri="{FF2B5EF4-FFF2-40B4-BE49-F238E27FC236}">
              <a16:creationId xmlns:a16="http://schemas.microsoft.com/office/drawing/2014/main" id="{2A4202A4-7117-4A51-842B-4611E18FAF0E}"/>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a:extLst>
            <a:ext uri="{FF2B5EF4-FFF2-40B4-BE49-F238E27FC236}">
              <a16:creationId xmlns:a16="http://schemas.microsoft.com/office/drawing/2014/main" id="{BB6B90E5-4057-4102-A2F8-5B227C20040D}"/>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a:extLst>
            <a:ext uri="{FF2B5EF4-FFF2-40B4-BE49-F238E27FC236}">
              <a16:creationId xmlns:a16="http://schemas.microsoft.com/office/drawing/2014/main" id="{F5D2B02E-8CDD-45E2-9591-9DECAB28B771}"/>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a:extLst>
            <a:ext uri="{FF2B5EF4-FFF2-40B4-BE49-F238E27FC236}">
              <a16:creationId xmlns:a16="http://schemas.microsoft.com/office/drawing/2014/main" id="{308F34AD-E5BF-4271-8E92-558975AC1B67}"/>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4" name="直線コネクタ 213">
          <a:extLst>
            <a:ext uri="{FF2B5EF4-FFF2-40B4-BE49-F238E27FC236}">
              <a16:creationId xmlns:a16="http://schemas.microsoft.com/office/drawing/2014/main" id="{BEE380EC-A8B5-453C-B76B-3CF55CE6BD5C}"/>
            </a:ext>
          </a:extLst>
        </xdr:cNvPr>
        <xdr:cNvCxnSpPr/>
      </xdr:nvCxnSpPr>
      <xdr:spPr>
        <a:xfrm>
          <a:off x="5826760" y="1085958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15" name="テキスト ボックス 214">
          <a:extLst>
            <a:ext uri="{FF2B5EF4-FFF2-40B4-BE49-F238E27FC236}">
              <a16:creationId xmlns:a16="http://schemas.microsoft.com/office/drawing/2014/main" id="{16AAC441-D63E-4019-B7C2-B41998D574BA}"/>
            </a:ext>
          </a:extLst>
        </xdr:cNvPr>
        <xdr:cNvSpPr txBox="1"/>
      </xdr:nvSpPr>
      <xdr:spPr>
        <a:xfrm>
          <a:off x="5600834" y="1072117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6" name="直線コネクタ 215">
          <a:extLst>
            <a:ext uri="{FF2B5EF4-FFF2-40B4-BE49-F238E27FC236}">
              <a16:creationId xmlns:a16="http://schemas.microsoft.com/office/drawing/2014/main" id="{975614FB-EA43-47AE-BF3A-DC35E4FE4D33}"/>
            </a:ext>
          </a:extLst>
        </xdr:cNvPr>
        <xdr:cNvCxnSpPr/>
      </xdr:nvCxnSpPr>
      <xdr:spPr>
        <a:xfrm>
          <a:off x="5826760" y="1054063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17" name="テキスト ボックス 216">
          <a:extLst>
            <a:ext uri="{FF2B5EF4-FFF2-40B4-BE49-F238E27FC236}">
              <a16:creationId xmlns:a16="http://schemas.microsoft.com/office/drawing/2014/main" id="{7036D672-1163-4B66-BBF0-887CFCDC0D4C}"/>
            </a:ext>
          </a:extLst>
        </xdr:cNvPr>
        <xdr:cNvSpPr txBox="1"/>
      </xdr:nvSpPr>
      <xdr:spPr>
        <a:xfrm>
          <a:off x="5299921" y="1039841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8" name="直線コネクタ 217">
          <a:extLst>
            <a:ext uri="{FF2B5EF4-FFF2-40B4-BE49-F238E27FC236}">
              <a16:creationId xmlns:a16="http://schemas.microsoft.com/office/drawing/2014/main" id="{33B66FC1-8872-4365-91B9-2DD759008707}"/>
            </a:ext>
          </a:extLst>
        </xdr:cNvPr>
        <xdr:cNvCxnSpPr/>
      </xdr:nvCxnSpPr>
      <xdr:spPr>
        <a:xfrm>
          <a:off x="5826760" y="1022168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19" name="テキスト ボックス 218">
          <a:extLst>
            <a:ext uri="{FF2B5EF4-FFF2-40B4-BE49-F238E27FC236}">
              <a16:creationId xmlns:a16="http://schemas.microsoft.com/office/drawing/2014/main" id="{69F1A78A-6777-4535-AB33-BA7FBA4B4F52}"/>
            </a:ext>
          </a:extLst>
        </xdr:cNvPr>
        <xdr:cNvSpPr txBox="1"/>
      </xdr:nvSpPr>
      <xdr:spPr>
        <a:xfrm>
          <a:off x="5299921" y="100794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0" name="直線コネクタ 219">
          <a:extLst>
            <a:ext uri="{FF2B5EF4-FFF2-40B4-BE49-F238E27FC236}">
              <a16:creationId xmlns:a16="http://schemas.microsoft.com/office/drawing/2014/main" id="{AFC03440-E107-4F2B-9720-A7AE9DF0030D}"/>
            </a:ext>
          </a:extLst>
        </xdr:cNvPr>
        <xdr:cNvCxnSpPr/>
      </xdr:nvCxnSpPr>
      <xdr:spPr>
        <a:xfrm>
          <a:off x="5826760" y="989892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21" name="テキスト ボックス 220">
          <a:extLst>
            <a:ext uri="{FF2B5EF4-FFF2-40B4-BE49-F238E27FC236}">
              <a16:creationId xmlns:a16="http://schemas.microsoft.com/office/drawing/2014/main" id="{07C1248D-4BDF-494A-8B66-C01EE186C398}"/>
            </a:ext>
          </a:extLst>
        </xdr:cNvPr>
        <xdr:cNvSpPr txBox="1"/>
      </xdr:nvSpPr>
      <xdr:spPr>
        <a:xfrm>
          <a:off x="5299921" y="976051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2" name="直線コネクタ 221">
          <a:extLst>
            <a:ext uri="{FF2B5EF4-FFF2-40B4-BE49-F238E27FC236}">
              <a16:creationId xmlns:a16="http://schemas.microsoft.com/office/drawing/2014/main" id="{7A5F3A13-5CF0-4DDA-8362-32D923B3D9E8}"/>
            </a:ext>
          </a:extLst>
        </xdr:cNvPr>
        <xdr:cNvCxnSpPr/>
      </xdr:nvCxnSpPr>
      <xdr:spPr>
        <a:xfrm>
          <a:off x="5826760" y="957997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53720</xdr:rowOff>
    </xdr:from>
    <xdr:ext cx="595419" cy="259045"/>
    <xdr:sp macro="" textlink="">
      <xdr:nvSpPr>
        <xdr:cNvPr id="223" name="テキスト ボックス 222">
          <a:extLst>
            <a:ext uri="{FF2B5EF4-FFF2-40B4-BE49-F238E27FC236}">
              <a16:creationId xmlns:a16="http://schemas.microsoft.com/office/drawing/2014/main" id="{A669579D-7225-47F4-B0D5-3F302F772F69}"/>
            </a:ext>
          </a:extLst>
        </xdr:cNvPr>
        <xdr:cNvSpPr txBox="1"/>
      </xdr:nvSpPr>
      <xdr:spPr>
        <a:xfrm>
          <a:off x="5299921" y="944156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4" name="直線コネクタ 223">
          <a:extLst>
            <a:ext uri="{FF2B5EF4-FFF2-40B4-BE49-F238E27FC236}">
              <a16:creationId xmlns:a16="http://schemas.microsoft.com/office/drawing/2014/main" id="{A9FF7CCC-A560-4BC3-9323-4B10DDDBDAEA}"/>
            </a:ext>
          </a:extLst>
        </xdr:cNvPr>
        <xdr:cNvCxnSpPr/>
      </xdr:nvCxnSpPr>
      <xdr:spPr>
        <a:xfrm>
          <a:off x="5826760" y="926102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70049</xdr:rowOff>
    </xdr:from>
    <xdr:ext cx="595419" cy="259045"/>
    <xdr:sp macro="" textlink="">
      <xdr:nvSpPr>
        <xdr:cNvPr id="225" name="テキスト ボックス 224">
          <a:extLst>
            <a:ext uri="{FF2B5EF4-FFF2-40B4-BE49-F238E27FC236}">
              <a16:creationId xmlns:a16="http://schemas.microsoft.com/office/drawing/2014/main" id="{70839823-9442-4ACE-B4C5-6406CB111454}"/>
            </a:ext>
          </a:extLst>
        </xdr:cNvPr>
        <xdr:cNvSpPr txBox="1"/>
      </xdr:nvSpPr>
      <xdr:spPr>
        <a:xfrm>
          <a:off x="5299921" y="912260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8D122E24-444D-4DA8-97C0-E4C8FD306F94}"/>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7" name="テキスト ボックス 226">
          <a:extLst>
            <a:ext uri="{FF2B5EF4-FFF2-40B4-BE49-F238E27FC236}">
              <a16:creationId xmlns:a16="http://schemas.microsoft.com/office/drawing/2014/main" id="{3254944D-7463-42BB-AFD2-45A85C8F2684}"/>
            </a:ext>
          </a:extLst>
        </xdr:cNvPr>
        <xdr:cNvSpPr txBox="1"/>
      </xdr:nvSpPr>
      <xdr:spPr>
        <a:xfrm>
          <a:off x="5299921" y="88036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橋りょう・トンネル】&#10;一人当たり有形固定資産（償却資産）額グラフ枠">
          <a:extLst>
            <a:ext uri="{FF2B5EF4-FFF2-40B4-BE49-F238E27FC236}">
              <a16:creationId xmlns:a16="http://schemas.microsoft.com/office/drawing/2014/main" id="{1861A12E-2DDD-4008-A3FD-C4BE17733B12}"/>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25123</xdr:rowOff>
    </xdr:from>
    <xdr:to>
      <xdr:col>54</xdr:col>
      <xdr:colOff>189865</xdr:colOff>
      <xdr:row>64</xdr:row>
      <xdr:rowOff>119956</xdr:rowOff>
    </xdr:to>
    <xdr:cxnSp macro="">
      <xdr:nvCxnSpPr>
        <xdr:cNvPr id="229" name="直線コネクタ 228">
          <a:extLst>
            <a:ext uri="{FF2B5EF4-FFF2-40B4-BE49-F238E27FC236}">
              <a16:creationId xmlns:a16="http://schemas.microsoft.com/office/drawing/2014/main" id="{D32F09F5-DC31-4CF9-B454-FAE8340A5972}"/>
            </a:ext>
          </a:extLst>
        </xdr:cNvPr>
        <xdr:cNvCxnSpPr/>
      </xdr:nvCxnSpPr>
      <xdr:spPr>
        <a:xfrm flipV="1">
          <a:off x="9219565" y="9412963"/>
          <a:ext cx="0" cy="14359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123783</xdr:rowOff>
    </xdr:from>
    <xdr:ext cx="469744" cy="259045"/>
    <xdr:sp macro="" textlink="">
      <xdr:nvSpPr>
        <xdr:cNvPr id="230" name="【橋りょう・トンネル】&#10;一人当たり有形固定資産（償却資産）額最小値テキスト">
          <a:extLst>
            <a:ext uri="{FF2B5EF4-FFF2-40B4-BE49-F238E27FC236}">
              <a16:creationId xmlns:a16="http://schemas.microsoft.com/office/drawing/2014/main" id="{4BCEE4B4-3352-4FB1-ADA1-3F6BFDA2B990}"/>
            </a:ext>
          </a:extLst>
        </xdr:cNvPr>
        <xdr:cNvSpPr txBox="1"/>
      </xdr:nvSpPr>
      <xdr:spPr>
        <a:xfrm>
          <a:off x="9258300" y="10852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119956</xdr:rowOff>
    </xdr:from>
    <xdr:to>
      <xdr:col>55</xdr:col>
      <xdr:colOff>88900</xdr:colOff>
      <xdr:row>64</xdr:row>
      <xdr:rowOff>119956</xdr:rowOff>
    </xdr:to>
    <xdr:cxnSp macro="">
      <xdr:nvCxnSpPr>
        <xdr:cNvPr id="231" name="直線コネクタ 230">
          <a:extLst>
            <a:ext uri="{FF2B5EF4-FFF2-40B4-BE49-F238E27FC236}">
              <a16:creationId xmlns:a16="http://schemas.microsoft.com/office/drawing/2014/main" id="{A447B1CC-CBD1-47CE-B28A-F64B1455FB49}"/>
            </a:ext>
          </a:extLst>
        </xdr:cNvPr>
        <xdr:cNvCxnSpPr/>
      </xdr:nvCxnSpPr>
      <xdr:spPr>
        <a:xfrm>
          <a:off x="9154160" y="108489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143250</xdr:rowOff>
    </xdr:from>
    <xdr:ext cx="599010" cy="259045"/>
    <xdr:sp macro="" textlink="">
      <xdr:nvSpPr>
        <xdr:cNvPr id="232" name="【橋りょう・トンネル】&#10;一人当たり有形固定資産（償却資産）額最大値テキスト">
          <a:extLst>
            <a:ext uri="{FF2B5EF4-FFF2-40B4-BE49-F238E27FC236}">
              <a16:creationId xmlns:a16="http://schemas.microsoft.com/office/drawing/2014/main" id="{B4E092A0-5C98-4AC4-9046-4C772216B3F8}"/>
            </a:ext>
          </a:extLst>
        </xdr:cNvPr>
        <xdr:cNvSpPr txBox="1"/>
      </xdr:nvSpPr>
      <xdr:spPr>
        <a:xfrm>
          <a:off x="9258300" y="9195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25123</xdr:rowOff>
    </xdr:from>
    <xdr:to>
      <xdr:col>55</xdr:col>
      <xdr:colOff>88900</xdr:colOff>
      <xdr:row>56</xdr:row>
      <xdr:rowOff>25123</xdr:rowOff>
    </xdr:to>
    <xdr:cxnSp macro="">
      <xdr:nvCxnSpPr>
        <xdr:cNvPr id="233" name="直線コネクタ 232">
          <a:extLst>
            <a:ext uri="{FF2B5EF4-FFF2-40B4-BE49-F238E27FC236}">
              <a16:creationId xmlns:a16="http://schemas.microsoft.com/office/drawing/2014/main" id="{5EB467B4-A930-40A1-9599-625919781D7B}"/>
            </a:ext>
          </a:extLst>
        </xdr:cNvPr>
        <xdr:cNvCxnSpPr/>
      </xdr:nvCxnSpPr>
      <xdr:spPr>
        <a:xfrm>
          <a:off x="9154160" y="94129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119997</xdr:rowOff>
    </xdr:from>
    <xdr:ext cx="534377" cy="259045"/>
    <xdr:sp macro="" textlink="">
      <xdr:nvSpPr>
        <xdr:cNvPr id="234" name="【橋りょう・トンネル】&#10;一人当たり有形固定資産（償却資産）額平均値テキスト">
          <a:extLst>
            <a:ext uri="{FF2B5EF4-FFF2-40B4-BE49-F238E27FC236}">
              <a16:creationId xmlns:a16="http://schemas.microsoft.com/office/drawing/2014/main" id="{F32FFC4F-B359-4667-80BD-A3600C31AD73}"/>
            </a:ext>
          </a:extLst>
        </xdr:cNvPr>
        <xdr:cNvSpPr txBox="1"/>
      </xdr:nvSpPr>
      <xdr:spPr>
        <a:xfrm>
          <a:off x="9258300" y="103460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97120</xdr:rowOff>
    </xdr:from>
    <xdr:to>
      <xdr:col>55</xdr:col>
      <xdr:colOff>50800</xdr:colOff>
      <xdr:row>63</xdr:row>
      <xdr:rowOff>27270</xdr:rowOff>
    </xdr:to>
    <xdr:sp macro="" textlink="">
      <xdr:nvSpPr>
        <xdr:cNvPr id="235" name="フローチャート: 判断 234">
          <a:extLst>
            <a:ext uri="{FF2B5EF4-FFF2-40B4-BE49-F238E27FC236}">
              <a16:creationId xmlns:a16="http://schemas.microsoft.com/office/drawing/2014/main" id="{19313B97-396E-4000-A9A2-17DE75EF9B72}"/>
            </a:ext>
          </a:extLst>
        </xdr:cNvPr>
        <xdr:cNvSpPr/>
      </xdr:nvSpPr>
      <xdr:spPr>
        <a:xfrm>
          <a:off x="9192260" y="104908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106771</xdr:rowOff>
    </xdr:from>
    <xdr:to>
      <xdr:col>50</xdr:col>
      <xdr:colOff>165100</xdr:colOff>
      <xdr:row>63</xdr:row>
      <xdr:rowOff>36921</xdr:rowOff>
    </xdr:to>
    <xdr:sp macro="" textlink="">
      <xdr:nvSpPr>
        <xdr:cNvPr id="236" name="フローチャート: 判断 235">
          <a:extLst>
            <a:ext uri="{FF2B5EF4-FFF2-40B4-BE49-F238E27FC236}">
              <a16:creationId xmlns:a16="http://schemas.microsoft.com/office/drawing/2014/main" id="{E32C4351-6C3B-4DE5-9E6D-D261F1A0587E}"/>
            </a:ext>
          </a:extLst>
        </xdr:cNvPr>
        <xdr:cNvSpPr/>
      </xdr:nvSpPr>
      <xdr:spPr>
        <a:xfrm>
          <a:off x="8445500" y="1050045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110830</xdr:rowOff>
    </xdr:from>
    <xdr:to>
      <xdr:col>46</xdr:col>
      <xdr:colOff>38100</xdr:colOff>
      <xdr:row>63</xdr:row>
      <xdr:rowOff>40980</xdr:rowOff>
    </xdr:to>
    <xdr:sp macro="" textlink="">
      <xdr:nvSpPr>
        <xdr:cNvPr id="237" name="フローチャート: 判断 236">
          <a:extLst>
            <a:ext uri="{FF2B5EF4-FFF2-40B4-BE49-F238E27FC236}">
              <a16:creationId xmlns:a16="http://schemas.microsoft.com/office/drawing/2014/main" id="{53C8F60A-14AD-4CB8-8EAC-6EF173F755ED}"/>
            </a:ext>
          </a:extLst>
        </xdr:cNvPr>
        <xdr:cNvSpPr/>
      </xdr:nvSpPr>
      <xdr:spPr>
        <a:xfrm>
          <a:off x="7670800" y="105045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60</xdr:row>
      <xdr:rowOff>147648</xdr:rowOff>
    </xdr:from>
    <xdr:to>
      <xdr:col>41</xdr:col>
      <xdr:colOff>101600</xdr:colOff>
      <xdr:row>61</xdr:row>
      <xdr:rowOff>77798</xdr:rowOff>
    </xdr:to>
    <xdr:sp macro="" textlink="">
      <xdr:nvSpPr>
        <xdr:cNvPr id="238" name="フローチャート: 判断 237">
          <a:extLst>
            <a:ext uri="{FF2B5EF4-FFF2-40B4-BE49-F238E27FC236}">
              <a16:creationId xmlns:a16="http://schemas.microsoft.com/office/drawing/2014/main" id="{F25AAE72-5C8A-4A94-8BF0-6AB3265B0EE6}"/>
            </a:ext>
          </a:extLst>
        </xdr:cNvPr>
        <xdr:cNvSpPr/>
      </xdr:nvSpPr>
      <xdr:spPr>
        <a:xfrm>
          <a:off x="6873240" y="1020604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60</xdr:row>
      <xdr:rowOff>74885</xdr:rowOff>
    </xdr:from>
    <xdr:to>
      <xdr:col>36</xdr:col>
      <xdr:colOff>165100</xdr:colOff>
      <xdr:row>61</xdr:row>
      <xdr:rowOff>5035</xdr:rowOff>
    </xdr:to>
    <xdr:sp macro="" textlink="">
      <xdr:nvSpPr>
        <xdr:cNvPr id="239" name="フローチャート: 判断 238">
          <a:extLst>
            <a:ext uri="{FF2B5EF4-FFF2-40B4-BE49-F238E27FC236}">
              <a16:creationId xmlns:a16="http://schemas.microsoft.com/office/drawing/2014/main" id="{D7942CE2-1629-4908-A5CB-F8529CF9D2F3}"/>
            </a:ext>
          </a:extLst>
        </xdr:cNvPr>
        <xdr:cNvSpPr/>
      </xdr:nvSpPr>
      <xdr:spPr>
        <a:xfrm>
          <a:off x="6098540" y="101332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6F1D157B-FF74-4EBD-9D82-8466C30A08B5}"/>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FC4218F2-4136-4A2E-810A-34D4D5F54890}"/>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16187E45-C3A8-4CB6-BA55-E2B9A9AF056A}"/>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D9E3AEA6-E6BA-4CDA-A04F-0942081B594A}"/>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4964CC91-BBE0-43E7-955E-B2D6973216EF}"/>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55198</xdr:rowOff>
    </xdr:from>
    <xdr:to>
      <xdr:col>55</xdr:col>
      <xdr:colOff>50800</xdr:colOff>
      <xdr:row>64</xdr:row>
      <xdr:rowOff>156798</xdr:rowOff>
    </xdr:to>
    <xdr:sp macro="" textlink="">
      <xdr:nvSpPr>
        <xdr:cNvPr id="245" name="楕円 244">
          <a:extLst>
            <a:ext uri="{FF2B5EF4-FFF2-40B4-BE49-F238E27FC236}">
              <a16:creationId xmlns:a16="http://schemas.microsoft.com/office/drawing/2014/main" id="{98AFEDA8-32BE-4AF6-9657-484F81417852}"/>
            </a:ext>
          </a:extLst>
        </xdr:cNvPr>
        <xdr:cNvSpPr/>
      </xdr:nvSpPr>
      <xdr:spPr>
        <a:xfrm>
          <a:off x="9192260" y="1078415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141575</xdr:rowOff>
    </xdr:from>
    <xdr:ext cx="469744" cy="259045"/>
    <xdr:sp macro="" textlink="">
      <xdr:nvSpPr>
        <xdr:cNvPr id="246" name="【橋りょう・トンネル】&#10;一人当たり有形固定資産（償却資産）額該当値テキスト">
          <a:extLst>
            <a:ext uri="{FF2B5EF4-FFF2-40B4-BE49-F238E27FC236}">
              <a16:creationId xmlns:a16="http://schemas.microsoft.com/office/drawing/2014/main" id="{996013B0-5547-4819-A5BD-6F9430C63BE2}"/>
            </a:ext>
          </a:extLst>
        </xdr:cNvPr>
        <xdr:cNvSpPr txBox="1"/>
      </xdr:nvSpPr>
      <xdr:spPr>
        <a:xfrm>
          <a:off x="9258300" y="10702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56786</xdr:rowOff>
    </xdr:from>
    <xdr:to>
      <xdr:col>50</xdr:col>
      <xdr:colOff>165100</xdr:colOff>
      <xdr:row>64</xdr:row>
      <xdr:rowOff>158386</xdr:rowOff>
    </xdr:to>
    <xdr:sp macro="" textlink="">
      <xdr:nvSpPr>
        <xdr:cNvPr id="247" name="楕円 246">
          <a:extLst>
            <a:ext uri="{FF2B5EF4-FFF2-40B4-BE49-F238E27FC236}">
              <a16:creationId xmlns:a16="http://schemas.microsoft.com/office/drawing/2014/main" id="{925298A9-9EAF-4FFE-A59C-48310D82D923}"/>
            </a:ext>
          </a:extLst>
        </xdr:cNvPr>
        <xdr:cNvSpPr/>
      </xdr:nvSpPr>
      <xdr:spPr>
        <a:xfrm>
          <a:off x="8445500" y="10785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105998</xdr:rowOff>
    </xdr:from>
    <xdr:to>
      <xdr:col>55</xdr:col>
      <xdr:colOff>0</xdr:colOff>
      <xdr:row>64</xdr:row>
      <xdr:rowOff>107586</xdr:rowOff>
    </xdr:to>
    <xdr:cxnSp macro="">
      <xdr:nvCxnSpPr>
        <xdr:cNvPr id="248" name="直線コネクタ 247">
          <a:extLst>
            <a:ext uri="{FF2B5EF4-FFF2-40B4-BE49-F238E27FC236}">
              <a16:creationId xmlns:a16="http://schemas.microsoft.com/office/drawing/2014/main" id="{6AED439E-3D4C-41E5-B97E-00850D9F1640}"/>
            </a:ext>
          </a:extLst>
        </xdr:cNvPr>
        <xdr:cNvCxnSpPr/>
      </xdr:nvCxnSpPr>
      <xdr:spPr>
        <a:xfrm flipV="1">
          <a:off x="8496300" y="10834958"/>
          <a:ext cx="723900" cy="1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57024</xdr:rowOff>
    </xdr:from>
    <xdr:to>
      <xdr:col>46</xdr:col>
      <xdr:colOff>38100</xdr:colOff>
      <xdr:row>64</xdr:row>
      <xdr:rowOff>158624</xdr:rowOff>
    </xdr:to>
    <xdr:sp macro="" textlink="">
      <xdr:nvSpPr>
        <xdr:cNvPr id="249" name="楕円 248">
          <a:extLst>
            <a:ext uri="{FF2B5EF4-FFF2-40B4-BE49-F238E27FC236}">
              <a16:creationId xmlns:a16="http://schemas.microsoft.com/office/drawing/2014/main" id="{D98FF0B9-A5EB-44A9-8DED-17603080EC5C}"/>
            </a:ext>
          </a:extLst>
        </xdr:cNvPr>
        <xdr:cNvSpPr/>
      </xdr:nvSpPr>
      <xdr:spPr>
        <a:xfrm>
          <a:off x="7670800" y="1078598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107586</xdr:rowOff>
    </xdr:from>
    <xdr:to>
      <xdr:col>50</xdr:col>
      <xdr:colOff>114300</xdr:colOff>
      <xdr:row>64</xdr:row>
      <xdr:rowOff>107824</xdr:rowOff>
    </xdr:to>
    <xdr:cxnSp macro="">
      <xdr:nvCxnSpPr>
        <xdr:cNvPr id="250" name="直線コネクタ 249">
          <a:extLst>
            <a:ext uri="{FF2B5EF4-FFF2-40B4-BE49-F238E27FC236}">
              <a16:creationId xmlns:a16="http://schemas.microsoft.com/office/drawing/2014/main" id="{15F2DD3B-BF4F-4CB1-B442-DF626BC01B5F}"/>
            </a:ext>
          </a:extLst>
        </xdr:cNvPr>
        <xdr:cNvCxnSpPr/>
      </xdr:nvCxnSpPr>
      <xdr:spPr>
        <a:xfrm flipV="1">
          <a:off x="7713980" y="10836546"/>
          <a:ext cx="782320" cy="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57282</xdr:rowOff>
    </xdr:from>
    <xdr:to>
      <xdr:col>41</xdr:col>
      <xdr:colOff>101600</xdr:colOff>
      <xdr:row>64</xdr:row>
      <xdr:rowOff>158882</xdr:rowOff>
    </xdr:to>
    <xdr:sp macro="" textlink="">
      <xdr:nvSpPr>
        <xdr:cNvPr id="251" name="楕円 250">
          <a:extLst>
            <a:ext uri="{FF2B5EF4-FFF2-40B4-BE49-F238E27FC236}">
              <a16:creationId xmlns:a16="http://schemas.microsoft.com/office/drawing/2014/main" id="{4F32A34E-96D9-4D7C-8BA2-55BE43B873D4}"/>
            </a:ext>
          </a:extLst>
        </xdr:cNvPr>
        <xdr:cNvSpPr/>
      </xdr:nvSpPr>
      <xdr:spPr>
        <a:xfrm>
          <a:off x="6873240" y="10786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107824</xdr:rowOff>
    </xdr:from>
    <xdr:to>
      <xdr:col>45</xdr:col>
      <xdr:colOff>177800</xdr:colOff>
      <xdr:row>64</xdr:row>
      <xdr:rowOff>108082</xdr:rowOff>
    </xdr:to>
    <xdr:cxnSp macro="">
      <xdr:nvCxnSpPr>
        <xdr:cNvPr id="252" name="直線コネクタ 251">
          <a:extLst>
            <a:ext uri="{FF2B5EF4-FFF2-40B4-BE49-F238E27FC236}">
              <a16:creationId xmlns:a16="http://schemas.microsoft.com/office/drawing/2014/main" id="{79B214F9-5063-489C-A788-C53C4622C6DD}"/>
            </a:ext>
          </a:extLst>
        </xdr:cNvPr>
        <xdr:cNvCxnSpPr/>
      </xdr:nvCxnSpPr>
      <xdr:spPr>
        <a:xfrm flipV="1">
          <a:off x="6924040" y="10836784"/>
          <a:ext cx="789940" cy="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57475</xdr:rowOff>
    </xdr:from>
    <xdr:to>
      <xdr:col>36</xdr:col>
      <xdr:colOff>165100</xdr:colOff>
      <xdr:row>64</xdr:row>
      <xdr:rowOff>159075</xdr:rowOff>
    </xdr:to>
    <xdr:sp macro="" textlink="">
      <xdr:nvSpPr>
        <xdr:cNvPr id="253" name="楕円 252">
          <a:extLst>
            <a:ext uri="{FF2B5EF4-FFF2-40B4-BE49-F238E27FC236}">
              <a16:creationId xmlns:a16="http://schemas.microsoft.com/office/drawing/2014/main" id="{326B45E5-AD13-4FBA-A286-E0BE64051EE1}"/>
            </a:ext>
          </a:extLst>
        </xdr:cNvPr>
        <xdr:cNvSpPr/>
      </xdr:nvSpPr>
      <xdr:spPr>
        <a:xfrm>
          <a:off x="6098540" y="10786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108082</xdr:rowOff>
    </xdr:from>
    <xdr:to>
      <xdr:col>41</xdr:col>
      <xdr:colOff>50800</xdr:colOff>
      <xdr:row>64</xdr:row>
      <xdr:rowOff>108275</xdr:rowOff>
    </xdr:to>
    <xdr:cxnSp macro="">
      <xdr:nvCxnSpPr>
        <xdr:cNvPr id="254" name="直線コネクタ 253">
          <a:extLst>
            <a:ext uri="{FF2B5EF4-FFF2-40B4-BE49-F238E27FC236}">
              <a16:creationId xmlns:a16="http://schemas.microsoft.com/office/drawing/2014/main" id="{699486AF-C1F1-42E9-9501-F31E424A1799}"/>
            </a:ext>
          </a:extLst>
        </xdr:cNvPr>
        <xdr:cNvCxnSpPr/>
      </xdr:nvCxnSpPr>
      <xdr:spPr>
        <a:xfrm flipV="1">
          <a:off x="6149340" y="10837042"/>
          <a:ext cx="774700" cy="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53448</xdr:rowOff>
    </xdr:from>
    <xdr:ext cx="534377" cy="259045"/>
    <xdr:sp macro="" textlink="">
      <xdr:nvSpPr>
        <xdr:cNvPr id="255" name="n_1aveValue【橋りょう・トンネル】&#10;一人当たり有形固定資産（償却資産）額">
          <a:extLst>
            <a:ext uri="{FF2B5EF4-FFF2-40B4-BE49-F238E27FC236}">
              <a16:creationId xmlns:a16="http://schemas.microsoft.com/office/drawing/2014/main" id="{EBAE535D-27BF-460D-B03B-42AECAEDB19E}"/>
            </a:ext>
          </a:extLst>
        </xdr:cNvPr>
        <xdr:cNvSpPr txBox="1"/>
      </xdr:nvSpPr>
      <xdr:spPr>
        <a:xfrm>
          <a:off x="8239271" y="10279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57507</xdr:rowOff>
    </xdr:from>
    <xdr:ext cx="534377" cy="259045"/>
    <xdr:sp macro="" textlink="">
      <xdr:nvSpPr>
        <xdr:cNvPr id="256" name="n_2aveValue【橋りょう・トンネル】&#10;一人当たり有形固定資産（償却資産）額">
          <a:extLst>
            <a:ext uri="{FF2B5EF4-FFF2-40B4-BE49-F238E27FC236}">
              <a16:creationId xmlns:a16="http://schemas.microsoft.com/office/drawing/2014/main" id="{FBE8558F-BC73-425C-B24F-4F5D2CEA04BC}"/>
            </a:ext>
          </a:extLst>
        </xdr:cNvPr>
        <xdr:cNvSpPr txBox="1"/>
      </xdr:nvSpPr>
      <xdr:spPr>
        <a:xfrm>
          <a:off x="7477271" y="10283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59</xdr:row>
      <xdr:rowOff>94325</xdr:rowOff>
    </xdr:from>
    <xdr:ext cx="599010" cy="259045"/>
    <xdr:sp macro="" textlink="">
      <xdr:nvSpPr>
        <xdr:cNvPr id="257" name="n_3aveValue【橋りょう・トンネル】&#10;一人当たり有形固定資産（償却資産）額">
          <a:extLst>
            <a:ext uri="{FF2B5EF4-FFF2-40B4-BE49-F238E27FC236}">
              <a16:creationId xmlns:a16="http://schemas.microsoft.com/office/drawing/2014/main" id="{3C586F75-298F-4750-B812-E8A16682319E}"/>
            </a:ext>
          </a:extLst>
        </xdr:cNvPr>
        <xdr:cNvSpPr txBox="1"/>
      </xdr:nvSpPr>
      <xdr:spPr>
        <a:xfrm>
          <a:off x="6670255" y="99850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59</xdr:row>
      <xdr:rowOff>21562</xdr:rowOff>
    </xdr:from>
    <xdr:ext cx="599010" cy="259045"/>
    <xdr:sp macro="" textlink="">
      <xdr:nvSpPr>
        <xdr:cNvPr id="258" name="n_4aveValue【橋りょう・トンネル】&#10;一人当たり有形固定資産（償却資産）額">
          <a:extLst>
            <a:ext uri="{FF2B5EF4-FFF2-40B4-BE49-F238E27FC236}">
              <a16:creationId xmlns:a16="http://schemas.microsoft.com/office/drawing/2014/main" id="{F8F57E42-2D3B-4745-A49B-3C98B8B11C48}"/>
            </a:ext>
          </a:extLst>
        </xdr:cNvPr>
        <xdr:cNvSpPr txBox="1"/>
      </xdr:nvSpPr>
      <xdr:spPr>
        <a:xfrm>
          <a:off x="5872695" y="99123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64</xdr:row>
      <xdr:rowOff>149513</xdr:rowOff>
    </xdr:from>
    <xdr:ext cx="469744" cy="259045"/>
    <xdr:sp macro="" textlink="">
      <xdr:nvSpPr>
        <xdr:cNvPr id="259" name="n_1mainValue【橋りょう・トンネル】&#10;一人当たり有形固定資産（償却資産）額">
          <a:extLst>
            <a:ext uri="{FF2B5EF4-FFF2-40B4-BE49-F238E27FC236}">
              <a16:creationId xmlns:a16="http://schemas.microsoft.com/office/drawing/2014/main" id="{D87E606E-C760-49FA-A8C2-47DECCB9A022}"/>
            </a:ext>
          </a:extLst>
        </xdr:cNvPr>
        <xdr:cNvSpPr txBox="1"/>
      </xdr:nvSpPr>
      <xdr:spPr>
        <a:xfrm>
          <a:off x="8271588" y="10878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64</xdr:row>
      <xdr:rowOff>149751</xdr:rowOff>
    </xdr:from>
    <xdr:ext cx="469744" cy="259045"/>
    <xdr:sp macro="" textlink="">
      <xdr:nvSpPr>
        <xdr:cNvPr id="260" name="n_2mainValue【橋りょう・トンネル】&#10;一人当たり有形固定資産（償却資産）額">
          <a:extLst>
            <a:ext uri="{FF2B5EF4-FFF2-40B4-BE49-F238E27FC236}">
              <a16:creationId xmlns:a16="http://schemas.microsoft.com/office/drawing/2014/main" id="{17197E44-3098-4F2C-A7A3-FAE426B15EA5}"/>
            </a:ext>
          </a:extLst>
        </xdr:cNvPr>
        <xdr:cNvSpPr txBox="1"/>
      </xdr:nvSpPr>
      <xdr:spPr>
        <a:xfrm>
          <a:off x="7509588" y="10878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64</xdr:row>
      <xdr:rowOff>150009</xdr:rowOff>
    </xdr:from>
    <xdr:ext cx="469744" cy="259045"/>
    <xdr:sp macro="" textlink="">
      <xdr:nvSpPr>
        <xdr:cNvPr id="261" name="n_3mainValue【橋りょう・トンネル】&#10;一人当たり有形固定資産（償却資産）額">
          <a:extLst>
            <a:ext uri="{FF2B5EF4-FFF2-40B4-BE49-F238E27FC236}">
              <a16:creationId xmlns:a16="http://schemas.microsoft.com/office/drawing/2014/main" id="{D97E8EF6-BBCB-435A-95EC-0A9BC46D85A5}"/>
            </a:ext>
          </a:extLst>
        </xdr:cNvPr>
        <xdr:cNvSpPr txBox="1"/>
      </xdr:nvSpPr>
      <xdr:spPr>
        <a:xfrm>
          <a:off x="6712028" y="10878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64</xdr:row>
      <xdr:rowOff>150202</xdr:rowOff>
    </xdr:from>
    <xdr:ext cx="469744" cy="259045"/>
    <xdr:sp macro="" textlink="">
      <xdr:nvSpPr>
        <xdr:cNvPr id="262" name="n_4mainValue【橋りょう・トンネル】&#10;一人当たり有形固定資産（償却資産）額">
          <a:extLst>
            <a:ext uri="{FF2B5EF4-FFF2-40B4-BE49-F238E27FC236}">
              <a16:creationId xmlns:a16="http://schemas.microsoft.com/office/drawing/2014/main" id="{A87B4650-F419-4F6C-B66F-7A0641ABC01C}"/>
            </a:ext>
          </a:extLst>
        </xdr:cNvPr>
        <xdr:cNvSpPr txBox="1"/>
      </xdr:nvSpPr>
      <xdr:spPr>
        <a:xfrm>
          <a:off x="5937328" y="10879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F35D1002-C449-4679-A210-181FB50C3EA9}"/>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481226A2-DDBD-44A1-8CBE-9D6530B7868E}"/>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F07E3293-FEA4-4A79-A41E-8A3378C9921F}"/>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527E7897-0EE7-424B-88FF-7C5C5A0C4A35}"/>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8693673D-361A-4768-9F3F-F0D9B75A0E50}"/>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F53BDEB6-1EE7-45BE-87D7-84AB6D0FF472}"/>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254ED143-7C64-4CDB-9166-875BC670C19A}"/>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B82670F0-954C-41FB-BE66-56ED29867E0C}"/>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4EC8EBB1-DF4F-4886-971F-B18098DE02C3}"/>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2685B313-3105-43BF-B3EC-1244B983808B}"/>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46EAEAC9-F1C0-4F77-BB73-47C6CCAA34FD}"/>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4" name="直線コネクタ 273">
          <a:extLst>
            <a:ext uri="{FF2B5EF4-FFF2-40B4-BE49-F238E27FC236}">
              <a16:creationId xmlns:a16="http://schemas.microsoft.com/office/drawing/2014/main" id="{F910CB74-F5AE-476A-B8F9-1FFB36908B26}"/>
            </a:ext>
          </a:extLst>
        </xdr:cNvPr>
        <xdr:cNvCxnSpPr/>
      </xdr:nvCxnSpPr>
      <xdr:spPr>
        <a:xfrm>
          <a:off x="67056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5" name="テキスト ボックス 274">
          <a:extLst>
            <a:ext uri="{FF2B5EF4-FFF2-40B4-BE49-F238E27FC236}">
              <a16:creationId xmlns:a16="http://schemas.microsoft.com/office/drawing/2014/main" id="{CFA29391-A579-414C-8BD4-1E0125F0FE46}"/>
            </a:ext>
          </a:extLst>
        </xdr:cNvPr>
        <xdr:cNvSpPr txBox="1"/>
      </xdr:nvSpPr>
      <xdr:spPr>
        <a:xfrm>
          <a:off x="27196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6" name="直線コネクタ 275">
          <a:extLst>
            <a:ext uri="{FF2B5EF4-FFF2-40B4-BE49-F238E27FC236}">
              <a16:creationId xmlns:a16="http://schemas.microsoft.com/office/drawing/2014/main" id="{404B1B3E-DA6A-4F92-A0CD-235902C7A3B1}"/>
            </a:ext>
          </a:extLst>
        </xdr:cNvPr>
        <xdr:cNvCxnSpPr/>
      </xdr:nvCxnSpPr>
      <xdr:spPr>
        <a:xfrm>
          <a:off x="67056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7" name="テキスト ボックス 276">
          <a:extLst>
            <a:ext uri="{FF2B5EF4-FFF2-40B4-BE49-F238E27FC236}">
              <a16:creationId xmlns:a16="http://schemas.microsoft.com/office/drawing/2014/main" id="{38ECADC3-C6F4-436E-8768-F13C48DE248F}"/>
            </a:ext>
          </a:extLst>
        </xdr:cNvPr>
        <xdr:cNvSpPr txBox="1"/>
      </xdr:nvSpPr>
      <xdr:spPr>
        <a:xfrm>
          <a:off x="33608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8" name="直線コネクタ 277">
          <a:extLst>
            <a:ext uri="{FF2B5EF4-FFF2-40B4-BE49-F238E27FC236}">
              <a16:creationId xmlns:a16="http://schemas.microsoft.com/office/drawing/2014/main" id="{7DE58EFA-5222-4509-BC53-98B9001C680A}"/>
            </a:ext>
          </a:extLst>
        </xdr:cNvPr>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9" name="テキスト ボックス 278">
          <a:extLst>
            <a:ext uri="{FF2B5EF4-FFF2-40B4-BE49-F238E27FC236}">
              <a16:creationId xmlns:a16="http://schemas.microsoft.com/office/drawing/2014/main" id="{C727695C-975A-4768-98B7-C7FCFFA53E26}"/>
            </a:ext>
          </a:extLst>
        </xdr:cNvPr>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0" name="直線コネクタ 279">
          <a:extLst>
            <a:ext uri="{FF2B5EF4-FFF2-40B4-BE49-F238E27FC236}">
              <a16:creationId xmlns:a16="http://schemas.microsoft.com/office/drawing/2014/main" id="{54E0DC91-93A4-467E-9583-70B94E61A4E9}"/>
            </a:ext>
          </a:extLst>
        </xdr:cNvPr>
        <xdr:cNvCxnSpPr/>
      </xdr:nvCxnSpPr>
      <xdr:spPr>
        <a:xfrm>
          <a:off x="67056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1" name="テキスト ボックス 280">
          <a:extLst>
            <a:ext uri="{FF2B5EF4-FFF2-40B4-BE49-F238E27FC236}">
              <a16:creationId xmlns:a16="http://schemas.microsoft.com/office/drawing/2014/main" id="{584F43B5-D918-4377-A8D4-B8A92DF5A8DE}"/>
            </a:ext>
          </a:extLst>
        </xdr:cNvPr>
        <xdr:cNvSpPr txBox="1"/>
      </xdr:nvSpPr>
      <xdr:spPr>
        <a:xfrm>
          <a:off x="33608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2" name="直線コネクタ 281">
          <a:extLst>
            <a:ext uri="{FF2B5EF4-FFF2-40B4-BE49-F238E27FC236}">
              <a16:creationId xmlns:a16="http://schemas.microsoft.com/office/drawing/2014/main" id="{4832EB60-BEC1-4CD2-8D36-72CF692ECF09}"/>
            </a:ext>
          </a:extLst>
        </xdr:cNvPr>
        <xdr:cNvCxnSpPr/>
      </xdr:nvCxnSpPr>
      <xdr:spPr>
        <a:xfrm>
          <a:off x="67056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3" name="テキスト ボックス 282">
          <a:extLst>
            <a:ext uri="{FF2B5EF4-FFF2-40B4-BE49-F238E27FC236}">
              <a16:creationId xmlns:a16="http://schemas.microsoft.com/office/drawing/2014/main" id="{08303D2A-05F2-44FD-A3D1-92FC0065EFB8}"/>
            </a:ext>
          </a:extLst>
        </xdr:cNvPr>
        <xdr:cNvSpPr txBox="1"/>
      </xdr:nvSpPr>
      <xdr:spPr>
        <a:xfrm>
          <a:off x="33608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43B4CC19-8FF6-4EFD-A5E4-D7577DA9D2DC}"/>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5" name="テキスト ボックス 284">
          <a:extLst>
            <a:ext uri="{FF2B5EF4-FFF2-40B4-BE49-F238E27FC236}">
              <a16:creationId xmlns:a16="http://schemas.microsoft.com/office/drawing/2014/main" id="{DDC0DE28-C84D-44A4-B6AF-9F5E68AA08B9}"/>
            </a:ext>
          </a:extLst>
        </xdr:cNvPr>
        <xdr:cNvSpPr txBox="1"/>
      </xdr:nvSpPr>
      <xdr:spPr>
        <a:xfrm>
          <a:off x="37734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6" name="【公営住宅】&#10;有形固定資産減価償却率グラフ枠">
          <a:extLst>
            <a:ext uri="{FF2B5EF4-FFF2-40B4-BE49-F238E27FC236}">
              <a16:creationId xmlns:a16="http://schemas.microsoft.com/office/drawing/2014/main" id="{669837F1-865A-4EB5-A642-00440318049E}"/>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144780</xdr:rowOff>
    </xdr:from>
    <xdr:to>
      <xdr:col>24</xdr:col>
      <xdr:colOff>62865</xdr:colOff>
      <xdr:row>86</xdr:row>
      <xdr:rowOff>28575</xdr:rowOff>
    </xdr:to>
    <xdr:cxnSp macro="">
      <xdr:nvCxnSpPr>
        <xdr:cNvPr id="287" name="直線コネクタ 286">
          <a:extLst>
            <a:ext uri="{FF2B5EF4-FFF2-40B4-BE49-F238E27FC236}">
              <a16:creationId xmlns:a16="http://schemas.microsoft.com/office/drawing/2014/main" id="{AE413E07-C361-421F-AF32-D91426A7CF63}"/>
            </a:ext>
          </a:extLst>
        </xdr:cNvPr>
        <xdr:cNvCxnSpPr/>
      </xdr:nvCxnSpPr>
      <xdr:spPr>
        <a:xfrm flipV="1">
          <a:off x="4086225" y="13053060"/>
          <a:ext cx="0" cy="13925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32402</xdr:rowOff>
    </xdr:from>
    <xdr:ext cx="405111" cy="259045"/>
    <xdr:sp macro="" textlink="">
      <xdr:nvSpPr>
        <xdr:cNvPr id="288" name="【公営住宅】&#10;有形固定資産減価償却率最小値テキスト">
          <a:extLst>
            <a:ext uri="{FF2B5EF4-FFF2-40B4-BE49-F238E27FC236}">
              <a16:creationId xmlns:a16="http://schemas.microsoft.com/office/drawing/2014/main" id="{F0D3062A-3396-4588-980C-7C743C5697E7}"/>
            </a:ext>
          </a:extLst>
        </xdr:cNvPr>
        <xdr:cNvSpPr txBox="1"/>
      </xdr:nvSpPr>
      <xdr:spPr>
        <a:xfrm>
          <a:off x="4124960" y="14449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28575</xdr:rowOff>
    </xdr:from>
    <xdr:to>
      <xdr:col>24</xdr:col>
      <xdr:colOff>152400</xdr:colOff>
      <xdr:row>86</xdr:row>
      <xdr:rowOff>28575</xdr:rowOff>
    </xdr:to>
    <xdr:cxnSp macro="">
      <xdr:nvCxnSpPr>
        <xdr:cNvPr id="289" name="直線コネクタ 288">
          <a:extLst>
            <a:ext uri="{FF2B5EF4-FFF2-40B4-BE49-F238E27FC236}">
              <a16:creationId xmlns:a16="http://schemas.microsoft.com/office/drawing/2014/main" id="{9F96176F-3F3B-4B91-BC65-0F3DD58DE277}"/>
            </a:ext>
          </a:extLst>
        </xdr:cNvPr>
        <xdr:cNvCxnSpPr/>
      </xdr:nvCxnSpPr>
      <xdr:spPr>
        <a:xfrm>
          <a:off x="4020820" y="1444561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91457</xdr:rowOff>
    </xdr:from>
    <xdr:ext cx="405111" cy="259045"/>
    <xdr:sp macro="" textlink="">
      <xdr:nvSpPr>
        <xdr:cNvPr id="290" name="【公営住宅】&#10;有形固定資産減価償却率最大値テキスト">
          <a:extLst>
            <a:ext uri="{FF2B5EF4-FFF2-40B4-BE49-F238E27FC236}">
              <a16:creationId xmlns:a16="http://schemas.microsoft.com/office/drawing/2014/main" id="{44378F32-D3DC-4141-87F0-429FEB41D9CA}"/>
            </a:ext>
          </a:extLst>
        </xdr:cNvPr>
        <xdr:cNvSpPr txBox="1"/>
      </xdr:nvSpPr>
      <xdr:spPr>
        <a:xfrm>
          <a:off x="4124960" y="12832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144780</xdr:rowOff>
    </xdr:from>
    <xdr:to>
      <xdr:col>24</xdr:col>
      <xdr:colOff>152400</xdr:colOff>
      <xdr:row>77</xdr:row>
      <xdr:rowOff>144780</xdr:rowOff>
    </xdr:to>
    <xdr:cxnSp macro="">
      <xdr:nvCxnSpPr>
        <xdr:cNvPr id="291" name="直線コネクタ 290">
          <a:extLst>
            <a:ext uri="{FF2B5EF4-FFF2-40B4-BE49-F238E27FC236}">
              <a16:creationId xmlns:a16="http://schemas.microsoft.com/office/drawing/2014/main" id="{3F94B7DC-72CC-491B-BBD8-E7CDA87EB4F0}"/>
            </a:ext>
          </a:extLst>
        </xdr:cNvPr>
        <xdr:cNvCxnSpPr/>
      </xdr:nvCxnSpPr>
      <xdr:spPr>
        <a:xfrm>
          <a:off x="4020820" y="130530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51452</xdr:rowOff>
    </xdr:from>
    <xdr:ext cx="405111" cy="259045"/>
    <xdr:sp macro="" textlink="">
      <xdr:nvSpPr>
        <xdr:cNvPr id="292" name="【公営住宅】&#10;有形固定資産減価償却率平均値テキスト">
          <a:extLst>
            <a:ext uri="{FF2B5EF4-FFF2-40B4-BE49-F238E27FC236}">
              <a16:creationId xmlns:a16="http://schemas.microsoft.com/office/drawing/2014/main" id="{619062DD-3D04-4BD3-B4E8-C887B3E1CADC}"/>
            </a:ext>
          </a:extLst>
        </xdr:cNvPr>
        <xdr:cNvSpPr txBox="1"/>
      </xdr:nvSpPr>
      <xdr:spPr>
        <a:xfrm>
          <a:off x="4124960" y="137979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73025</xdr:rowOff>
    </xdr:from>
    <xdr:to>
      <xdr:col>24</xdr:col>
      <xdr:colOff>114300</xdr:colOff>
      <xdr:row>83</xdr:row>
      <xdr:rowOff>3175</xdr:rowOff>
    </xdr:to>
    <xdr:sp macro="" textlink="">
      <xdr:nvSpPr>
        <xdr:cNvPr id="293" name="フローチャート: 判断 292">
          <a:extLst>
            <a:ext uri="{FF2B5EF4-FFF2-40B4-BE49-F238E27FC236}">
              <a16:creationId xmlns:a16="http://schemas.microsoft.com/office/drawing/2014/main" id="{BE6718BA-8782-4ECE-A77D-C1102BEFD8C4}"/>
            </a:ext>
          </a:extLst>
        </xdr:cNvPr>
        <xdr:cNvSpPr/>
      </xdr:nvSpPr>
      <xdr:spPr>
        <a:xfrm>
          <a:off x="4036060" y="138195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59689</xdr:rowOff>
    </xdr:from>
    <xdr:to>
      <xdr:col>20</xdr:col>
      <xdr:colOff>38100</xdr:colOff>
      <xdr:row>82</xdr:row>
      <xdr:rowOff>161289</xdr:rowOff>
    </xdr:to>
    <xdr:sp macro="" textlink="">
      <xdr:nvSpPr>
        <xdr:cNvPr id="294" name="フローチャート: 判断 293">
          <a:extLst>
            <a:ext uri="{FF2B5EF4-FFF2-40B4-BE49-F238E27FC236}">
              <a16:creationId xmlns:a16="http://schemas.microsoft.com/office/drawing/2014/main" id="{25DB6E65-C66D-4B3E-8AC5-5DA976F04F79}"/>
            </a:ext>
          </a:extLst>
        </xdr:cNvPr>
        <xdr:cNvSpPr/>
      </xdr:nvSpPr>
      <xdr:spPr>
        <a:xfrm>
          <a:off x="3312160" y="1380616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57786</xdr:rowOff>
    </xdr:from>
    <xdr:to>
      <xdr:col>15</xdr:col>
      <xdr:colOff>101600</xdr:colOff>
      <xdr:row>82</xdr:row>
      <xdr:rowOff>159386</xdr:rowOff>
    </xdr:to>
    <xdr:sp macro="" textlink="">
      <xdr:nvSpPr>
        <xdr:cNvPr id="295" name="フローチャート: 判断 294">
          <a:extLst>
            <a:ext uri="{FF2B5EF4-FFF2-40B4-BE49-F238E27FC236}">
              <a16:creationId xmlns:a16="http://schemas.microsoft.com/office/drawing/2014/main" id="{017B4CF2-FB0F-4FA8-9446-A1C2822DC7F4}"/>
            </a:ext>
          </a:extLst>
        </xdr:cNvPr>
        <xdr:cNvSpPr/>
      </xdr:nvSpPr>
      <xdr:spPr>
        <a:xfrm>
          <a:off x="2514600" y="13804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170180</xdr:rowOff>
    </xdr:from>
    <xdr:to>
      <xdr:col>10</xdr:col>
      <xdr:colOff>165100</xdr:colOff>
      <xdr:row>82</xdr:row>
      <xdr:rowOff>100330</xdr:rowOff>
    </xdr:to>
    <xdr:sp macro="" textlink="">
      <xdr:nvSpPr>
        <xdr:cNvPr id="296" name="フローチャート: 判断 295">
          <a:extLst>
            <a:ext uri="{FF2B5EF4-FFF2-40B4-BE49-F238E27FC236}">
              <a16:creationId xmlns:a16="http://schemas.microsoft.com/office/drawing/2014/main" id="{377BB143-E74B-40E7-A4D5-EDDA1D0EBA8B}"/>
            </a:ext>
          </a:extLst>
        </xdr:cNvPr>
        <xdr:cNvSpPr/>
      </xdr:nvSpPr>
      <xdr:spPr>
        <a:xfrm>
          <a:off x="1739900" y="137490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36830</xdr:rowOff>
    </xdr:from>
    <xdr:to>
      <xdr:col>6</xdr:col>
      <xdr:colOff>38100</xdr:colOff>
      <xdr:row>82</xdr:row>
      <xdr:rowOff>138430</xdr:rowOff>
    </xdr:to>
    <xdr:sp macro="" textlink="">
      <xdr:nvSpPr>
        <xdr:cNvPr id="297" name="フローチャート: 判断 296">
          <a:extLst>
            <a:ext uri="{FF2B5EF4-FFF2-40B4-BE49-F238E27FC236}">
              <a16:creationId xmlns:a16="http://schemas.microsoft.com/office/drawing/2014/main" id="{A8147415-8C43-4F09-91B2-5367B14B840C}"/>
            </a:ext>
          </a:extLst>
        </xdr:cNvPr>
        <xdr:cNvSpPr/>
      </xdr:nvSpPr>
      <xdr:spPr>
        <a:xfrm>
          <a:off x="965200" y="1378331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B3E8BEFF-9428-45F0-AB98-706EC4DF6E6E}"/>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4B1FF679-AB9A-4969-9239-2DE51E55121D}"/>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E842716A-3FBC-4D26-BD3C-2126E2C43A1A}"/>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75227FBA-CF46-411F-A714-A4293AB43534}"/>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19B27DE9-6854-44D5-A8B5-87E1AEA64B15}"/>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151130</xdr:rowOff>
    </xdr:from>
    <xdr:to>
      <xdr:col>24</xdr:col>
      <xdr:colOff>114300</xdr:colOff>
      <xdr:row>79</xdr:row>
      <xdr:rowOff>81280</xdr:rowOff>
    </xdr:to>
    <xdr:sp macro="" textlink="">
      <xdr:nvSpPr>
        <xdr:cNvPr id="303" name="楕円 302">
          <a:extLst>
            <a:ext uri="{FF2B5EF4-FFF2-40B4-BE49-F238E27FC236}">
              <a16:creationId xmlns:a16="http://schemas.microsoft.com/office/drawing/2014/main" id="{2CB80972-6BFC-477A-A89D-BA88746271C6}"/>
            </a:ext>
          </a:extLst>
        </xdr:cNvPr>
        <xdr:cNvSpPr/>
      </xdr:nvSpPr>
      <xdr:spPr>
        <a:xfrm>
          <a:off x="4036060" y="132270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2557</xdr:rowOff>
    </xdr:from>
    <xdr:ext cx="405111" cy="259045"/>
    <xdr:sp macro="" textlink="">
      <xdr:nvSpPr>
        <xdr:cNvPr id="304" name="【公営住宅】&#10;有形固定資産減価償却率該当値テキスト">
          <a:extLst>
            <a:ext uri="{FF2B5EF4-FFF2-40B4-BE49-F238E27FC236}">
              <a16:creationId xmlns:a16="http://schemas.microsoft.com/office/drawing/2014/main" id="{5AE295C7-B8A8-49BA-9C99-9D41C4947A5B}"/>
            </a:ext>
          </a:extLst>
        </xdr:cNvPr>
        <xdr:cNvSpPr txBox="1"/>
      </xdr:nvSpPr>
      <xdr:spPr>
        <a:xfrm>
          <a:off x="4124960" y="13078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114936</xdr:rowOff>
    </xdr:from>
    <xdr:to>
      <xdr:col>20</xdr:col>
      <xdr:colOff>38100</xdr:colOff>
      <xdr:row>79</xdr:row>
      <xdr:rowOff>45086</xdr:rowOff>
    </xdr:to>
    <xdr:sp macro="" textlink="">
      <xdr:nvSpPr>
        <xdr:cNvPr id="305" name="楕円 304">
          <a:extLst>
            <a:ext uri="{FF2B5EF4-FFF2-40B4-BE49-F238E27FC236}">
              <a16:creationId xmlns:a16="http://schemas.microsoft.com/office/drawing/2014/main" id="{1AF8F4D4-3200-4B8E-A1C2-B429B7D00CF0}"/>
            </a:ext>
          </a:extLst>
        </xdr:cNvPr>
        <xdr:cNvSpPr/>
      </xdr:nvSpPr>
      <xdr:spPr>
        <a:xfrm>
          <a:off x="3312160" y="1319085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78</xdr:row>
      <xdr:rowOff>165736</xdr:rowOff>
    </xdr:from>
    <xdr:to>
      <xdr:col>24</xdr:col>
      <xdr:colOff>63500</xdr:colOff>
      <xdr:row>79</xdr:row>
      <xdr:rowOff>30480</xdr:rowOff>
    </xdr:to>
    <xdr:cxnSp macro="">
      <xdr:nvCxnSpPr>
        <xdr:cNvPr id="306" name="直線コネクタ 305">
          <a:extLst>
            <a:ext uri="{FF2B5EF4-FFF2-40B4-BE49-F238E27FC236}">
              <a16:creationId xmlns:a16="http://schemas.microsoft.com/office/drawing/2014/main" id="{E4C4FEC7-01F3-4162-8FE8-AEC449E22467}"/>
            </a:ext>
          </a:extLst>
        </xdr:cNvPr>
        <xdr:cNvCxnSpPr/>
      </xdr:nvCxnSpPr>
      <xdr:spPr>
        <a:xfrm>
          <a:off x="3355340" y="13241656"/>
          <a:ext cx="73152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73025</xdr:rowOff>
    </xdr:from>
    <xdr:to>
      <xdr:col>15</xdr:col>
      <xdr:colOff>101600</xdr:colOff>
      <xdr:row>79</xdr:row>
      <xdr:rowOff>3175</xdr:rowOff>
    </xdr:to>
    <xdr:sp macro="" textlink="">
      <xdr:nvSpPr>
        <xdr:cNvPr id="307" name="楕円 306">
          <a:extLst>
            <a:ext uri="{FF2B5EF4-FFF2-40B4-BE49-F238E27FC236}">
              <a16:creationId xmlns:a16="http://schemas.microsoft.com/office/drawing/2014/main" id="{AD3D3E5C-0F79-4E07-B9A7-0B36588AA9E2}"/>
            </a:ext>
          </a:extLst>
        </xdr:cNvPr>
        <xdr:cNvSpPr/>
      </xdr:nvSpPr>
      <xdr:spPr>
        <a:xfrm>
          <a:off x="2514600" y="131489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123825</xdr:rowOff>
    </xdr:from>
    <xdr:to>
      <xdr:col>19</xdr:col>
      <xdr:colOff>177800</xdr:colOff>
      <xdr:row>78</xdr:row>
      <xdr:rowOff>165736</xdr:rowOff>
    </xdr:to>
    <xdr:cxnSp macro="">
      <xdr:nvCxnSpPr>
        <xdr:cNvPr id="308" name="直線コネクタ 307">
          <a:extLst>
            <a:ext uri="{FF2B5EF4-FFF2-40B4-BE49-F238E27FC236}">
              <a16:creationId xmlns:a16="http://schemas.microsoft.com/office/drawing/2014/main" id="{5C76B3B5-80B1-48D3-B36B-569A9AC148A7}"/>
            </a:ext>
          </a:extLst>
        </xdr:cNvPr>
        <xdr:cNvCxnSpPr/>
      </xdr:nvCxnSpPr>
      <xdr:spPr>
        <a:xfrm>
          <a:off x="2565400" y="13199745"/>
          <a:ext cx="78994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73025</xdr:rowOff>
    </xdr:from>
    <xdr:to>
      <xdr:col>10</xdr:col>
      <xdr:colOff>165100</xdr:colOff>
      <xdr:row>80</xdr:row>
      <xdr:rowOff>3175</xdr:rowOff>
    </xdr:to>
    <xdr:sp macro="" textlink="">
      <xdr:nvSpPr>
        <xdr:cNvPr id="309" name="楕円 308">
          <a:extLst>
            <a:ext uri="{FF2B5EF4-FFF2-40B4-BE49-F238E27FC236}">
              <a16:creationId xmlns:a16="http://schemas.microsoft.com/office/drawing/2014/main" id="{41CCABDA-C651-4F78-97B7-338130D5E946}"/>
            </a:ext>
          </a:extLst>
        </xdr:cNvPr>
        <xdr:cNvSpPr/>
      </xdr:nvSpPr>
      <xdr:spPr>
        <a:xfrm>
          <a:off x="1739900" y="133165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123825</xdr:rowOff>
    </xdr:from>
    <xdr:to>
      <xdr:col>15</xdr:col>
      <xdr:colOff>50800</xdr:colOff>
      <xdr:row>79</xdr:row>
      <xdr:rowOff>123825</xdr:rowOff>
    </xdr:to>
    <xdr:cxnSp macro="">
      <xdr:nvCxnSpPr>
        <xdr:cNvPr id="310" name="直線コネクタ 309">
          <a:extLst>
            <a:ext uri="{FF2B5EF4-FFF2-40B4-BE49-F238E27FC236}">
              <a16:creationId xmlns:a16="http://schemas.microsoft.com/office/drawing/2014/main" id="{B594DCF5-21E7-4C56-910C-551081ECA5BB}"/>
            </a:ext>
          </a:extLst>
        </xdr:cNvPr>
        <xdr:cNvCxnSpPr/>
      </xdr:nvCxnSpPr>
      <xdr:spPr>
        <a:xfrm flipV="1">
          <a:off x="1790700" y="13199745"/>
          <a:ext cx="774700" cy="16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36830</xdr:rowOff>
    </xdr:from>
    <xdr:to>
      <xdr:col>6</xdr:col>
      <xdr:colOff>38100</xdr:colOff>
      <xdr:row>79</xdr:row>
      <xdr:rowOff>138430</xdr:rowOff>
    </xdr:to>
    <xdr:sp macro="" textlink="">
      <xdr:nvSpPr>
        <xdr:cNvPr id="311" name="楕円 310">
          <a:extLst>
            <a:ext uri="{FF2B5EF4-FFF2-40B4-BE49-F238E27FC236}">
              <a16:creationId xmlns:a16="http://schemas.microsoft.com/office/drawing/2014/main" id="{7CB7BFBA-D39D-4E1E-A6E1-6A13B7EE0C6F}"/>
            </a:ext>
          </a:extLst>
        </xdr:cNvPr>
        <xdr:cNvSpPr/>
      </xdr:nvSpPr>
      <xdr:spPr>
        <a:xfrm>
          <a:off x="965200" y="1328039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87630</xdr:rowOff>
    </xdr:from>
    <xdr:to>
      <xdr:col>10</xdr:col>
      <xdr:colOff>114300</xdr:colOff>
      <xdr:row>79</xdr:row>
      <xdr:rowOff>123825</xdr:rowOff>
    </xdr:to>
    <xdr:cxnSp macro="">
      <xdr:nvCxnSpPr>
        <xdr:cNvPr id="312" name="直線コネクタ 311">
          <a:extLst>
            <a:ext uri="{FF2B5EF4-FFF2-40B4-BE49-F238E27FC236}">
              <a16:creationId xmlns:a16="http://schemas.microsoft.com/office/drawing/2014/main" id="{D4698E09-92D5-48DF-AABD-2E222AA1214B}"/>
            </a:ext>
          </a:extLst>
        </xdr:cNvPr>
        <xdr:cNvCxnSpPr/>
      </xdr:nvCxnSpPr>
      <xdr:spPr>
        <a:xfrm>
          <a:off x="1008380" y="13331190"/>
          <a:ext cx="78232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152416</xdr:rowOff>
    </xdr:from>
    <xdr:ext cx="405111" cy="259045"/>
    <xdr:sp macro="" textlink="">
      <xdr:nvSpPr>
        <xdr:cNvPr id="313" name="n_1aveValue【公営住宅】&#10;有形固定資産減価償却率">
          <a:extLst>
            <a:ext uri="{FF2B5EF4-FFF2-40B4-BE49-F238E27FC236}">
              <a16:creationId xmlns:a16="http://schemas.microsoft.com/office/drawing/2014/main" id="{CB8C6556-BFD5-4516-8EDD-356903C54F07}"/>
            </a:ext>
          </a:extLst>
        </xdr:cNvPr>
        <xdr:cNvSpPr txBox="1"/>
      </xdr:nvSpPr>
      <xdr:spPr>
        <a:xfrm>
          <a:off x="3170564" y="13898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150513</xdr:rowOff>
    </xdr:from>
    <xdr:ext cx="405111" cy="259045"/>
    <xdr:sp macro="" textlink="">
      <xdr:nvSpPr>
        <xdr:cNvPr id="314" name="n_2aveValue【公営住宅】&#10;有形固定資産減価償却率">
          <a:extLst>
            <a:ext uri="{FF2B5EF4-FFF2-40B4-BE49-F238E27FC236}">
              <a16:creationId xmlns:a16="http://schemas.microsoft.com/office/drawing/2014/main" id="{EE8E29D8-B83D-496D-8B50-21560A386738}"/>
            </a:ext>
          </a:extLst>
        </xdr:cNvPr>
        <xdr:cNvSpPr txBox="1"/>
      </xdr:nvSpPr>
      <xdr:spPr>
        <a:xfrm>
          <a:off x="2385704" y="13896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91457</xdr:rowOff>
    </xdr:from>
    <xdr:ext cx="405111" cy="259045"/>
    <xdr:sp macro="" textlink="">
      <xdr:nvSpPr>
        <xdr:cNvPr id="315" name="n_3aveValue【公営住宅】&#10;有形固定資産減価償却率">
          <a:extLst>
            <a:ext uri="{FF2B5EF4-FFF2-40B4-BE49-F238E27FC236}">
              <a16:creationId xmlns:a16="http://schemas.microsoft.com/office/drawing/2014/main" id="{C364ABE2-C866-41ED-9068-F6C8EB3DCE22}"/>
            </a:ext>
          </a:extLst>
        </xdr:cNvPr>
        <xdr:cNvSpPr txBox="1"/>
      </xdr:nvSpPr>
      <xdr:spPr>
        <a:xfrm>
          <a:off x="1611004" y="13837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129557</xdr:rowOff>
    </xdr:from>
    <xdr:ext cx="405111" cy="259045"/>
    <xdr:sp macro="" textlink="">
      <xdr:nvSpPr>
        <xdr:cNvPr id="316" name="n_4aveValue【公営住宅】&#10;有形固定資産減価償却率">
          <a:extLst>
            <a:ext uri="{FF2B5EF4-FFF2-40B4-BE49-F238E27FC236}">
              <a16:creationId xmlns:a16="http://schemas.microsoft.com/office/drawing/2014/main" id="{06F6A95F-E068-4262-9751-822574926E19}"/>
            </a:ext>
          </a:extLst>
        </xdr:cNvPr>
        <xdr:cNvSpPr txBox="1"/>
      </xdr:nvSpPr>
      <xdr:spPr>
        <a:xfrm>
          <a:off x="836304" y="13876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61613</xdr:rowOff>
    </xdr:from>
    <xdr:ext cx="405111" cy="259045"/>
    <xdr:sp macro="" textlink="">
      <xdr:nvSpPr>
        <xdr:cNvPr id="317" name="n_1mainValue【公営住宅】&#10;有形固定資産減価償却率">
          <a:extLst>
            <a:ext uri="{FF2B5EF4-FFF2-40B4-BE49-F238E27FC236}">
              <a16:creationId xmlns:a16="http://schemas.microsoft.com/office/drawing/2014/main" id="{AE0A31D7-7E81-4B43-A3E5-B7E1DB6262D3}"/>
            </a:ext>
          </a:extLst>
        </xdr:cNvPr>
        <xdr:cNvSpPr txBox="1"/>
      </xdr:nvSpPr>
      <xdr:spPr>
        <a:xfrm>
          <a:off x="3170564" y="129698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19702</xdr:rowOff>
    </xdr:from>
    <xdr:ext cx="405111" cy="259045"/>
    <xdr:sp macro="" textlink="">
      <xdr:nvSpPr>
        <xdr:cNvPr id="318" name="n_2mainValue【公営住宅】&#10;有形固定資産減価償却率">
          <a:extLst>
            <a:ext uri="{FF2B5EF4-FFF2-40B4-BE49-F238E27FC236}">
              <a16:creationId xmlns:a16="http://schemas.microsoft.com/office/drawing/2014/main" id="{F00692AA-680C-4EA5-B387-A60E5D588363}"/>
            </a:ext>
          </a:extLst>
        </xdr:cNvPr>
        <xdr:cNvSpPr txBox="1"/>
      </xdr:nvSpPr>
      <xdr:spPr>
        <a:xfrm>
          <a:off x="2385704" y="12927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19702</xdr:rowOff>
    </xdr:from>
    <xdr:ext cx="405111" cy="259045"/>
    <xdr:sp macro="" textlink="">
      <xdr:nvSpPr>
        <xdr:cNvPr id="319" name="n_3mainValue【公営住宅】&#10;有形固定資産減価償却率">
          <a:extLst>
            <a:ext uri="{FF2B5EF4-FFF2-40B4-BE49-F238E27FC236}">
              <a16:creationId xmlns:a16="http://schemas.microsoft.com/office/drawing/2014/main" id="{AE28165D-5061-4C53-B422-069971DF4618}"/>
            </a:ext>
          </a:extLst>
        </xdr:cNvPr>
        <xdr:cNvSpPr txBox="1"/>
      </xdr:nvSpPr>
      <xdr:spPr>
        <a:xfrm>
          <a:off x="1611004" y="1309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154957</xdr:rowOff>
    </xdr:from>
    <xdr:ext cx="405111" cy="259045"/>
    <xdr:sp macro="" textlink="">
      <xdr:nvSpPr>
        <xdr:cNvPr id="320" name="n_4mainValue【公営住宅】&#10;有形固定資産減価償却率">
          <a:extLst>
            <a:ext uri="{FF2B5EF4-FFF2-40B4-BE49-F238E27FC236}">
              <a16:creationId xmlns:a16="http://schemas.microsoft.com/office/drawing/2014/main" id="{1C860F86-EAD7-4EBE-9689-8E086CC9DFE8}"/>
            </a:ext>
          </a:extLst>
        </xdr:cNvPr>
        <xdr:cNvSpPr txBox="1"/>
      </xdr:nvSpPr>
      <xdr:spPr>
        <a:xfrm>
          <a:off x="836304" y="13063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BFE32509-2FB0-404A-B54B-B6E56353DD85}"/>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35EBE8E4-3641-4083-A155-200E3287109A}"/>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8AC804EB-0DB1-406A-BB56-9A84789EEBBF}"/>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C0C8C0B0-4660-45A0-8729-1DF5FC610842}"/>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923126B3-D109-4B1F-94F0-AFEE2019B307}"/>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59148376-8B42-4961-BC6C-EB0568BB7569}"/>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94E16CCC-59C2-47CC-970E-A09DEEF78B7B}"/>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CA9F6728-6A37-4709-B266-6B969AEA47E8}"/>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771A9DB1-CCB8-462E-95FD-492C374844E4}"/>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11BAA592-F3CB-47DB-AC2F-1C3BB096CF7D}"/>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1" name="直線コネクタ 330">
          <a:extLst>
            <a:ext uri="{FF2B5EF4-FFF2-40B4-BE49-F238E27FC236}">
              <a16:creationId xmlns:a16="http://schemas.microsoft.com/office/drawing/2014/main" id="{1BD2C738-C1EE-404C-83EC-CC0E48EAB7D2}"/>
            </a:ext>
          </a:extLst>
        </xdr:cNvPr>
        <xdr:cNvCxnSpPr/>
      </xdr:nvCxnSpPr>
      <xdr:spPr>
        <a:xfrm>
          <a:off x="5826760" y="14344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2" name="テキスト ボックス 331">
          <a:extLst>
            <a:ext uri="{FF2B5EF4-FFF2-40B4-BE49-F238E27FC236}">
              <a16:creationId xmlns:a16="http://schemas.microsoft.com/office/drawing/2014/main" id="{4B6ECFD6-90AF-4DA5-B29D-11A6C5BE0680}"/>
            </a:ext>
          </a:extLst>
        </xdr:cNvPr>
        <xdr:cNvSpPr txBox="1"/>
      </xdr:nvSpPr>
      <xdr:spPr>
        <a:xfrm>
          <a:off x="5405301" y="14206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a:extLst>
            <a:ext uri="{FF2B5EF4-FFF2-40B4-BE49-F238E27FC236}">
              <a16:creationId xmlns:a16="http://schemas.microsoft.com/office/drawing/2014/main" id="{5D97217E-6828-45AA-A0E4-9E066E175DD4}"/>
            </a:ext>
          </a:extLst>
        </xdr:cNvPr>
        <xdr:cNvCxnSpPr/>
      </xdr:nvCxnSpPr>
      <xdr:spPr>
        <a:xfrm>
          <a:off x="5826760" y="137845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4" name="テキスト ボックス 333">
          <a:extLst>
            <a:ext uri="{FF2B5EF4-FFF2-40B4-BE49-F238E27FC236}">
              <a16:creationId xmlns:a16="http://schemas.microsoft.com/office/drawing/2014/main" id="{82EBDB23-0360-4B86-B7EF-8FE6E61D65DE}"/>
            </a:ext>
          </a:extLst>
        </xdr:cNvPr>
        <xdr:cNvSpPr txBox="1"/>
      </xdr:nvSpPr>
      <xdr:spPr>
        <a:xfrm>
          <a:off x="540530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5" name="直線コネクタ 334">
          <a:extLst>
            <a:ext uri="{FF2B5EF4-FFF2-40B4-BE49-F238E27FC236}">
              <a16:creationId xmlns:a16="http://schemas.microsoft.com/office/drawing/2014/main" id="{7551F3E6-3B78-4DE9-AB79-5AED260F33C2}"/>
            </a:ext>
          </a:extLst>
        </xdr:cNvPr>
        <xdr:cNvCxnSpPr/>
      </xdr:nvCxnSpPr>
      <xdr:spPr>
        <a:xfrm>
          <a:off x="5826760" y="132283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6" name="テキスト ボックス 335">
          <a:extLst>
            <a:ext uri="{FF2B5EF4-FFF2-40B4-BE49-F238E27FC236}">
              <a16:creationId xmlns:a16="http://schemas.microsoft.com/office/drawing/2014/main" id="{A50137F1-072A-4B4F-9081-80EDF10DD1D9}"/>
            </a:ext>
          </a:extLst>
        </xdr:cNvPr>
        <xdr:cNvSpPr txBox="1"/>
      </xdr:nvSpPr>
      <xdr:spPr>
        <a:xfrm>
          <a:off x="5405301" y="130860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a:extLst>
            <a:ext uri="{FF2B5EF4-FFF2-40B4-BE49-F238E27FC236}">
              <a16:creationId xmlns:a16="http://schemas.microsoft.com/office/drawing/2014/main" id="{E5DD96A1-4423-4302-9571-B6BCE1FC6E0C}"/>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a:extLst>
            <a:ext uri="{FF2B5EF4-FFF2-40B4-BE49-F238E27FC236}">
              <a16:creationId xmlns:a16="http://schemas.microsoft.com/office/drawing/2014/main" id="{4577940C-F09D-4617-A07C-2695085F5F27}"/>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公営住宅】&#10;一人当たり面積グラフ枠">
          <a:extLst>
            <a:ext uri="{FF2B5EF4-FFF2-40B4-BE49-F238E27FC236}">
              <a16:creationId xmlns:a16="http://schemas.microsoft.com/office/drawing/2014/main" id="{A04E949B-E66E-4B68-AD25-72F4AC5D1D77}"/>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17526</xdr:rowOff>
    </xdr:from>
    <xdr:to>
      <xdr:col>54</xdr:col>
      <xdr:colOff>189865</xdr:colOff>
      <xdr:row>85</xdr:row>
      <xdr:rowOff>89536</xdr:rowOff>
    </xdr:to>
    <xdr:cxnSp macro="">
      <xdr:nvCxnSpPr>
        <xdr:cNvPr id="340" name="直線コネクタ 339">
          <a:extLst>
            <a:ext uri="{FF2B5EF4-FFF2-40B4-BE49-F238E27FC236}">
              <a16:creationId xmlns:a16="http://schemas.microsoft.com/office/drawing/2014/main" id="{830CB258-8046-49FA-B859-432123376471}"/>
            </a:ext>
          </a:extLst>
        </xdr:cNvPr>
        <xdr:cNvCxnSpPr/>
      </xdr:nvCxnSpPr>
      <xdr:spPr>
        <a:xfrm flipV="1">
          <a:off x="9219565" y="13093446"/>
          <a:ext cx="0" cy="12454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93363</xdr:rowOff>
    </xdr:from>
    <xdr:ext cx="469744" cy="259045"/>
    <xdr:sp macro="" textlink="">
      <xdr:nvSpPr>
        <xdr:cNvPr id="341" name="【公営住宅】&#10;一人当たり面積最小値テキスト">
          <a:extLst>
            <a:ext uri="{FF2B5EF4-FFF2-40B4-BE49-F238E27FC236}">
              <a16:creationId xmlns:a16="http://schemas.microsoft.com/office/drawing/2014/main" id="{CD611FCF-F257-4AFA-9D6C-D45FE39B5B87}"/>
            </a:ext>
          </a:extLst>
        </xdr:cNvPr>
        <xdr:cNvSpPr txBox="1"/>
      </xdr:nvSpPr>
      <xdr:spPr>
        <a:xfrm>
          <a:off x="9258300" y="14342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89536</xdr:rowOff>
    </xdr:from>
    <xdr:to>
      <xdr:col>55</xdr:col>
      <xdr:colOff>88900</xdr:colOff>
      <xdr:row>85</xdr:row>
      <xdr:rowOff>89536</xdr:rowOff>
    </xdr:to>
    <xdr:cxnSp macro="">
      <xdr:nvCxnSpPr>
        <xdr:cNvPr id="342" name="直線コネクタ 341">
          <a:extLst>
            <a:ext uri="{FF2B5EF4-FFF2-40B4-BE49-F238E27FC236}">
              <a16:creationId xmlns:a16="http://schemas.microsoft.com/office/drawing/2014/main" id="{6D590071-2B15-40D8-8D5F-675E550AF7EF}"/>
            </a:ext>
          </a:extLst>
        </xdr:cNvPr>
        <xdr:cNvCxnSpPr/>
      </xdr:nvCxnSpPr>
      <xdr:spPr>
        <a:xfrm>
          <a:off x="9154160" y="1433893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135653</xdr:rowOff>
    </xdr:from>
    <xdr:ext cx="469744" cy="259045"/>
    <xdr:sp macro="" textlink="">
      <xdr:nvSpPr>
        <xdr:cNvPr id="343" name="【公営住宅】&#10;一人当たり面積最大値テキスト">
          <a:extLst>
            <a:ext uri="{FF2B5EF4-FFF2-40B4-BE49-F238E27FC236}">
              <a16:creationId xmlns:a16="http://schemas.microsoft.com/office/drawing/2014/main" id="{1F0D28F1-1FBD-4FE3-B62C-F67A5F1C4CA8}"/>
            </a:ext>
          </a:extLst>
        </xdr:cNvPr>
        <xdr:cNvSpPr txBox="1"/>
      </xdr:nvSpPr>
      <xdr:spPr>
        <a:xfrm>
          <a:off x="9258300" y="12876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17526</xdr:rowOff>
    </xdr:from>
    <xdr:to>
      <xdr:col>55</xdr:col>
      <xdr:colOff>88900</xdr:colOff>
      <xdr:row>78</xdr:row>
      <xdr:rowOff>17526</xdr:rowOff>
    </xdr:to>
    <xdr:cxnSp macro="">
      <xdr:nvCxnSpPr>
        <xdr:cNvPr id="344" name="直線コネクタ 343">
          <a:extLst>
            <a:ext uri="{FF2B5EF4-FFF2-40B4-BE49-F238E27FC236}">
              <a16:creationId xmlns:a16="http://schemas.microsoft.com/office/drawing/2014/main" id="{2DCC1DB7-4818-41AC-9998-47D5CDA57B9C}"/>
            </a:ext>
          </a:extLst>
        </xdr:cNvPr>
        <xdr:cNvCxnSpPr/>
      </xdr:nvCxnSpPr>
      <xdr:spPr>
        <a:xfrm>
          <a:off x="9154160" y="1309344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76027</xdr:rowOff>
    </xdr:from>
    <xdr:ext cx="469744" cy="259045"/>
    <xdr:sp macro="" textlink="">
      <xdr:nvSpPr>
        <xdr:cNvPr id="345" name="【公営住宅】&#10;一人当たり面積平均値テキスト">
          <a:extLst>
            <a:ext uri="{FF2B5EF4-FFF2-40B4-BE49-F238E27FC236}">
              <a16:creationId xmlns:a16="http://schemas.microsoft.com/office/drawing/2014/main" id="{A7CDB85E-5D8D-47C8-B67F-5BBE6B3C1D3D}"/>
            </a:ext>
          </a:extLst>
        </xdr:cNvPr>
        <xdr:cNvSpPr txBox="1"/>
      </xdr:nvSpPr>
      <xdr:spPr>
        <a:xfrm>
          <a:off x="9258300" y="139901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97600</xdr:rowOff>
    </xdr:from>
    <xdr:to>
      <xdr:col>55</xdr:col>
      <xdr:colOff>50800</xdr:colOff>
      <xdr:row>84</xdr:row>
      <xdr:rowOff>27750</xdr:rowOff>
    </xdr:to>
    <xdr:sp macro="" textlink="">
      <xdr:nvSpPr>
        <xdr:cNvPr id="346" name="フローチャート: 判断 345">
          <a:extLst>
            <a:ext uri="{FF2B5EF4-FFF2-40B4-BE49-F238E27FC236}">
              <a16:creationId xmlns:a16="http://schemas.microsoft.com/office/drawing/2014/main" id="{1EA736EF-9549-40DD-8CF4-91DB3614C827}"/>
            </a:ext>
          </a:extLst>
        </xdr:cNvPr>
        <xdr:cNvSpPr/>
      </xdr:nvSpPr>
      <xdr:spPr>
        <a:xfrm>
          <a:off x="9192260" y="140117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99313</xdr:rowOff>
    </xdr:from>
    <xdr:to>
      <xdr:col>50</xdr:col>
      <xdr:colOff>165100</xdr:colOff>
      <xdr:row>84</xdr:row>
      <xdr:rowOff>29463</xdr:rowOff>
    </xdr:to>
    <xdr:sp macro="" textlink="">
      <xdr:nvSpPr>
        <xdr:cNvPr id="347" name="フローチャート: 判断 346">
          <a:extLst>
            <a:ext uri="{FF2B5EF4-FFF2-40B4-BE49-F238E27FC236}">
              <a16:creationId xmlns:a16="http://schemas.microsoft.com/office/drawing/2014/main" id="{5A9E2384-039F-45E5-A4F9-C1C349CB3BB5}"/>
            </a:ext>
          </a:extLst>
        </xdr:cNvPr>
        <xdr:cNvSpPr/>
      </xdr:nvSpPr>
      <xdr:spPr>
        <a:xfrm>
          <a:off x="8445500" y="1401343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107886</xdr:rowOff>
    </xdr:from>
    <xdr:to>
      <xdr:col>46</xdr:col>
      <xdr:colOff>38100</xdr:colOff>
      <xdr:row>84</xdr:row>
      <xdr:rowOff>38036</xdr:rowOff>
    </xdr:to>
    <xdr:sp macro="" textlink="">
      <xdr:nvSpPr>
        <xdr:cNvPr id="348" name="フローチャート: 判断 347">
          <a:extLst>
            <a:ext uri="{FF2B5EF4-FFF2-40B4-BE49-F238E27FC236}">
              <a16:creationId xmlns:a16="http://schemas.microsoft.com/office/drawing/2014/main" id="{EA2BCA03-705E-4DA8-A8DB-127DF8DC969D}"/>
            </a:ext>
          </a:extLst>
        </xdr:cNvPr>
        <xdr:cNvSpPr/>
      </xdr:nvSpPr>
      <xdr:spPr>
        <a:xfrm>
          <a:off x="7670800" y="1402200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82</xdr:row>
      <xdr:rowOff>137033</xdr:rowOff>
    </xdr:from>
    <xdr:to>
      <xdr:col>41</xdr:col>
      <xdr:colOff>101600</xdr:colOff>
      <xdr:row>83</xdr:row>
      <xdr:rowOff>67183</xdr:rowOff>
    </xdr:to>
    <xdr:sp macro="" textlink="">
      <xdr:nvSpPr>
        <xdr:cNvPr id="349" name="フローチャート: 判断 348">
          <a:extLst>
            <a:ext uri="{FF2B5EF4-FFF2-40B4-BE49-F238E27FC236}">
              <a16:creationId xmlns:a16="http://schemas.microsoft.com/office/drawing/2014/main" id="{C7A9C77C-CB11-415E-9750-46A46B31416E}"/>
            </a:ext>
          </a:extLst>
        </xdr:cNvPr>
        <xdr:cNvSpPr/>
      </xdr:nvSpPr>
      <xdr:spPr>
        <a:xfrm>
          <a:off x="6873240" y="1388351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82</xdr:row>
      <xdr:rowOff>146749</xdr:rowOff>
    </xdr:from>
    <xdr:to>
      <xdr:col>36</xdr:col>
      <xdr:colOff>165100</xdr:colOff>
      <xdr:row>83</xdr:row>
      <xdr:rowOff>76899</xdr:rowOff>
    </xdr:to>
    <xdr:sp macro="" textlink="">
      <xdr:nvSpPr>
        <xdr:cNvPr id="350" name="フローチャート: 判断 349">
          <a:extLst>
            <a:ext uri="{FF2B5EF4-FFF2-40B4-BE49-F238E27FC236}">
              <a16:creationId xmlns:a16="http://schemas.microsoft.com/office/drawing/2014/main" id="{71FF684D-B3A2-44B2-9A41-AE3DC18867E2}"/>
            </a:ext>
          </a:extLst>
        </xdr:cNvPr>
        <xdr:cNvSpPr/>
      </xdr:nvSpPr>
      <xdr:spPr>
        <a:xfrm>
          <a:off x="6098540" y="1389322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73083C1B-4EA7-4F5E-892C-6AF828339202}"/>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4AE7B284-F765-44DD-A38D-D7E690E99233}"/>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5941AB3F-9AF8-4D40-98A9-0E323FA65547}"/>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98D7C717-432F-476E-AC43-20AD912F52C0}"/>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21A8B1F6-D089-40F0-BEA5-15281187F0C9}"/>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80</xdr:row>
      <xdr:rowOff>154750</xdr:rowOff>
    </xdr:from>
    <xdr:to>
      <xdr:col>55</xdr:col>
      <xdr:colOff>50800</xdr:colOff>
      <xdr:row>81</xdr:row>
      <xdr:rowOff>84900</xdr:rowOff>
    </xdr:to>
    <xdr:sp macro="" textlink="">
      <xdr:nvSpPr>
        <xdr:cNvPr id="356" name="楕円 355">
          <a:extLst>
            <a:ext uri="{FF2B5EF4-FFF2-40B4-BE49-F238E27FC236}">
              <a16:creationId xmlns:a16="http://schemas.microsoft.com/office/drawing/2014/main" id="{462032CC-0AA8-4CB6-961D-28A7510B44F6}"/>
            </a:ext>
          </a:extLst>
        </xdr:cNvPr>
        <xdr:cNvSpPr/>
      </xdr:nvSpPr>
      <xdr:spPr>
        <a:xfrm>
          <a:off x="9192260" y="135659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80</xdr:row>
      <xdr:rowOff>6177</xdr:rowOff>
    </xdr:from>
    <xdr:ext cx="469744" cy="259045"/>
    <xdr:sp macro="" textlink="">
      <xdr:nvSpPr>
        <xdr:cNvPr id="357" name="【公営住宅】&#10;一人当たり面積該当値テキスト">
          <a:extLst>
            <a:ext uri="{FF2B5EF4-FFF2-40B4-BE49-F238E27FC236}">
              <a16:creationId xmlns:a16="http://schemas.microsoft.com/office/drawing/2014/main" id="{5E57E9E2-3A13-4660-B027-FF4601EFDD04}"/>
            </a:ext>
          </a:extLst>
        </xdr:cNvPr>
        <xdr:cNvSpPr txBox="1"/>
      </xdr:nvSpPr>
      <xdr:spPr>
        <a:xfrm>
          <a:off x="9258300" y="13417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80</xdr:row>
      <xdr:rowOff>59310</xdr:rowOff>
    </xdr:from>
    <xdr:to>
      <xdr:col>50</xdr:col>
      <xdr:colOff>165100</xdr:colOff>
      <xdr:row>80</xdr:row>
      <xdr:rowOff>160910</xdr:rowOff>
    </xdr:to>
    <xdr:sp macro="" textlink="">
      <xdr:nvSpPr>
        <xdr:cNvPr id="358" name="楕円 357">
          <a:extLst>
            <a:ext uri="{FF2B5EF4-FFF2-40B4-BE49-F238E27FC236}">
              <a16:creationId xmlns:a16="http://schemas.microsoft.com/office/drawing/2014/main" id="{A235892B-E770-479D-81D0-D0C8E468FCC6}"/>
            </a:ext>
          </a:extLst>
        </xdr:cNvPr>
        <xdr:cNvSpPr/>
      </xdr:nvSpPr>
      <xdr:spPr>
        <a:xfrm>
          <a:off x="8445500" y="1347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80</xdr:row>
      <xdr:rowOff>110110</xdr:rowOff>
    </xdr:from>
    <xdr:to>
      <xdr:col>55</xdr:col>
      <xdr:colOff>0</xdr:colOff>
      <xdr:row>81</xdr:row>
      <xdr:rowOff>34100</xdr:rowOff>
    </xdr:to>
    <xdr:cxnSp macro="">
      <xdr:nvCxnSpPr>
        <xdr:cNvPr id="359" name="直線コネクタ 358">
          <a:extLst>
            <a:ext uri="{FF2B5EF4-FFF2-40B4-BE49-F238E27FC236}">
              <a16:creationId xmlns:a16="http://schemas.microsoft.com/office/drawing/2014/main" id="{2D6678B5-9BFF-4443-9033-85960B5147AD}"/>
            </a:ext>
          </a:extLst>
        </xdr:cNvPr>
        <xdr:cNvCxnSpPr/>
      </xdr:nvCxnSpPr>
      <xdr:spPr>
        <a:xfrm>
          <a:off x="8496300" y="13521310"/>
          <a:ext cx="723900" cy="91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80</xdr:row>
      <xdr:rowOff>67881</xdr:rowOff>
    </xdr:from>
    <xdr:to>
      <xdr:col>46</xdr:col>
      <xdr:colOff>38100</xdr:colOff>
      <xdr:row>80</xdr:row>
      <xdr:rowOff>169481</xdr:rowOff>
    </xdr:to>
    <xdr:sp macro="" textlink="">
      <xdr:nvSpPr>
        <xdr:cNvPr id="360" name="楕円 359">
          <a:extLst>
            <a:ext uri="{FF2B5EF4-FFF2-40B4-BE49-F238E27FC236}">
              <a16:creationId xmlns:a16="http://schemas.microsoft.com/office/drawing/2014/main" id="{D514A30E-A694-4794-A5AE-86DB801100DB}"/>
            </a:ext>
          </a:extLst>
        </xdr:cNvPr>
        <xdr:cNvSpPr/>
      </xdr:nvSpPr>
      <xdr:spPr>
        <a:xfrm>
          <a:off x="7670800" y="1347908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80</xdr:row>
      <xdr:rowOff>110110</xdr:rowOff>
    </xdr:from>
    <xdr:to>
      <xdr:col>50</xdr:col>
      <xdr:colOff>114300</xdr:colOff>
      <xdr:row>80</xdr:row>
      <xdr:rowOff>118681</xdr:rowOff>
    </xdr:to>
    <xdr:cxnSp macro="">
      <xdr:nvCxnSpPr>
        <xdr:cNvPr id="361" name="直線コネクタ 360">
          <a:extLst>
            <a:ext uri="{FF2B5EF4-FFF2-40B4-BE49-F238E27FC236}">
              <a16:creationId xmlns:a16="http://schemas.microsoft.com/office/drawing/2014/main" id="{96FEE615-DF21-49AF-BD27-D44354756926}"/>
            </a:ext>
          </a:extLst>
        </xdr:cNvPr>
        <xdr:cNvCxnSpPr/>
      </xdr:nvCxnSpPr>
      <xdr:spPr>
        <a:xfrm flipV="1">
          <a:off x="7713980" y="13521310"/>
          <a:ext cx="782320" cy="8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80</xdr:row>
      <xdr:rowOff>90170</xdr:rowOff>
    </xdr:from>
    <xdr:to>
      <xdr:col>41</xdr:col>
      <xdr:colOff>101600</xdr:colOff>
      <xdr:row>81</xdr:row>
      <xdr:rowOff>20320</xdr:rowOff>
    </xdr:to>
    <xdr:sp macro="" textlink="">
      <xdr:nvSpPr>
        <xdr:cNvPr id="362" name="楕円 361">
          <a:extLst>
            <a:ext uri="{FF2B5EF4-FFF2-40B4-BE49-F238E27FC236}">
              <a16:creationId xmlns:a16="http://schemas.microsoft.com/office/drawing/2014/main" id="{5C023000-ACC2-4463-A1AF-5A2914EEECD3}"/>
            </a:ext>
          </a:extLst>
        </xdr:cNvPr>
        <xdr:cNvSpPr/>
      </xdr:nvSpPr>
      <xdr:spPr>
        <a:xfrm>
          <a:off x="6873240" y="135013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80</xdr:row>
      <xdr:rowOff>118681</xdr:rowOff>
    </xdr:from>
    <xdr:to>
      <xdr:col>45</xdr:col>
      <xdr:colOff>177800</xdr:colOff>
      <xdr:row>80</xdr:row>
      <xdr:rowOff>140970</xdr:rowOff>
    </xdr:to>
    <xdr:cxnSp macro="">
      <xdr:nvCxnSpPr>
        <xdr:cNvPr id="363" name="直線コネクタ 362">
          <a:extLst>
            <a:ext uri="{FF2B5EF4-FFF2-40B4-BE49-F238E27FC236}">
              <a16:creationId xmlns:a16="http://schemas.microsoft.com/office/drawing/2014/main" id="{E1326C5C-4B9F-4E63-BE44-327679368241}"/>
            </a:ext>
          </a:extLst>
        </xdr:cNvPr>
        <xdr:cNvCxnSpPr/>
      </xdr:nvCxnSpPr>
      <xdr:spPr>
        <a:xfrm flipV="1">
          <a:off x="6924040" y="13529881"/>
          <a:ext cx="789940" cy="22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80</xdr:row>
      <xdr:rowOff>99313</xdr:rowOff>
    </xdr:from>
    <xdr:to>
      <xdr:col>36</xdr:col>
      <xdr:colOff>165100</xdr:colOff>
      <xdr:row>81</xdr:row>
      <xdr:rowOff>29463</xdr:rowOff>
    </xdr:to>
    <xdr:sp macro="" textlink="">
      <xdr:nvSpPr>
        <xdr:cNvPr id="364" name="楕円 363">
          <a:extLst>
            <a:ext uri="{FF2B5EF4-FFF2-40B4-BE49-F238E27FC236}">
              <a16:creationId xmlns:a16="http://schemas.microsoft.com/office/drawing/2014/main" id="{CD1888D1-8AE1-47BA-A393-2037AD442731}"/>
            </a:ext>
          </a:extLst>
        </xdr:cNvPr>
        <xdr:cNvSpPr/>
      </xdr:nvSpPr>
      <xdr:spPr>
        <a:xfrm>
          <a:off x="6098540" y="1351051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80</xdr:row>
      <xdr:rowOff>140970</xdr:rowOff>
    </xdr:from>
    <xdr:to>
      <xdr:col>41</xdr:col>
      <xdr:colOff>50800</xdr:colOff>
      <xdr:row>80</xdr:row>
      <xdr:rowOff>150113</xdr:rowOff>
    </xdr:to>
    <xdr:cxnSp macro="">
      <xdr:nvCxnSpPr>
        <xdr:cNvPr id="365" name="直線コネクタ 364">
          <a:extLst>
            <a:ext uri="{FF2B5EF4-FFF2-40B4-BE49-F238E27FC236}">
              <a16:creationId xmlns:a16="http://schemas.microsoft.com/office/drawing/2014/main" id="{628E362D-7942-4848-8CD7-E83CB1F59A47}"/>
            </a:ext>
          </a:extLst>
        </xdr:cNvPr>
        <xdr:cNvCxnSpPr/>
      </xdr:nvCxnSpPr>
      <xdr:spPr>
        <a:xfrm flipV="1">
          <a:off x="6149340" y="13552170"/>
          <a:ext cx="7747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20590</xdr:rowOff>
    </xdr:from>
    <xdr:ext cx="469744" cy="259045"/>
    <xdr:sp macro="" textlink="">
      <xdr:nvSpPr>
        <xdr:cNvPr id="366" name="n_1aveValue【公営住宅】&#10;一人当たり面積">
          <a:extLst>
            <a:ext uri="{FF2B5EF4-FFF2-40B4-BE49-F238E27FC236}">
              <a16:creationId xmlns:a16="http://schemas.microsoft.com/office/drawing/2014/main" id="{174A281A-D14B-486B-941A-FFCCDD6A6CD7}"/>
            </a:ext>
          </a:extLst>
        </xdr:cNvPr>
        <xdr:cNvSpPr txBox="1"/>
      </xdr:nvSpPr>
      <xdr:spPr>
        <a:xfrm>
          <a:off x="8271587" y="14102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29163</xdr:rowOff>
    </xdr:from>
    <xdr:ext cx="469744" cy="259045"/>
    <xdr:sp macro="" textlink="">
      <xdr:nvSpPr>
        <xdr:cNvPr id="367" name="n_2aveValue【公営住宅】&#10;一人当たり面積">
          <a:extLst>
            <a:ext uri="{FF2B5EF4-FFF2-40B4-BE49-F238E27FC236}">
              <a16:creationId xmlns:a16="http://schemas.microsoft.com/office/drawing/2014/main" id="{29079977-6A2A-4273-8ECC-031AABEBF93F}"/>
            </a:ext>
          </a:extLst>
        </xdr:cNvPr>
        <xdr:cNvSpPr txBox="1"/>
      </xdr:nvSpPr>
      <xdr:spPr>
        <a:xfrm>
          <a:off x="7509587" y="14110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58310</xdr:rowOff>
    </xdr:from>
    <xdr:ext cx="469744" cy="259045"/>
    <xdr:sp macro="" textlink="">
      <xdr:nvSpPr>
        <xdr:cNvPr id="368" name="n_3aveValue【公営住宅】&#10;一人当たり面積">
          <a:extLst>
            <a:ext uri="{FF2B5EF4-FFF2-40B4-BE49-F238E27FC236}">
              <a16:creationId xmlns:a16="http://schemas.microsoft.com/office/drawing/2014/main" id="{641C707C-E78C-4D90-BEBD-CA0B57345AE9}"/>
            </a:ext>
          </a:extLst>
        </xdr:cNvPr>
        <xdr:cNvSpPr txBox="1"/>
      </xdr:nvSpPr>
      <xdr:spPr>
        <a:xfrm>
          <a:off x="6712027" y="13972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68026</xdr:rowOff>
    </xdr:from>
    <xdr:ext cx="469744" cy="259045"/>
    <xdr:sp macro="" textlink="">
      <xdr:nvSpPr>
        <xdr:cNvPr id="369" name="n_4aveValue【公営住宅】&#10;一人当たり面積">
          <a:extLst>
            <a:ext uri="{FF2B5EF4-FFF2-40B4-BE49-F238E27FC236}">
              <a16:creationId xmlns:a16="http://schemas.microsoft.com/office/drawing/2014/main" id="{B52305BE-D3B9-4938-85CB-5A18E9106906}"/>
            </a:ext>
          </a:extLst>
        </xdr:cNvPr>
        <xdr:cNvSpPr txBox="1"/>
      </xdr:nvSpPr>
      <xdr:spPr>
        <a:xfrm>
          <a:off x="5937327" y="13982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79</xdr:row>
      <xdr:rowOff>5987</xdr:rowOff>
    </xdr:from>
    <xdr:ext cx="469744" cy="259045"/>
    <xdr:sp macro="" textlink="">
      <xdr:nvSpPr>
        <xdr:cNvPr id="370" name="n_1mainValue【公営住宅】&#10;一人当たり面積">
          <a:extLst>
            <a:ext uri="{FF2B5EF4-FFF2-40B4-BE49-F238E27FC236}">
              <a16:creationId xmlns:a16="http://schemas.microsoft.com/office/drawing/2014/main" id="{2106572E-0F53-418E-9950-8BAC39875D24}"/>
            </a:ext>
          </a:extLst>
        </xdr:cNvPr>
        <xdr:cNvSpPr txBox="1"/>
      </xdr:nvSpPr>
      <xdr:spPr>
        <a:xfrm>
          <a:off x="8271587" y="1324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79</xdr:row>
      <xdr:rowOff>14558</xdr:rowOff>
    </xdr:from>
    <xdr:ext cx="469744" cy="259045"/>
    <xdr:sp macro="" textlink="">
      <xdr:nvSpPr>
        <xdr:cNvPr id="371" name="n_2mainValue【公営住宅】&#10;一人当たり面積">
          <a:extLst>
            <a:ext uri="{FF2B5EF4-FFF2-40B4-BE49-F238E27FC236}">
              <a16:creationId xmlns:a16="http://schemas.microsoft.com/office/drawing/2014/main" id="{0F10D2AC-9300-41F0-B3C1-36E19FD60390}"/>
            </a:ext>
          </a:extLst>
        </xdr:cNvPr>
        <xdr:cNvSpPr txBox="1"/>
      </xdr:nvSpPr>
      <xdr:spPr>
        <a:xfrm>
          <a:off x="7509587" y="13258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79</xdr:row>
      <xdr:rowOff>36847</xdr:rowOff>
    </xdr:from>
    <xdr:ext cx="469744" cy="259045"/>
    <xdr:sp macro="" textlink="">
      <xdr:nvSpPr>
        <xdr:cNvPr id="372" name="n_3mainValue【公営住宅】&#10;一人当たり面積">
          <a:extLst>
            <a:ext uri="{FF2B5EF4-FFF2-40B4-BE49-F238E27FC236}">
              <a16:creationId xmlns:a16="http://schemas.microsoft.com/office/drawing/2014/main" id="{30F451CA-F6FE-4241-AE0D-12F1F7255209}"/>
            </a:ext>
          </a:extLst>
        </xdr:cNvPr>
        <xdr:cNvSpPr txBox="1"/>
      </xdr:nvSpPr>
      <xdr:spPr>
        <a:xfrm>
          <a:off x="6712027" y="1328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79</xdr:row>
      <xdr:rowOff>45990</xdr:rowOff>
    </xdr:from>
    <xdr:ext cx="469744" cy="259045"/>
    <xdr:sp macro="" textlink="">
      <xdr:nvSpPr>
        <xdr:cNvPr id="373" name="n_4mainValue【公営住宅】&#10;一人当たり面積">
          <a:extLst>
            <a:ext uri="{FF2B5EF4-FFF2-40B4-BE49-F238E27FC236}">
              <a16:creationId xmlns:a16="http://schemas.microsoft.com/office/drawing/2014/main" id="{7D7B531D-DE56-433B-AA4A-7BD579AB2E55}"/>
            </a:ext>
          </a:extLst>
        </xdr:cNvPr>
        <xdr:cNvSpPr txBox="1"/>
      </xdr:nvSpPr>
      <xdr:spPr>
        <a:xfrm>
          <a:off x="5937327" y="13289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5CFEADDA-131E-40DB-9E65-E24222DBFBEE}"/>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89D486ED-E4E3-45D0-9ED7-8052A206CAA9}"/>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0B1998A1-C5DD-4A8B-9B0B-CEF8DC3273B5}"/>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87D5059D-5D5D-4006-BC19-B399E66B781C}"/>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26066305-E43E-4155-B344-8F928FA19C52}"/>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4CE0A38C-7C75-491D-AC7A-7D5C800BF2F0}"/>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122086A6-92C2-4B3C-BA2B-5261908A4E32}"/>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2EDF0A58-36F2-4FAA-9D18-AD00B6E403D6}"/>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2" name="正方形/長方形 381">
          <a:extLst>
            <a:ext uri="{FF2B5EF4-FFF2-40B4-BE49-F238E27FC236}">
              <a16:creationId xmlns:a16="http://schemas.microsoft.com/office/drawing/2014/main" id="{AF8FBB93-0FAB-47BD-90FC-3C4DB185386F}"/>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3" name="正方形/長方形 382">
          <a:extLst>
            <a:ext uri="{FF2B5EF4-FFF2-40B4-BE49-F238E27FC236}">
              <a16:creationId xmlns:a16="http://schemas.microsoft.com/office/drawing/2014/main" id="{5DCCE4B9-71D3-4358-9CAD-16B2E113D689}"/>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4" name="正方形/長方形 383">
          <a:extLst>
            <a:ext uri="{FF2B5EF4-FFF2-40B4-BE49-F238E27FC236}">
              <a16:creationId xmlns:a16="http://schemas.microsoft.com/office/drawing/2014/main" id="{FAE55CFE-4507-47AC-BFE2-84E0FEC6AB6B}"/>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5" name="正方形/長方形 384">
          <a:extLst>
            <a:ext uri="{FF2B5EF4-FFF2-40B4-BE49-F238E27FC236}">
              <a16:creationId xmlns:a16="http://schemas.microsoft.com/office/drawing/2014/main" id="{909F10E4-28F6-4A38-B28F-69BEED5E9C9D}"/>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6" name="正方形/長方形 385">
          <a:extLst>
            <a:ext uri="{FF2B5EF4-FFF2-40B4-BE49-F238E27FC236}">
              <a16:creationId xmlns:a16="http://schemas.microsoft.com/office/drawing/2014/main" id="{D39BA87A-59B1-4E59-B56D-DEA540EABE4D}"/>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7" name="正方形/長方形 386">
          <a:extLst>
            <a:ext uri="{FF2B5EF4-FFF2-40B4-BE49-F238E27FC236}">
              <a16:creationId xmlns:a16="http://schemas.microsoft.com/office/drawing/2014/main" id="{B449B247-4927-4563-975B-6BAD8B53D503}"/>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8" name="正方形/長方形 387">
          <a:extLst>
            <a:ext uri="{FF2B5EF4-FFF2-40B4-BE49-F238E27FC236}">
              <a16:creationId xmlns:a16="http://schemas.microsoft.com/office/drawing/2014/main" id="{EEB72ED7-EE39-49D6-8381-567537695C34}"/>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9" name="正方形/長方形 388">
          <a:extLst>
            <a:ext uri="{FF2B5EF4-FFF2-40B4-BE49-F238E27FC236}">
              <a16:creationId xmlns:a16="http://schemas.microsoft.com/office/drawing/2014/main" id="{1B9D58C7-90B3-4C24-B0CB-7B6A574AE191}"/>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0" name="正方形/長方形 389">
          <a:extLst>
            <a:ext uri="{FF2B5EF4-FFF2-40B4-BE49-F238E27FC236}">
              <a16:creationId xmlns:a16="http://schemas.microsoft.com/office/drawing/2014/main" id="{B4163A49-6275-4F71-8BF8-99FD9730FB26}"/>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1" name="正方形/長方形 390">
          <a:extLst>
            <a:ext uri="{FF2B5EF4-FFF2-40B4-BE49-F238E27FC236}">
              <a16:creationId xmlns:a16="http://schemas.microsoft.com/office/drawing/2014/main" id="{1BBC90C5-05F7-4DE9-96AA-757C41B0C4E3}"/>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2" name="正方形/長方形 391">
          <a:extLst>
            <a:ext uri="{FF2B5EF4-FFF2-40B4-BE49-F238E27FC236}">
              <a16:creationId xmlns:a16="http://schemas.microsoft.com/office/drawing/2014/main" id="{26B52900-4D13-4B01-8766-1701B7DD2E6F}"/>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3" name="正方形/長方形 392">
          <a:extLst>
            <a:ext uri="{FF2B5EF4-FFF2-40B4-BE49-F238E27FC236}">
              <a16:creationId xmlns:a16="http://schemas.microsoft.com/office/drawing/2014/main" id="{7C4B5E24-A60F-46AA-A525-B26849ABB8FE}"/>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4" name="正方形/長方形 393">
          <a:extLst>
            <a:ext uri="{FF2B5EF4-FFF2-40B4-BE49-F238E27FC236}">
              <a16:creationId xmlns:a16="http://schemas.microsoft.com/office/drawing/2014/main" id="{8737BEA3-6619-4788-BA67-BB5AE041A53A}"/>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5" name="正方形/長方形 394">
          <a:extLst>
            <a:ext uri="{FF2B5EF4-FFF2-40B4-BE49-F238E27FC236}">
              <a16:creationId xmlns:a16="http://schemas.microsoft.com/office/drawing/2014/main" id="{9367FA11-AB6C-4411-B9D5-C639D2DEF1CF}"/>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6" name="正方形/長方形 395">
          <a:extLst>
            <a:ext uri="{FF2B5EF4-FFF2-40B4-BE49-F238E27FC236}">
              <a16:creationId xmlns:a16="http://schemas.microsoft.com/office/drawing/2014/main" id="{F40E3560-B63C-473F-A9F0-CFBA2CA3CC1B}"/>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7" name="正方形/長方形 396">
          <a:extLst>
            <a:ext uri="{FF2B5EF4-FFF2-40B4-BE49-F238E27FC236}">
              <a16:creationId xmlns:a16="http://schemas.microsoft.com/office/drawing/2014/main" id="{3EBDA259-AFEF-4604-97A8-5F93F6674410}"/>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8" name="テキスト ボックス 397">
          <a:extLst>
            <a:ext uri="{FF2B5EF4-FFF2-40B4-BE49-F238E27FC236}">
              <a16:creationId xmlns:a16="http://schemas.microsoft.com/office/drawing/2014/main" id="{1CE4EB9C-A06A-43EB-A9E1-85513109D6E2}"/>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9" name="直線コネクタ 398">
          <a:extLst>
            <a:ext uri="{FF2B5EF4-FFF2-40B4-BE49-F238E27FC236}">
              <a16:creationId xmlns:a16="http://schemas.microsoft.com/office/drawing/2014/main" id="{811523B5-26D2-46B8-8004-2F85A81DA832}"/>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0" name="テキスト ボックス 399">
          <a:extLst>
            <a:ext uri="{FF2B5EF4-FFF2-40B4-BE49-F238E27FC236}">
              <a16:creationId xmlns:a16="http://schemas.microsoft.com/office/drawing/2014/main" id="{6F872E13-62A9-46C7-ACCC-C81583E688FE}"/>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1" name="直線コネクタ 400">
          <a:extLst>
            <a:ext uri="{FF2B5EF4-FFF2-40B4-BE49-F238E27FC236}">
              <a16:creationId xmlns:a16="http://schemas.microsoft.com/office/drawing/2014/main" id="{ED3F896E-62C2-4E91-BA2C-53142C79A5CA}"/>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2" name="テキスト ボックス 401">
          <a:extLst>
            <a:ext uri="{FF2B5EF4-FFF2-40B4-BE49-F238E27FC236}">
              <a16:creationId xmlns:a16="http://schemas.microsoft.com/office/drawing/2014/main" id="{7B6A4941-15D2-4AFE-BF80-4E57426E41C0}"/>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3" name="直線コネクタ 402">
          <a:extLst>
            <a:ext uri="{FF2B5EF4-FFF2-40B4-BE49-F238E27FC236}">
              <a16:creationId xmlns:a16="http://schemas.microsoft.com/office/drawing/2014/main" id="{04C9C5DC-D5E2-4E06-9C33-68B473E2C8B3}"/>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4" name="テキスト ボックス 403">
          <a:extLst>
            <a:ext uri="{FF2B5EF4-FFF2-40B4-BE49-F238E27FC236}">
              <a16:creationId xmlns:a16="http://schemas.microsoft.com/office/drawing/2014/main" id="{4FD132B8-E4D1-483C-88A3-2FA59E2BFDA3}"/>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5" name="直線コネクタ 404">
          <a:extLst>
            <a:ext uri="{FF2B5EF4-FFF2-40B4-BE49-F238E27FC236}">
              <a16:creationId xmlns:a16="http://schemas.microsoft.com/office/drawing/2014/main" id="{07327914-341B-4A1E-BB81-DACF0790BAFF}"/>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6" name="テキスト ボックス 405">
          <a:extLst>
            <a:ext uri="{FF2B5EF4-FFF2-40B4-BE49-F238E27FC236}">
              <a16:creationId xmlns:a16="http://schemas.microsoft.com/office/drawing/2014/main" id="{015215AE-C8F2-4172-AB8B-1DD87152FF98}"/>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07" name="直線コネクタ 406">
          <a:extLst>
            <a:ext uri="{FF2B5EF4-FFF2-40B4-BE49-F238E27FC236}">
              <a16:creationId xmlns:a16="http://schemas.microsoft.com/office/drawing/2014/main" id="{A03040B8-6249-4EA8-8C58-790663B2247C}"/>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08" name="テキスト ボックス 407">
          <a:extLst>
            <a:ext uri="{FF2B5EF4-FFF2-40B4-BE49-F238E27FC236}">
              <a16:creationId xmlns:a16="http://schemas.microsoft.com/office/drawing/2014/main" id="{3A45846D-CB79-44C2-96FD-377CB1661EEE}"/>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09" name="直線コネクタ 408">
          <a:extLst>
            <a:ext uri="{FF2B5EF4-FFF2-40B4-BE49-F238E27FC236}">
              <a16:creationId xmlns:a16="http://schemas.microsoft.com/office/drawing/2014/main" id="{744852B5-A54D-495F-A4FE-6801F71C47C7}"/>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0" name="テキスト ボックス 409">
          <a:extLst>
            <a:ext uri="{FF2B5EF4-FFF2-40B4-BE49-F238E27FC236}">
              <a16:creationId xmlns:a16="http://schemas.microsoft.com/office/drawing/2014/main" id="{C3576001-1AFC-4FD5-A9DE-1CC76FE06A7D}"/>
            </a:ext>
          </a:extLst>
        </xdr:cNvPr>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1" name="直線コネクタ 410">
          <a:extLst>
            <a:ext uri="{FF2B5EF4-FFF2-40B4-BE49-F238E27FC236}">
              <a16:creationId xmlns:a16="http://schemas.microsoft.com/office/drawing/2014/main" id="{357A857F-5F4B-4491-A139-CD06B5848190}"/>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2" name="テキスト ボックス 411">
          <a:extLst>
            <a:ext uri="{FF2B5EF4-FFF2-40B4-BE49-F238E27FC236}">
              <a16:creationId xmlns:a16="http://schemas.microsoft.com/office/drawing/2014/main" id="{FC875F9C-C73B-470F-ACF7-2BC975FB0CE2}"/>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3" name="【認定こども園・幼稚園・保育所】&#10;有形固定資産減価償却率グラフ枠">
          <a:extLst>
            <a:ext uri="{FF2B5EF4-FFF2-40B4-BE49-F238E27FC236}">
              <a16:creationId xmlns:a16="http://schemas.microsoft.com/office/drawing/2014/main" id="{7E841778-702A-4D53-A0F6-D67B4A9948AE}"/>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108585</xdr:rowOff>
    </xdr:from>
    <xdr:to>
      <xdr:col>85</xdr:col>
      <xdr:colOff>126364</xdr:colOff>
      <xdr:row>41</xdr:row>
      <xdr:rowOff>3810</xdr:rowOff>
    </xdr:to>
    <xdr:cxnSp macro="">
      <xdr:nvCxnSpPr>
        <xdr:cNvPr id="414" name="直線コネクタ 413">
          <a:extLst>
            <a:ext uri="{FF2B5EF4-FFF2-40B4-BE49-F238E27FC236}">
              <a16:creationId xmlns:a16="http://schemas.microsoft.com/office/drawing/2014/main" id="{A1051AD2-73ED-40BE-B5D9-2562731E6E9F}"/>
            </a:ext>
          </a:extLst>
        </xdr:cNvPr>
        <xdr:cNvCxnSpPr/>
      </xdr:nvCxnSpPr>
      <xdr:spPr>
        <a:xfrm flipV="1">
          <a:off x="14375764" y="5640705"/>
          <a:ext cx="0" cy="1236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7637</xdr:rowOff>
    </xdr:from>
    <xdr:ext cx="405111" cy="259045"/>
    <xdr:sp macro="" textlink="">
      <xdr:nvSpPr>
        <xdr:cNvPr id="415" name="【認定こども園・幼稚園・保育所】&#10;有形固定資産減価償却率最小値テキスト">
          <a:extLst>
            <a:ext uri="{FF2B5EF4-FFF2-40B4-BE49-F238E27FC236}">
              <a16:creationId xmlns:a16="http://schemas.microsoft.com/office/drawing/2014/main" id="{32A778FD-28F3-42CB-9D75-4358692645DD}"/>
            </a:ext>
          </a:extLst>
        </xdr:cNvPr>
        <xdr:cNvSpPr txBox="1"/>
      </xdr:nvSpPr>
      <xdr:spPr>
        <a:xfrm>
          <a:off x="14414500" y="6880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3810</xdr:rowOff>
    </xdr:from>
    <xdr:to>
      <xdr:col>86</xdr:col>
      <xdr:colOff>25400</xdr:colOff>
      <xdr:row>41</xdr:row>
      <xdr:rowOff>3810</xdr:rowOff>
    </xdr:to>
    <xdr:cxnSp macro="">
      <xdr:nvCxnSpPr>
        <xdr:cNvPr id="416" name="直線コネクタ 415">
          <a:extLst>
            <a:ext uri="{FF2B5EF4-FFF2-40B4-BE49-F238E27FC236}">
              <a16:creationId xmlns:a16="http://schemas.microsoft.com/office/drawing/2014/main" id="{EA790913-4DFD-4093-9CD5-514785DE0733}"/>
            </a:ext>
          </a:extLst>
        </xdr:cNvPr>
        <xdr:cNvCxnSpPr/>
      </xdr:nvCxnSpPr>
      <xdr:spPr>
        <a:xfrm>
          <a:off x="14287500" y="68770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55262</xdr:rowOff>
    </xdr:from>
    <xdr:ext cx="405111" cy="259045"/>
    <xdr:sp macro="" textlink="">
      <xdr:nvSpPr>
        <xdr:cNvPr id="417" name="【認定こども園・幼稚園・保育所】&#10;有形固定資産減価償却率最大値テキスト">
          <a:extLst>
            <a:ext uri="{FF2B5EF4-FFF2-40B4-BE49-F238E27FC236}">
              <a16:creationId xmlns:a16="http://schemas.microsoft.com/office/drawing/2014/main" id="{2EA73538-3C04-466E-B16C-D607206E28D2}"/>
            </a:ext>
          </a:extLst>
        </xdr:cNvPr>
        <xdr:cNvSpPr txBox="1"/>
      </xdr:nvSpPr>
      <xdr:spPr>
        <a:xfrm>
          <a:off x="14414500" y="5419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108585</xdr:rowOff>
    </xdr:from>
    <xdr:to>
      <xdr:col>86</xdr:col>
      <xdr:colOff>25400</xdr:colOff>
      <xdr:row>33</xdr:row>
      <xdr:rowOff>108585</xdr:rowOff>
    </xdr:to>
    <xdr:cxnSp macro="">
      <xdr:nvCxnSpPr>
        <xdr:cNvPr id="418" name="直線コネクタ 417">
          <a:extLst>
            <a:ext uri="{FF2B5EF4-FFF2-40B4-BE49-F238E27FC236}">
              <a16:creationId xmlns:a16="http://schemas.microsoft.com/office/drawing/2014/main" id="{2BFD7C00-D44D-4C46-968B-0E4353907E31}"/>
            </a:ext>
          </a:extLst>
        </xdr:cNvPr>
        <xdr:cNvCxnSpPr/>
      </xdr:nvCxnSpPr>
      <xdr:spPr>
        <a:xfrm>
          <a:off x="14287500" y="56407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104792</xdr:rowOff>
    </xdr:from>
    <xdr:ext cx="405111" cy="259045"/>
    <xdr:sp macro="" textlink="">
      <xdr:nvSpPr>
        <xdr:cNvPr id="419" name="【認定こども園・幼稚園・保育所】&#10;有形固定資産減価償却率平均値テキスト">
          <a:extLst>
            <a:ext uri="{FF2B5EF4-FFF2-40B4-BE49-F238E27FC236}">
              <a16:creationId xmlns:a16="http://schemas.microsoft.com/office/drawing/2014/main" id="{A137E9D5-1651-4696-BD19-BCA5A8E21482}"/>
            </a:ext>
          </a:extLst>
        </xdr:cNvPr>
        <xdr:cNvSpPr txBox="1"/>
      </xdr:nvSpPr>
      <xdr:spPr>
        <a:xfrm>
          <a:off x="14414500" y="61398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126365</xdr:rowOff>
    </xdr:from>
    <xdr:to>
      <xdr:col>85</xdr:col>
      <xdr:colOff>177800</xdr:colOff>
      <xdr:row>37</xdr:row>
      <xdr:rowOff>56515</xdr:rowOff>
    </xdr:to>
    <xdr:sp macro="" textlink="">
      <xdr:nvSpPr>
        <xdr:cNvPr id="420" name="フローチャート: 判断 419">
          <a:extLst>
            <a:ext uri="{FF2B5EF4-FFF2-40B4-BE49-F238E27FC236}">
              <a16:creationId xmlns:a16="http://schemas.microsoft.com/office/drawing/2014/main" id="{5F349E43-C0F5-4486-9691-581146B09565}"/>
            </a:ext>
          </a:extLst>
        </xdr:cNvPr>
        <xdr:cNvSpPr/>
      </xdr:nvSpPr>
      <xdr:spPr>
        <a:xfrm>
          <a:off x="14325600" y="616140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105410</xdr:rowOff>
    </xdr:from>
    <xdr:to>
      <xdr:col>81</xdr:col>
      <xdr:colOff>101600</xdr:colOff>
      <xdr:row>37</xdr:row>
      <xdr:rowOff>35560</xdr:rowOff>
    </xdr:to>
    <xdr:sp macro="" textlink="">
      <xdr:nvSpPr>
        <xdr:cNvPr id="421" name="フローチャート: 判断 420">
          <a:extLst>
            <a:ext uri="{FF2B5EF4-FFF2-40B4-BE49-F238E27FC236}">
              <a16:creationId xmlns:a16="http://schemas.microsoft.com/office/drawing/2014/main" id="{70339E28-5D30-471D-99AC-0C5DEB344A1C}"/>
            </a:ext>
          </a:extLst>
        </xdr:cNvPr>
        <xdr:cNvSpPr/>
      </xdr:nvSpPr>
      <xdr:spPr>
        <a:xfrm>
          <a:off x="13578840" y="61404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93980</xdr:rowOff>
    </xdr:from>
    <xdr:to>
      <xdr:col>76</xdr:col>
      <xdr:colOff>165100</xdr:colOff>
      <xdr:row>37</xdr:row>
      <xdr:rowOff>24130</xdr:rowOff>
    </xdr:to>
    <xdr:sp macro="" textlink="">
      <xdr:nvSpPr>
        <xdr:cNvPr id="422" name="フローチャート: 判断 421">
          <a:extLst>
            <a:ext uri="{FF2B5EF4-FFF2-40B4-BE49-F238E27FC236}">
              <a16:creationId xmlns:a16="http://schemas.microsoft.com/office/drawing/2014/main" id="{3274DBC9-0C0F-4401-8214-6250EE6BB103}"/>
            </a:ext>
          </a:extLst>
        </xdr:cNvPr>
        <xdr:cNvSpPr/>
      </xdr:nvSpPr>
      <xdr:spPr>
        <a:xfrm>
          <a:off x="12804140" y="61290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90170</xdr:rowOff>
    </xdr:from>
    <xdr:to>
      <xdr:col>72</xdr:col>
      <xdr:colOff>38100</xdr:colOff>
      <xdr:row>37</xdr:row>
      <xdr:rowOff>20320</xdr:rowOff>
    </xdr:to>
    <xdr:sp macro="" textlink="">
      <xdr:nvSpPr>
        <xdr:cNvPr id="423" name="フローチャート: 判断 422">
          <a:extLst>
            <a:ext uri="{FF2B5EF4-FFF2-40B4-BE49-F238E27FC236}">
              <a16:creationId xmlns:a16="http://schemas.microsoft.com/office/drawing/2014/main" id="{CE2B3E5F-960C-4CFF-86D2-832FE0B2FF37}"/>
            </a:ext>
          </a:extLst>
        </xdr:cNvPr>
        <xdr:cNvSpPr/>
      </xdr:nvSpPr>
      <xdr:spPr>
        <a:xfrm>
          <a:off x="12029440" y="61252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99695</xdr:rowOff>
    </xdr:from>
    <xdr:to>
      <xdr:col>67</xdr:col>
      <xdr:colOff>101600</xdr:colOff>
      <xdr:row>37</xdr:row>
      <xdr:rowOff>29845</xdr:rowOff>
    </xdr:to>
    <xdr:sp macro="" textlink="">
      <xdr:nvSpPr>
        <xdr:cNvPr id="424" name="フローチャート: 判断 423">
          <a:extLst>
            <a:ext uri="{FF2B5EF4-FFF2-40B4-BE49-F238E27FC236}">
              <a16:creationId xmlns:a16="http://schemas.microsoft.com/office/drawing/2014/main" id="{8474ABDF-A865-4F77-8308-1F01ED2BD3C1}"/>
            </a:ext>
          </a:extLst>
        </xdr:cNvPr>
        <xdr:cNvSpPr/>
      </xdr:nvSpPr>
      <xdr:spPr>
        <a:xfrm>
          <a:off x="11231880" y="61347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5" name="テキスト ボックス 424">
          <a:extLst>
            <a:ext uri="{FF2B5EF4-FFF2-40B4-BE49-F238E27FC236}">
              <a16:creationId xmlns:a16="http://schemas.microsoft.com/office/drawing/2014/main" id="{39C8926D-D1B7-4E28-86B8-4946DD1692C5}"/>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3F70C99E-CB84-4633-A030-2108C2E2205C}"/>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21E454E6-7195-4E84-9781-2DF600D3392F}"/>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355D778A-74EE-4242-9A8B-8BE4BD14E306}"/>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37D2F966-EB75-41B1-B679-982A0DC1CCE4}"/>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97790</xdr:rowOff>
    </xdr:from>
    <xdr:to>
      <xdr:col>85</xdr:col>
      <xdr:colOff>177800</xdr:colOff>
      <xdr:row>36</xdr:row>
      <xdr:rowOff>27940</xdr:rowOff>
    </xdr:to>
    <xdr:sp macro="" textlink="">
      <xdr:nvSpPr>
        <xdr:cNvPr id="430" name="楕円 429">
          <a:extLst>
            <a:ext uri="{FF2B5EF4-FFF2-40B4-BE49-F238E27FC236}">
              <a16:creationId xmlns:a16="http://schemas.microsoft.com/office/drawing/2014/main" id="{6F8D917F-CA7C-47BD-BEAF-BBFD39FD0687}"/>
            </a:ext>
          </a:extLst>
        </xdr:cNvPr>
        <xdr:cNvSpPr/>
      </xdr:nvSpPr>
      <xdr:spPr>
        <a:xfrm>
          <a:off x="14325600" y="596519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120667</xdr:rowOff>
    </xdr:from>
    <xdr:ext cx="405111" cy="259045"/>
    <xdr:sp macro="" textlink="">
      <xdr:nvSpPr>
        <xdr:cNvPr id="431" name="【認定こども園・幼稚園・保育所】&#10;有形固定資産減価償却率該当値テキスト">
          <a:extLst>
            <a:ext uri="{FF2B5EF4-FFF2-40B4-BE49-F238E27FC236}">
              <a16:creationId xmlns:a16="http://schemas.microsoft.com/office/drawing/2014/main" id="{6B787F72-2445-4ADC-AED4-56B9D60E4EAF}"/>
            </a:ext>
          </a:extLst>
        </xdr:cNvPr>
        <xdr:cNvSpPr txBox="1"/>
      </xdr:nvSpPr>
      <xdr:spPr>
        <a:xfrm>
          <a:off x="14414500" y="582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34925</xdr:rowOff>
    </xdr:from>
    <xdr:to>
      <xdr:col>81</xdr:col>
      <xdr:colOff>101600</xdr:colOff>
      <xdr:row>35</xdr:row>
      <xdr:rowOff>136525</xdr:rowOff>
    </xdr:to>
    <xdr:sp macro="" textlink="">
      <xdr:nvSpPr>
        <xdr:cNvPr id="432" name="楕円 431">
          <a:extLst>
            <a:ext uri="{FF2B5EF4-FFF2-40B4-BE49-F238E27FC236}">
              <a16:creationId xmlns:a16="http://schemas.microsoft.com/office/drawing/2014/main" id="{D057E2CE-A10F-454F-8393-FEB4A7D38059}"/>
            </a:ext>
          </a:extLst>
        </xdr:cNvPr>
        <xdr:cNvSpPr/>
      </xdr:nvSpPr>
      <xdr:spPr>
        <a:xfrm>
          <a:off x="13578840" y="5902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85725</xdr:rowOff>
    </xdr:from>
    <xdr:to>
      <xdr:col>85</xdr:col>
      <xdr:colOff>127000</xdr:colOff>
      <xdr:row>35</xdr:row>
      <xdr:rowOff>148590</xdr:rowOff>
    </xdr:to>
    <xdr:cxnSp macro="">
      <xdr:nvCxnSpPr>
        <xdr:cNvPr id="433" name="直線コネクタ 432">
          <a:extLst>
            <a:ext uri="{FF2B5EF4-FFF2-40B4-BE49-F238E27FC236}">
              <a16:creationId xmlns:a16="http://schemas.microsoft.com/office/drawing/2014/main" id="{59E66404-C254-4AC1-97E2-EBA89F7B08DA}"/>
            </a:ext>
          </a:extLst>
        </xdr:cNvPr>
        <xdr:cNvCxnSpPr/>
      </xdr:nvCxnSpPr>
      <xdr:spPr>
        <a:xfrm>
          <a:off x="13629640" y="5953125"/>
          <a:ext cx="74676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141605</xdr:rowOff>
    </xdr:from>
    <xdr:to>
      <xdr:col>76</xdr:col>
      <xdr:colOff>165100</xdr:colOff>
      <xdr:row>35</xdr:row>
      <xdr:rowOff>71755</xdr:rowOff>
    </xdr:to>
    <xdr:sp macro="" textlink="">
      <xdr:nvSpPr>
        <xdr:cNvPr id="434" name="楕円 433">
          <a:extLst>
            <a:ext uri="{FF2B5EF4-FFF2-40B4-BE49-F238E27FC236}">
              <a16:creationId xmlns:a16="http://schemas.microsoft.com/office/drawing/2014/main" id="{8F56FA8E-93EB-4F77-A2CA-D47C7EA1D56E}"/>
            </a:ext>
          </a:extLst>
        </xdr:cNvPr>
        <xdr:cNvSpPr/>
      </xdr:nvSpPr>
      <xdr:spPr>
        <a:xfrm>
          <a:off x="12804140" y="58413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20955</xdr:rowOff>
    </xdr:from>
    <xdr:to>
      <xdr:col>81</xdr:col>
      <xdr:colOff>50800</xdr:colOff>
      <xdr:row>35</xdr:row>
      <xdr:rowOff>85725</xdr:rowOff>
    </xdr:to>
    <xdr:cxnSp macro="">
      <xdr:nvCxnSpPr>
        <xdr:cNvPr id="435" name="直線コネクタ 434">
          <a:extLst>
            <a:ext uri="{FF2B5EF4-FFF2-40B4-BE49-F238E27FC236}">
              <a16:creationId xmlns:a16="http://schemas.microsoft.com/office/drawing/2014/main" id="{60369186-AFC5-494E-9D27-7C6C64AC5696}"/>
            </a:ext>
          </a:extLst>
        </xdr:cNvPr>
        <xdr:cNvCxnSpPr/>
      </xdr:nvCxnSpPr>
      <xdr:spPr>
        <a:xfrm>
          <a:off x="12854940" y="5888355"/>
          <a:ext cx="7747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33</xdr:row>
      <xdr:rowOff>166370</xdr:rowOff>
    </xdr:from>
    <xdr:to>
      <xdr:col>72</xdr:col>
      <xdr:colOff>38100</xdr:colOff>
      <xdr:row>34</xdr:row>
      <xdr:rowOff>96520</xdr:rowOff>
    </xdr:to>
    <xdr:sp macro="" textlink="">
      <xdr:nvSpPr>
        <xdr:cNvPr id="436" name="楕円 435">
          <a:extLst>
            <a:ext uri="{FF2B5EF4-FFF2-40B4-BE49-F238E27FC236}">
              <a16:creationId xmlns:a16="http://schemas.microsoft.com/office/drawing/2014/main" id="{0B3A33EB-E041-465D-BF41-A882E20F42C8}"/>
            </a:ext>
          </a:extLst>
        </xdr:cNvPr>
        <xdr:cNvSpPr/>
      </xdr:nvSpPr>
      <xdr:spPr>
        <a:xfrm>
          <a:off x="12029440" y="569849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34</xdr:row>
      <xdr:rowOff>45720</xdr:rowOff>
    </xdr:from>
    <xdr:to>
      <xdr:col>76</xdr:col>
      <xdr:colOff>114300</xdr:colOff>
      <xdr:row>35</xdr:row>
      <xdr:rowOff>20955</xdr:rowOff>
    </xdr:to>
    <xdr:cxnSp macro="">
      <xdr:nvCxnSpPr>
        <xdr:cNvPr id="437" name="直線コネクタ 436">
          <a:extLst>
            <a:ext uri="{FF2B5EF4-FFF2-40B4-BE49-F238E27FC236}">
              <a16:creationId xmlns:a16="http://schemas.microsoft.com/office/drawing/2014/main" id="{B0D9EB7D-6EB6-4302-A0C6-27C9453A67D6}"/>
            </a:ext>
          </a:extLst>
        </xdr:cNvPr>
        <xdr:cNvCxnSpPr/>
      </xdr:nvCxnSpPr>
      <xdr:spPr>
        <a:xfrm>
          <a:off x="12072620" y="5745480"/>
          <a:ext cx="782320" cy="14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34</xdr:row>
      <xdr:rowOff>105410</xdr:rowOff>
    </xdr:from>
    <xdr:to>
      <xdr:col>67</xdr:col>
      <xdr:colOff>101600</xdr:colOff>
      <xdr:row>35</xdr:row>
      <xdr:rowOff>35560</xdr:rowOff>
    </xdr:to>
    <xdr:sp macro="" textlink="">
      <xdr:nvSpPr>
        <xdr:cNvPr id="438" name="楕円 437">
          <a:extLst>
            <a:ext uri="{FF2B5EF4-FFF2-40B4-BE49-F238E27FC236}">
              <a16:creationId xmlns:a16="http://schemas.microsoft.com/office/drawing/2014/main" id="{D01F7BCB-A8B0-4B8F-B5FB-A1226FA31967}"/>
            </a:ext>
          </a:extLst>
        </xdr:cNvPr>
        <xdr:cNvSpPr/>
      </xdr:nvSpPr>
      <xdr:spPr>
        <a:xfrm>
          <a:off x="11231880" y="58051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45720</xdr:rowOff>
    </xdr:from>
    <xdr:to>
      <xdr:col>71</xdr:col>
      <xdr:colOff>177800</xdr:colOff>
      <xdr:row>34</xdr:row>
      <xdr:rowOff>156210</xdr:rowOff>
    </xdr:to>
    <xdr:cxnSp macro="">
      <xdr:nvCxnSpPr>
        <xdr:cNvPr id="439" name="直線コネクタ 438">
          <a:extLst>
            <a:ext uri="{FF2B5EF4-FFF2-40B4-BE49-F238E27FC236}">
              <a16:creationId xmlns:a16="http://schemas.microsoft.com/office/drawing/2014/main" id="{A71E5B3D-24AA-42FC-B598-D89F61D23353}"/>
            </a:ext>
          </a:extLst>
        </xdr:cNvPr>
        <xdr:cNvCxnSpPr/>
      </xdr:nvCxnSpPr>
      <xdr:spPr>
        <a:xfrm flipV="1">
          <a:off x="11282680" y="5745480"/>
          <a:ext cx="789940" cy="110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26687</xdr:rowOff>
    </xdr:from>
    <xdr:ext cx="405111" cy="259045"/>
    <xdr:sp macro="" textlink="">
      <xdr:nvSpPr>
        <xdr:cNvPr id="440" name="n_1aveValue【認定こども園・幼稚園・保育所】&#10;有形固定資産減価償却率">
          <a:extLst>
            <a:ext uri="{FF2B5EF4-FFF2-40B4-BE49-F238E27FC236}">
              <a16:creationId xmlns:a16="http://schemas.microsoft.com/office/drawing/2014/main" id="{76BB97BC-B006-4ED4-9136-97DF43FC3135}"/>
            </a:ext>
          </a:extLst>
        </xdr:cNvPr>
        <xdr:cNvSpPr txBox="1"/>
      </xdr:nvSpPr>
      <xdr:spPr>
        <a:xfrm>
          <a:off x="13437244" y="6229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15257</xdr:rowOff>
    </xdr:from>
    <xdr:ext cx="405111" cy="259045"/>
    <xdr:sp macro="" textlink="">
      <xdr:nvSpPr>
        <xdr:cNvPr id="441" name="n_2aveValue【認定こども園・幼稚園・保育所】&#10;有形固定資産減価償却率">
          <a:extLst>
            <a:ext uri="{FF2B5EF4-FFF2-40B4-BE49-F238E27FC236}">
              <a16:creationId xmlns:a16="http://schemas.microsoft.com/office/drawing/2014/main" id="{3144EBF1-4E1E-4A38-9B54-64D94D2095C5}"/>
            </a:ext>
          </a:extLst>
        </xdr:cNvPr>
        <xdr:cNvSpPr txBox="1"/>
      </xdr:nvSpPr>
      <xdr:spPr>
        <a:xfrm>
          <a:off x="12675244" y="6217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11447</xdr:rowOff>
    </xdr:from>
    <xdr:ext cx="405111" cy="259045"/>
    <xdr:sp macro="" textlink="">
      <xdr:nvSpPr>
        <xdr:cNvPr id="442" name="n_3aveValue【認定こども園・幼稚園・保育所】&#10;有形固定資産減価償却率">
          <a:extLst>
            <a:ext uri="{FF2B5EF4-FFF2-40B4-BE49-F238E27FC236}">
              <a16:creationId xmlns:a16="http://schemas.microsoft.com/office/drawing/2014/main" id="{D152A5F6-0D91-43AB-BEC5-0F342CD1B223}"/>
            </a:ext>
          </a:extLst>
        </xdr:cNvPr>
        <xdr:cNvSpPr txBox="1"/>
      </xdr:nvSpPr>
      <xdr:spPr>
        <a:xfrm>
          <a:off x="11900544" y="6214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20972</xdr:rowOff>
    </xdr:from>
    <xdr:ext cx="405111" cy="259045"/>
    <xdr:sp macro="" textlink="">
      <xdr:nvSpPr>
        <xdr:cNvPr id="443" name="n_4aveValue【認定こども園・幼稚園・保育所】&#10;有形固定資産減価償却率">
          <a:extLst>
            <a:ext uri="{FF2B5EF4-FFF2-40B4-BE49-F238E27FC236}">
              <a16:creationId xmlns:a16="http://schemas.microsoft.com/office/drawing/2014/main" id="{893D24D2-96FE-4098-BE1E-387959564605}"/>
            </a:ext>
          </a:extLst>
        </xdr:cNvPr>
        <xdr:cNvSpPr txBox="1"/>
      </xdr:nvSpPr>
      <xdr:spPr>
        <a:xfrm>
          <a:off x="11102984" y="6223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153052</xdr:rowOff>
    </xdr:from>
    <xdr:ext cx="405111" cy="259045"/>
    <xdr:sp macro="" textlink="">
      <xdr:nvSpPr>
        <xdr:cNvPr id="444" name="n_1mainValue【認定こども園・幼稚園・保育所】&#10;有形固定資産減価償却率">
          <a:extLst>
            <a:ext uri="{FF2B5EF4-FFF2-40B4-BE49-F238E27FC236}">
              <a16:creationId xmlns:a16="http://schemas.microsoft.com/office/drawing/2014/main" id="{A63944A7-E500-4350-BAF3-49B155EB1994}"/>
            </a:ext>
          </a:extLst>
        </xdr:cNvPr>
        <xdr:cNvSpPr txBox="1"/>
      </xdr:nvSpPr>
      <xdr:spPr>
        <a:xfrm>
          <a:off x="13437244" y="5685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88282</xdr:rowOff>
    </xdr:from>
    <xdr:ext cx="405111" cy="259045"/>
    <xdr:sp macro="" textlink="">
      <xdr:nvSpPr>
        <xdr:cNvPr id="445" name="n_2mainValue【認定こども園・幼稚園・保育所】&#10;有形固定資産減価償却率">
          <a:extLst>
            <a:ext uri="{FF2B5EF4-FFF2-40B4-BE49-F238E27FC236}">
              <a16:creationId xmlns:a16="http://schemas.microsoft.com/office/drawing/2014/main" id="{172AD771-89A7-4905-97EB-F6A331BD3B57}"/>
            </a:ext>
          </a:extLst>
        </xdr:cNvPr>
        <xdr:cNvSpPr txBox="1"/>
      </xdr:nvSpPr>
      <xdr:spPr>
        <a:xfrm>
          <a:off x="12675244" y="5620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32</xdr:row>
      <xdr:rowOff>113047</xdr:rowOff>
    </xdr:from>
    <xdr:ext cx="405111" cy="259045"/>
    <xdr:sp macro="" textlink="">
      <xdr:nvSpPr>
        <xdr:cNvPr id="446" name="n_3mainValue【認定こども園・幼稚園・保育所】&#10;有形固定資産減価償却率">
          <a:extLst>
            <a:ext uri="{FF2B5EF4-FFF2-40B4-BE49-F238E27FC236}">
              <a16:creationId xmlns:a16="http://schemas.microsoft.com/office/drawing/2014/main" id="{7DB05DD5-5C8B-40FF-8096-0178242087EF}"/>
            </a:ext>
          </a:extLst>
        </xdr:cNvPr>
        <xdr:cNvSpPr txBox="1"/>
      </xdr:nvSpPr>
      <xdr:spPr>
        <a:xfrm>
          <a:off x="11900544" y="547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52087</xdr:rowOff>
    </xdr:from>
    <xdr:ext cx="405111" cy="259045"/>
    <xdr:sp macro="" textlink="">
      <xdr:nvSpPr>
        <xdr:cNvPr id="447" name="n_4mainValue【認定こども園・幼稚園・保育所】&#10;有形固定資産減価償却率">
          <a:extLst>
            <a:ext uri="{FF2B5EF4-FFF2-40B4-BE49-F238E27FC236}">
              <a16:creationId xmlns:a16="http://schemas.microsoft.com/office/drawing/2014/main" id="{03F3BF9A-6AD2-48E1-B224-3D47D6E0B6A5}"/>
            </a:ext>
          </a:extLst>
        </xdr:cNvPr>
        <xdr:cNvSpPr txBox="1"/>
      </xdr:nvSpPr>
      <xdr:spPr>
        <a:xfrm>
          <a:off x="11102984" y="5584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8" name="正方形/長方形 447">
          <a:extLst>
            <a:ext uri="{FF2B5EF4-FFF2-40B4-BE49-F238E27FC236}">
              <a16:creationId xmlns:a16="http://schemas.microsoft.com/office/drawing/2014/main" id="{C5D3D548-40C5-4ABC-B1D9-93BF885AFA02}"/>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9" name="正方形/長方形 448">
          <a:extLst>
            <a:ext uri="{FF2B5EF4-FFF2-40B4-BE49-F238E27FC236}">
              <a16:creationId xmlns:a16="http://schemas.microsoft.com/office/drawing/2014/main" id="{3062F287-D684-4DE7-8FD3-8600F65B4B51}"/>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0" name="正方形/長方形 449">
          <a:extLst>
            <a:ext uri="{FF2B5EF4-FFF2-40B4-BE49-F238E27FC236}">
              <a16:creationId xmlns:a16="http://schemas.microsoft.com/office/drawing/2014/main" id="{FEBE2D0B-EB3D-4C25-A60E-D98C0D699C89}"/>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1" name="正方形/長方形 450">
          <a:extLst>
            <a:ext uri="{FF2B5EF4-FFF2-40B4-BE49-F238E27FC236}">
              <a16:creationId xmlns:a16="http://schemas.microsoft.com/office/drawing/2014/main" id="{CA232FA3-F64D-4542-A575-D6F09F2AC20A}"/>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2" name="正方形/長方形 451">
          <a:extLst>
            <a:ext uri="{FF2B5EF4-FFF2-40B4-BE49-F238E27FC236}">
              <a16:creationId xmlns:a16="http://schemas.microsoft.com/office/drawing/2014/main" id="{7CBFA6DF-17FC-4C81-94D2-DE393F89E131}"/>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3" name="正方形/長方形 452">
          <a:extLst>
            <a:ext uri="{FF2B5EF4-FFF2-40B4-BE49-F238E27FC236}">
              <a16:creationId xmlns:a16="http://schemas.microsoft.com/office/drawing/2014/main" id="{919B11B5-68AC-42A1-A675-8E9C41C729EA}"/>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4" name="正方形/長方形 453">
          <a:extLst>
            <a:ext uri="{FF2B5EF4-FFF2-40B4-BE49-F238E27FC236}">
              <a16:creationId xmlns:a16="http://schemas.microsoft.com/office/drawing/2014/main" id="{7C2FFCF7-1120-4339-9988-B7158344FB13}"/>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5" name="正方形/長方形 454">
          <a:extLst>
            <a:ext uri="{FF2B5EF4-FFF2-40B4-BE49-F238E27FC236}">
              <a16:creationId xmlns:a16="http://schemas.microsoft.com/office/drawing/2014/main" id="{3652BB01-20D5-4C3C-AF14-513EF5E9FF77}"/>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6" name="テキスト ボックス 455">
          <a:extLst>
            <a:ext uri="{FF2B5EF4-FFF2-40B4-BE49-F238E27FC236}">
              <a16:creationId xmlns:a16="http://schemas.microsoft.com/office/drawing/2014/main" id="{B6BBAE48-9220-4A45-80A2-6E5FF68304C6}"/>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7" name="直線コネクタ 456">
          <a:extLst>
            <a:ext uri="{FF2B5EF4-FFF2-40B4-BE49-F238E27FC236}">
              <a16:creationId xmlns:a16="http://schemas.microsoft.com/office/drawing/2014/main" id="{2E475338-DE0D-4105-9426-23403AF9BD72}"/>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8" name="直線コネクタ 457">
          <a:extLst>
            <a:ext uri="{FF2B5EF4-FFF2-40B4-BE49-F238E27FC236}">
              <a16:creationId xmlns:a16="http://schemas.microsoft.com/office/drawing/2014/main" id="{26303F6D-D775-4701-8E81-252BB93A646F}"/>
            </a:ext>
          </a:extLst>
        </xdr:cNvPr>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59" name="テキスト ボックス 458">
          <a:extLst>
            <a:ext uri="{FF2B5EF4-FFF2-40B4-BE49-F238E27FC236}">
              <a16:creationId xmlns:a16="http://schemas.microsoft.com/office/drawing/2014/main" id="{D921B18C-A131-409E-ADA4-EE87AB9B11FC}"/>
            </a:ext>
          </a:extLst>
        </xdr:cNvPr>
        <xdr:cNvSpPr txBox="1"/>
      </xdr:nvSpPr>
      <xdr:spPr>
        <a:xfrm>
          <a:off x="1569484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0" name="直線コネクタ 459">
          <a:extLst>
            <a:ext uri="{FF2B5EF4-FFF2-40B4-BE49-F238E27FC236}">
              <a16:creationId xmlns:a16="http://schemas.microsoft.com/office/drawing/2014/main" id="{0BFD5E0C-3C22-443F-975A-14A814A19AA9}"/>
            </a:ext>
          </a:extLst>
        </xdr:cNvPr>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1" name="テキスト ボックス 460">
          <a:extLst>
            <a:ext uri="{FF2B5EF4-FFF2-40B4-BE49-F238E27FC236}">
              <a16:creationId xmlns:a16="http://schemas.microsoft.com/office/drawing/2014/main" id="{04571F7C-700F-4336-928D-C5C5B0FB4944}"/>
            </a:ext>
          </a:extLst>
        </xdr:cNvPr>
        <xdr:cNvSpPr txBox="1"/>
      </xdr:nvSpPr>
      <xdr:spPr>
        <a:xfrm>
          <a:off x="1569484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2" name="直線コネクタ 461">
          <a:extLst>
            <a:ext uri="{FF2B5EF4-FFF2-40B4-BE49-F238E27FC236}">
              <a16:creationId xmlns:a16="http://schemas.microsoft.com/office/drawing/2014/main" id="{D0B6278D-8A5C-4F84-90E1-9FF610BDDC74}"/>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3" name="テキスト ボックス 462">
          <a:extLst>
            <a:ext uri="{FF2B5EF4-FFF2-40B4-BE49-F238E27FC236}">
              <a16:creationId xmlns:a16="http://schemas.microsoft.com/office/drawing/2014/main" id="{8A932D62-F066-452F-BDFB-E0DA3E870346}"/>
            </a:ext>
          </a:extLst>
        </xdr:cNvPr>
        <xdr:cNvSpPr txBox="1"/>
      </xdr:nvSpPr>
      <xdr:spPr>
        <a:xfrm>
          <a:off x="1569484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4" name="直線コネクタ 463">
          <a:extLst>
            <a:ext uri="{FF2B5EF4-FFF2-40B4-BE49-F238E27FC236}">
              <a16:creationId xmlns:a16="http://schemas.microsoft.com/office/drawing/2014/main" id="{1F0D6DEB-CB52-4807-998C-8B02FD4E5FF1}"/>
            </a:ext>
          </a:extLst>
        </xdr:cNvPr>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5" name="テキスト ボックス 464">
          <a:extLst>
            <a:ext uri="{FF2B5EF4-FFF2-40B4-BE49-F238E27FC236}">
              <a16:creationId xmlns:a16="http://schemas.microsoft.com/office/drawing/2014/main" id="{132C7349-05D2-4CE5-8D6E-4688E832FD33}"/>
            </a:ext>
          </a:extLst>
        </xdr:cNvPr>
        <xdr:cNvSpPr txBox="1"/>
      </xdr:nvSpPr>
      <xdr:spPr>
        <a:xfrm>
          <a:off x="1569484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6" name="直線コネクタ 465">
          <a:extLst>
            <a:ext uri="{FF2B5EF4-FFF2-40B4-BE49-F238E27FC236}">
              <a16:creationId xmlns:a16="http://schemas.microsoft.com/office/drawing/2014/main" id="{FD5F1DD1-EFD5-402C-B003-405B5E5B0D5C}"/>
            </a:ext>
          </a:extLst>
        </xdr:cNvPr>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7" name="テキスト ボックス 466">
          <a:extLst>
            <a:ext uri="{FF2B5EF4-FFF2-40B4-BE49-F238E27FC236}">
              <a16:creationId xmlns:a16="http://schemas.microsoft.com/office/drawing/2014/main" id="{EFA3B7F0-D83C-4E20-B8C8-28B78B14FECA}"/>
            </a:ext>
          </a:extLst>
        </xdr:cNvPr>
        <xdr:cNvSpPr txBox="1"/>
      </xdr:nvSpPr>
      <xdr:spPr>
        <a:xfrm>
          <a:off x="1569484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8" name="直線コネクタ 467">
          <a:extLst>
            <a:ext uri="{FF2B5EF4-FFF2-40B4-BE49-F238E27FC236}">
              <a16:creationId xmlns:a16="http://schemas.microsoft.com/office/drawing/2014/main" id="{5E485172-CF49-4206-9534-7A02B140C696}"/>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9" name="テキスト ボックス 468">
          <a:extLst>
            <a:ext uri="{FF2B5EF4-FFF2-40B4-BE49-F238E27FC236}">
              <a16:creationId xmlns:a16="http://schemas.microsoft.com/office/drawing/2014/main" id="{B7068B8F-5431-49AD-9975-0F8F5891282C}"/>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0" name="【認定こども園・幼稚園・保育所】&#10;一人当たり面積グラフ枠">
          <a:extLst>
            <a:ext uri="{FF2B5EF4-FFF2-40B4-BE49-F238E27FC236}">
              <a16:creationId xmlns:a16="http://schemas.microsoft.com/office/drawing/2014/main" id="{10FE2676-022F-4763-A8AC-8AAB1C3417E7}"/>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99060</xdr:rowOff>
    </xdr:from>
    <xdr:to>
      <xdr:col>116</xdr:col>
      <xdr:colOff>62864</xdr:colOff>
      <xdr:row>42</xdr:row>
      <xdr:rowOff>0</xdr:rowOff>
    </xdr:to>
    <xdr:cxnSp macro="">
      <xdr:nvCxnSpPr>
        <xdr:cNvPr id="471" name="直線コネクタ 470">
          <a:extLst>
            <a:ext uri="{FF2B5EF4-FFF2-40B4-BE49-F238E27FC236}">
              <a16:creationId xmlns:a16="http://schemas.microsoft.com/office/drawing/2014/main" id="{4268B84D-7308-435C-B6D3-58F9030CB72A}"/>
            </a:ext>
          </a:extLst>
        </xdr:cNvPr>
        <xdr:cNvCxnSpPr/>
      </xdr:nvCxnSpPr>
      <xdr:spPr>
        <a:xfrm flipV="1">
          <a:off x="19509104" y="5798820"/>
          <a:ext cx="0" cy="1242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3827</xdr:rowOff>
    </xdr:from>
    <xdr:ext cx="469744" cy="259045"/>
    <xdr:sp macro="" textlink="">
      <xdr:nvSpPr>
        <xdr:cNvPr id="472" name="【認定こども園・幼稚園・保育所】&#10;一人当たり面積最小値テキスト">
          <a:extLst>
            <a:ext uri="{FF2B5EF4-FFF2-40B4-BE49-F238E27FC236}">
              <a16:creationId xmlns:a16="http://schemas.microsoft.com/office/drawing/2014/main" id="{27D0D019-60BE-4A5E-BEB3-6A800DEA390D}"/>
            </a:ext>
          </a:extLst>
        </xdr:cNvPr>
        <xdr:cNvSpPr txBox="1"/>
      </xdr:nvSpPr>
      <xdr:spPr>
        <a:xfrm>
          <a:off x="19547840" y="704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0</xdr:rowOff>
    </xdr:from>
    <xdr:to>
      <xdr:col>116</xdr:col>
      <xdr:colOff>152400</xdr:colOff>
      <xdr:row>42</xdr:row>
      <xdr:rowOff>0</xdr:rowOff>
    </xdr:to>
    <xdr:cxnSp macro="">
      <xdr:nvCxnSpPr>
        <xdr:cNvPr id="473" name="直線コネクタ 472">
          <a:extLst>
            <a:ext uri="{FF2B5EF4-FFF2-40B4-BE49-F238E27FC236}">
              <a16:creationId xmlns:a16="http://schemas.microsoft.com/office/drawing/2014/main" id="{6B5AE445-E876-42F4-8948-754B88E80633}"/>
            </a:ext>
          </a:extLst>
        </xdr:cNvPr>
        <xdr:cNvCxnSpPr/>
      </xdr:nvCxnSpPr>
      <xdr:spPr>
        <a:xfrm>
          <a:off x="19443700" y="70408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45737</xdr:rowOff>
    </xdr:from>
    <xdr:ext cx="469744" cy="259045"/>
    <xdr:sp macro="" textlink="">
      <xdr:nvSpPr>
        <xdr:cNvPr id="474" name="【認定こども園・幼稚園・保育所】&#10;一人当たり面積最大値テキスト">
          <a:extLst>
            <a:ext uri="{FF2B5EF4-FFF2-40B4-BE49-F238E27FC236}">
              <a16:creationId xmlns:a16="http://schemas.microsoft.com/office/drawing/2014/main" id="{E72D62B8-95B1-4A9D-8D14-C1C1F5DD2A30}"/>
            </a:ext>
          </a:extLst>
        </xdr:cNvPr>
        <xdr:cNvSpPr txBox="1"/>
      </xdr:nvSpPr>
      <xdr:spPr>
        <a:xfrm>
          <a:off x="19547840" y="5577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99060</xdr:rowOff>
    </xdr:from>
    <xdr:to>
      <xdr:col>116</xdr:col>
      <xdr:colOff>152400</xdr:colOff>
      <xdr:row>34</xdr:row>
      <xdr:rowOff>99060</xdr:rowOff>
    </xdr:to>
    <xdr:cxnSp macro="">
      <xdr:nvCxnSpPr>
        <xdr:cNvPr id="475" name="直線コネクタ 474">
          <a:extLst>
            <a:ext uri="{FF2B5EF4-FFF2-40B4-BE49-F238E27FC236}">
              <a16:creationId xmlns:a16="http://schemas.microsoft.com/office/drawing/2014/main" id="{198CA864-5E57-4FBC-AC47-1CB03C4D95D8}"/>
            </a:ext>
          </a:extLst>
        </xdr:cNvPr>
        <xdr:cNvCxnSpPr/>
      </xdr:nvCxnSpPr>
      <xdr:spPr>
        <a:xfrm>
          <a:off x="19443700" y="57988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52087</xdr:rowOff>
    </xdr:from>
    <xdr:ext cx="469744" cy="259045"/>
    <xdr:sp macro="" textlink="">
      <xdr:nvSpPr>
        <xdr:cNvPr id="476" name="【認定こども園・幼稚園・保育所】&#10;一人当たり面積平均値テキスト">
          <a:extLst>
            <a:ext uri="{FF2B5EF4-FFF2-40B4-BE49-F238E27FC236}">
              <a16:creationId xmlns:a16="http://schemas.microsoft.com/office/drawing/2014/main" id="{B5B96292-E226-40D5-A105-75E6F2E111A2}"/>
            </a:ext>
          </a:extLst>
        </xdr:cNvPr>
        <xdr:cNvSpPr txBox="1"/>
      </xdr:nvSpPr>
      <xdr:spPr>
        <a:xfrm>
          <a:off x="19547840" y="6422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29210</xdr:rowOff>
    </xdr:from>
    <xdr:to>
      <xdr:col>116</xdr:col>
      <xdr:colOff>114300</xdr:colOff>
      <xdr:row>39</xdr:row>
      <xdr:rowOff>130810</xdr:rowOff>
    </xdr:to>
    <xdr:sp macro="" textlink="">
      <xdr:nvSpPr>
        <xdr:cNvPr id="477" name="フローチャート: 判断 476">
          <a:extLst>
            <a:ext uri="{FF2B5EF4-FFF2-40B4-BE49-F238E27FC236}">
              <a16:creationId xmlns:a16="http://schemas.microsoft.com/office/drawing/2014/main" id="{A59C079A-0966-411B-B3EE-433CAC026A01}"/>
            </a:ext>
          </a:extLst>
        </xdr:cNvPr>
        <xdr:cNvSpPr/>
      </xdr:nvSpPr>
      <xdr:spPr>
        <a:xfrm>
          <a:off x="19458940" y="656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29210</xdr:rowOff>
    </xdr:from>
    <xdr:to>
      <xdr:col>112</xdr:col>
      <xdr:colOff>38100</xdr:colOff>
      <xdr:row>39</xdr:row>
      <xdr:rowOff>130810</xdr:rowOff>
    </xdr:to>
    <xdr:sp macro="" textlink="">
      <xdr:nvSpPr>
        <xdr:cNvPr id="478" name="フローチャート: 判断 477">
          <a:extLst>
            <a:ext uri="{FF2B5EF4-FFF2-40B4-BE49-F238E27FC236}">
              <a16:creationId xmlns:a16="http://schemas.microsoft.com/office/drawing/2014/main" id="{8E912F35-AA39-421A-815B-F7484ED406FC}"/>
            </a:ext>
          </a:extLst>
        </xdr:cNvPr>
        <xdr:cNvSpPr/>
      </xdr:nvSpPr>
      <xdr:spPr>
        <a:xfrm>
          <a:off x="18735040" y="65671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29210</xdr:rowOff>
    </xdr:from>
    <xdr:to>
      <xdr:col>107</xdr:col>
      <xdr:colOff>101600</xdr:colOff>
      <xdr:row>39</xdr:row>
      <xdr:rowOff>130810</xdr:rowOff>
    </xdr:to>
    <xdr:sp macro="" textlink="">
      <xdr:nvSpPr>
        <xdr:cNvPr id="479" name="フローチャート: 判断 478">
          <a:extLst>
            <a:ext uri="{FF2B5EF4-FFF2-40B4-BE49-F238E27FC236}">
              <a16:creationId xmlns:a16="http://schemas.microsoft.com/office/drawing/2014/main" id="{FC092213-22FB-46CA-9A7D-47D2CA2B4990}"/>
            </a:ext>
          </a:extLst>
        </xdr:cNvPr>
        <xdr:cNvSpPr/>
      </xdr:nvSpPr>
      <xdr:spPr>
        <a:xfrm>
          <a:off x="17937480" y="656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37</xdr:row>
      <xdr:rowOff>113030</xdr:rowOff>
    </xdr:from>
    <xdr:to>
      <xdr:col>102</xdr:col>
      <xdr:colOff>165100</xdr:colOff>
      <xdr:row>38</xdr:row>
      <xdr:rowOff>43180</xdr:rowOff>
    </xdr:to>
    <xdr:sp macro="" textlink="">
      <xdr:nvSpPr>
        <xdr:cNvPr id="480" name="フローチャート: 判断 479">
          <a:extLst>
            <a:ext uri="{FF2B5EF4-FFF2-40B4-BE49-F238E27FC236}">
              <a16:creationId xmlns:a16="http://schemas.microsoft.com/office/drawing/2014/main" id="{FB3ED22D-81E7-46A9-A6CE-069A6A52D4A1}"/>
            </a:ext>
          </a:extLst>
        </xdr:cNvPr>
        <xdr:cNvSpPr/>
      </xdr:nvSpPr>
      <xdr:spPr>
        <a:xfrm>
          <a:off x="17162780" y="63157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37</xdr:row>
      <xdr:rowOff>135890</xdr:rowOff>
    </xdr:from>
    <xdr:to>
      <xdr:col>98</xdr:col>
      <xdr:colOff>38100</xdr:colOff>
      <xdr:row>38</xdr:row>
      <xdr:rowOff>66040</xdr:rowOff>
    </xdr:to>
    <xdr:sp macro="" textlink="">
      <xdr:nvSpPr>
        <xdr:cNvPr id="481" name="フローチャート: 判断 480">
          <a:extLst>
            <a:ext uri="{FF2B5EF4-FFF2-40B4-BE49-F238E27FC236}">
              <a16:creationId xmlns:a16="http://schemas.microsoft.com/office/drawing/2014/main" id="{A49BC0ED-CF3E-4A44-B866-3277551910D3}"/>
            </a:ext>
          </a:extLst>
        </xdr:cNvPr>
        <xdr:cNvSpPr/>
      </xdr:nvSpPr>
      <xdr:spPr>
        <a:xfrm>
          <a:off x="16388080" y="63385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2" name="テキスト ボックス 481">
          <a:extLst>
            <a:ext uri="{FF2B5EF4-FFF2-40B4-BE49-F238E27FC236}">
              <a16:creationId xmlns:a16="http://schemas.microsoft.com/office/drawing/2014/main" id="{293B8F8D-B78A-4C6F-9A8C-F5B6F4A68D84}"/>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FF4D526C-1674-40F9-890D-389E73ECF8A5}"/>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4A7DF34F-5264-40FA-B7EB-3348B7FCE4F8}"/>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57D543FE-67D7-4C29-9C01-1D6A06C8E46A}"/>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5813F33A-6B78-421C-8995-DEBF3C31600C}"/>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101600</xdr:rowOff>
    </xdr:from>
    <xdr:to>
      <xdr:col>116</xdr:col>
      <xdr:colOff>114300</xdr:colOff>
      <xdr:row>41</xdr:row>
      <xdr:rowOff>31750</xdr:rowOff>
    </xdr:to>
    <xdr:sp macro="" textlink="">
      <xdr:nvSpPr>
        <xdr:cNvPr id="487" name="楕円 486">
          <a:extLst>
            <a:ext uri="{FF2B5EF4-FFF2-40B4-BE49-F238E27FC236}">
              <a16:creationId xmlns:a16="http://schemas.microsoft.com/office/drawing/2014/main" id="{B6344814-4DE0-405D-BC94-65309FF6F1C8}"/>
            </a:ext>
          </a:extLst>
        </xdr:cNvPr>
        <xdr:cNvSpPr/>
      </xdr:nvSpPr>
      <xdr:spPr>
        <a:xfrm>
          <a:off x="19458940" y="68072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80027</xdr:rowOff>
    </xdr:from>
    <xdr:ext cx="469744" cy="259045"/>
    <xdr:sp macro="" textlink="">
      <xdr:nvSpPr>
        <xdr:cNvPr id="488" name="【認定こども園・幼稚園・保育所】&#10;一人当たり面積該当値テキスト">
          <a:extLst>
            <a:ext uri="{FF2B5EF4-FFF2-40B4-BE49-F238E27FC236}">
              <a16:creationId xmlns:a16="http://schemas.microsoft.com/office/drawing/2014/main" id="{8FCA576B-9600-479A-A56B-D073E00BC3A6}"/>
            </a:ext>
          </a:extLst>
        </xdr:cNvPr>
        <xdr:cNvSpPr txBox="1"/>
      </xdr:nvSpPr>
      <xdr:spPr>
        <a:xfrm>
          <a:off x="19547840" y="678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101600</xdr:rowOff>
    </xdr:from>
    <xdr:to>
      <xdr:col>112</xdr:col>
      <xdr:colOff>38100</xdr:colOff>
      <xdr:row>41</xdr:row>
      <xdr:rowOff>31750</xdr:rowOff>
    </xdr:to>
    <xdr:sp macro="" textlink="">
      <xdr:nvSpPr>
        <xdr:cNvPr id="489" name="楕円 488">
          <a:extLst>
            <a:ext uri="{FF2B5EF4-FFF2-40B4-BE49-F238E27FC236}">
              <a16:creationId xmlns:a16="http://schemas.microsoft.com/office/drawing/2014/main" id="{5060A9D0-C3DE-4F28-A8FA-6A4C4A3EE262}"/>
            </a:ext>
          </a:extLst>
        </xdr:cNvPr>
        <xdr:cNvSpPr/>
      </xdr:nvSpPr>
      <xdr:spPr>
        <a:xfrm>
          <a:off x="18735040" y="68072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152400</xdr:rowOff>
    </xdr:from>
    <xdr:to>
      <xdr:col>116</xdr:col>
      <xdr:colOff>63500</xdr:colOff>
      <xdr:row>40</xdr:row>
      <xdr:rowOff>152400</xdr:rowOff>
    </xdr:to>
    <xdr:cxnSp macro="">
      <xdr:nvCxnSpPr>
        <xdr:cNvPr id="490" name="直線コネクタ 489">
          <a:extLst>
            <a:ext uri="{FF2B5EF4-FFF2-40B4-BE49-F238E27FC236}">
              <a16:creationId xmlns:a16="http://schemas.microsoft.com/office/drawing/2014/main" id="{01E55C92-5B17-457F-B0BB-C285EB59E8F5}"/>
            </a:ext>
          </a:extLst>
        </xdr:cNvPr>
        <xdr:cNvCxnSpPr/>
      </xdr:nvCxnSpPr>
      <xdr:spPr>
        <a:xfrm>
          <a:off x="18778220" y="685800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101600</xdr:rowOff>
    </xdr:from>
    <xdr:to>
      <xdr:col>107</xdr:col>
      <xdr:colOff>101600</xdr:colOff>
      <xdr:row>41</xdr:row>
      <xdr:rowOff>31750</xdr:rowOff>
    </xdr:to>
    <xdr:sp macro="" textlink="">
      <xdr:nvSpPr>
        <xdr:cNvPr id="491" name="楕円 490">
          <a:extLst>
            <a:ext uri="{FF2B5EF4-FFF2-40B4-BE49-F238E27FC236}">
              <a16:creationId xmlns:a16="http://schemas.microsoft.com/office/drawing/2014/main" id="{69964DA0-503B-49E6-934E-96BE6B0AF2A3}"/>
            </a:ext>
          </a:extLst>
        </xdr:cNvPr>
        <xdr:cNvSpPr/>
      </xdr:nvSpPr>
      <xdr:spPr>
        <a:xfrm>
          <a:off x="17937480" y="68072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152400</xdr:rowOff>
    </xdr:from>
    <xdr:to>
      <xdr:col>111</xdr:col>
      <xdr:colOff>177800</xdr:colOff>
      <xdr:row>40</xdr:row>
      <xdr:rowOff>152400</xdr:rowOff>
    </xdr:to>
    <xdr:cxnSp macro="">
      <xdr:nvCxnSpPr>
        <xdr:cNvPr id="492" name="直線コネクタ 491">
          <a:extLst>
            <a:ext uri="{FF2B5EF4-FFF2-40B4-BE49-F238E27FC236}">
              <a16:creationId xmlns:a16="http://schemas.microsoft.com/office/drawing/2014/main" id="{667CD61B-E981-4B21-A497-9AAA93F17662}"/>
            </a:ext>
          </a:extLst>
        </xdr:cNvPr>
        <xdr:cNvCxnSpPr/>
      </xdr:nvCxnSpPr>
      <xdr:spPr>
        <a:xfrm>
          <a:off x="17988280" y="685800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101600</xdr:rowOff>
    </xdr:from>
    <xdr:to>
      <xdr:col>102</xdr:col>
      <xdr:colOff>165100</xdr:colOff>
      <xdr:row>41</xdr:row>
      <xdr:rowOff>31750</xdr:rowOff>
    </xdr:to>
    <xdr:sp macro="" textlink="">
      <xdr:nvSpPr>
        <xdr:cNvPr id="493" name="楕円 492">
          <a:extLst>
            <a:ext uri="{FF2B5EF4-FFF2-40B4-BE49-F238E27FC236}">
              <a16:creationId xmlns:a16="http://schemas.microsoft.com/office/drawing/2014/main" id="{7B733101-7EE8-465C-A641-E9F8A6F1FE88}"/>
            </a:ext>
          </a:extLst>
        </xdr:cNvPr>
        <xdr:cNvSpPr/>
      </xdr:nvSpPr>
      <xdr:spPr>
        <a:xfrm>
          <a:off x="17162780" y="68072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152400</xdr:rowOff>
    </xdr:from>
    <xdr:to>
      <xdr:col>107</xdr:col>
      <xdr:colOff>50800</xdr:colOff>
      <xdr:row>40</xdr:row>
      <xdr:rowOff>152400</xdr:rowOff>
    </xdr:to>
    <xdr:cxnSp macro="">
      <xdr:nvCxnSpPr>
        <xdr:cNvPr id="494" name="直線コネクタ 493">
          <a:extLst>
            <a:ext uri="{FF2B5EF4-FFF2-40B4-BE49-F238E27FC236}">
              <a16:creationId xmlns:a16="http://schemas.microsoft.com/office/drawing/2014/main" id="{ACF5C776-0E5A-4953-A398-1F77DE4DB197}"/>
            </a:ext>
          </a:extLst>
        </xdr:cNvPr>
        <xdr:cNvCxnSpPr/>
      </xdr:nvCxnSpPr>
      <xdr:spPr>
        <a:xfrm>
          <a:off x="17213580" y="685800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135890</xdr:rowOff>
    </xdr:from>
    <xdr:to>
      <xdr:col>98</xdr:col>
      <xdr:colOff>38100</xdr:colOff>
      <xdr:row>40</xdr:row>
      <xdr:rowOff>66040</xdr:rowOff>
    </xdr:to>
    <xdr:sp macro="" textlink="">
      <xdr:nvSpPr>
        <xdr:cNvPr id="495" name="楕円 494">
          <a:extLst>
            <a:ext uri="{FF2B5EF4-FFF2-40B4-BE49-F238E27FC236}">
              <a16:creationId xmlns:a16="http://schemas.microsoft.com/office/drawing/2014/main" id="{BAA0BFF5-1559-4245-BA75-AB047B35B857}"/>
            </a:ext>
          </a:extLst>
        </xdr:cNvPr>
        <xdr:cNvSpPr/>
      </xdr:nvSpPr>
      <xdr:spPr>
        <a:xfrm>
          <a:off x="16388080" y="66738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15240</xdr:rowOff>
    </xdr:from>
    <xdr:to>
      <xdr:col>102</xdr:col>
      <xdr:colOff>114300</xdr:colOff>
      <xdr:row>40</xdr:row>
      <xdr:rowOff>152400</xdr:rowOff>
    </xdr:to>
    <xdr:cxnSp macro="">
      <xdr:nvCxnSpPr>
        <xdr:cNvPr id="496" name="直線コネクタ 495">
          <a:extLst>
            <a:ext uri="{FF2B5EF4-FFF2-40B4-BE49-F238E27FC236}">
              <a16:creationId xmlns:a16="http://schemas.microsoft.com/office/drawing/2014/main" id="{325FB3A0-B8F0-4B97-A788-83BFD04287FF}"/>
            </a:ext>
          </a:extLst>
        </xdr:cNvPr>
        <xdr:cNvCxnSpPr/>
      </xdr:nvCxnSpPr>
      <xdr:spPr>
        <a:xfrm>
          <a:off x="16431260" y="6720840"/>
          <a:ext cx="78232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147337</xdr:rowOff>
    </xdr:from>
    <xdr:ext cx="469744" cy="259045"/>
    <xdr:sp macro="" textlink="">
      <xdr:nvSpPr>
        <xdr:cNvPr id="497" name="n_1aveValue【認定こども園・幼稚園・保育所】&#10;一人当たり面積">
          <a:extLst>
            <a:ext uri="{FF2B5EF4-FFF2-40B4-BE49-F238E27FC236}">
              <a16:creationId xmlns:a16="http://schemas.microsoft.com/office/drawing/2014/main" id="{BE8FBF80-4B11-4FC6-8361-88F8A92D943C}"/>
            </a:ext>
          </a:extLst>
        </xdr:cNvPr>
        <xdr:cNvSpPr txBox="1"/>
      </xdr:nvSpPr>
      <xdr:spPr>
        <a:xfrm>
          <a:off x="18561127" y="6350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147337</xdr:rowOff>
    </xdr:from>
    <xdr:ext cx="469744" cy="259045"/>
    <xdr:sp macro="" textlink="">
      <xdr:nvSpPr>
        <xdr:cNvPr id="498" name="n_2aveValue【認定こども園・幼稚園・保育所】&#10;一人当たり面積">
          <a:extLst>
            <a:ext uri="{FF2B5EF4-FFF2-40B4-BE49-F238E27FC236}">
              <a16:creationId xmlns:a16="http://schemas.microsoft.com/office/drawing/2014/main" id="{67EB0DE5-169D-4144-9385-3659F6062726}"/>
            </a:ext>
          </a:extLst>
        </xdr:cNvPr>
        <xdr:cNvSpPr txBox="1"/>
      </xdr:nvSpPr>
      <xdr:spPr>
        <a:xfrm>
          <a:off x="17776267" y="6350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36</xdr:row>
      <xdr:rowOff>59707</xdr:rowOff>
    </xdr:from>
    <xdr:ext cx="469744" cy="259045"/>
    <xdr:sp macro="" textlink="">
      <xdr:nvSpPr>
        <xdr:cNvPr id="499" name="n_3aveValue【認定こども園・幼稚園・保育所】&#10;一人当たり面積">
          <a:extLst>
            <a:ext uri="{FF2B5EF4-FFF2-40B4-BE49-F238E27FC236}">
              <a16:creationId xmlns:a16="http://schemas.microsoft.com/office/drawing/2014/main" id="{85F2D5E9-5217-44AA-8918-439DF855764C}"/>
            </a:ext>
          </a:extLst>
        </xdr:cNvPr>
        <xdr:cNvSpPr txBox="1"/>
      </xdr:nvSpPr>
      <xdr:spPr>
        <a:xfrm>
          <a:off x="17001567" y="6094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36</xdr:row>
      <xdr:rowOff>82567</xdr:rowOff>
    </xdr:from>
    <xdr:ext cx="469744" cy="259045"/>
    <xdr:sp macro="" textlink="">
      <xdr:nvSpPr>
        <xdr:cNvPr id="500" name="n_4aveValue【認定こども園・幼稚園・保育所】&#10;一人当たり面積">
          <a:extLst>
            <a:ext uri="{FF2B5EF4-FFF2-40B4-BE49-F238E27FC236}">
              <a16:creationId xmlns:a16="http://schemas.microsoft.com/office/drawing/2014/main" id="{DA4BF5BE-D01B-41DE-BCDA-6160FF80F22C}"/>
            </a:ext>
          </a:extLst>
        </xdr:cNvPr>
        <xdr:cNvSpPr txBox="1"/>
      </xdr:nvSpPr>
      <xdr:spPr>
        <a:xfrm>
          <a:off x="16226867" y="6117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22877</xdr:rowOff>
    </xdr:from>
    <xdr:ext cx="469744" cy="259045"/>
    <xdr:sp macro="" textlink="">
      <xdr:nvSpPr>
        <xdr:cNvPr id="501" name="n_1mainValue【認定こども園・幼稚園・保育所】&#10;一人当たり面積">
          <a:extLst>
            <a:ext uri="{FF2B5EF4-FFF2-40B4-BE49-F238E27FC236}">
              <a16:creationId xmlns:a16="http://schemas.microsoft.com/office/drawing/2014/main" id="{B78F5932-C70F-4EF9-ABBD-03ABC581E3E0}"/>
            </a:ext>
          </a:extLst>
        </xdr:cNvPr>
        <xdr:cNvSpPr txBox="1"/>
      </xdr:nvSpPr>
      <xdr:spPr>
        <a:xfrm>
          <a:off x="18561127" y="6896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22877</xdr:rowOff>
    </xdr:from>
    <xdr:ext cx="469744" cy="259045"/>
    <xdr:sp macro="" textlink="">
      <xdr:nvSpPr>
        <xdr:cNvPr id="502" name="n_2mainValue【認定こども園・幼稚園・保育所】&#10;一人当たり面積">
          <a:extLst>
            <a:ext uri="{FF2B5EF4-FFF2-40B4-BE49-F238E27FC236}">
              <a16:creationId xmlns:a16="http://schemas.microsoft.com/office/drawing/2014/main" id="{902612FB-BB60-4EDD-930D-F8B9D85F8055}"/>
            </a:ext>
          </a:extLst>
        </xdr:cNvPr>
        <xdr:cNvSpPr txBox="1"/>
      </xdr:nvSpPr>
      <xdr:spPr>
        <a:xfrm>
          <a:off x="17776267" y="6896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22877</xdr:rowOff>
    </xdr:from>
    <xdr:ext cx="469744" cy="259045"/>
    <xdr:sp macro="" textlink="">
      <xdr:nvSpPr>
        <xdr:cNvPr id="503" name="n_3mainValue【認定こども園・幼稚園・保育所】&#10;一人当たり面積">
          <a:extLst>
            <a:ext uri="{FF2B5EF4-FFF2-40B4-BE49-F238E27FC236}">
              <a16:creationId xmlns:a16="http://schemas.microsoft.com/office/drawing/2014/main" id="{220132F3-BA1B-42E4-AAFE-152179E42F99}"/>
            </a:ext>
          </a:extLst>
        </xdr:cNvPr>
        <xdr:cNvSpPr txBox="1"/>
      </xdr:nvSpPr>
      <xdr:spPr>
        <a:xfrm>
          <a:off x="17001567" y="6896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57167</xdr:rowOff>
    </xdr:from>
    <xdr:ext cx="469744" cy="259045"/>
    <xdr:sp macro="" textlink="">
      <xdr:nvSpPr>
        <xdr:cNvPr id="504" name="n_4mainValue【認定こども園・幼稚園・保育所】&#10;一人当たり面積">
          <a:extLst>
            <a:ext uri="{FF2B5EF4-FFF2-40B4-BE49-F238E27FC236}">
              <a16:creationId xmlns:a16="http://schemas.microsoft.com/office/drawing/2014/main" id="{0C74C572-CBA8-4803-9F13-0ACF8D0EC62A}"/>
            </a:ext>
          </a:extLst>
        </xdr:cNvPr>
        <xdr:cNvSpPr txBox="1"/>
      </xdr:nvSpPr>
      <xdr:spPr>
        <a:xfrm>
          <a:off x="16226867" y="6762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5" name="正方形/長方形 504">
          <a:extLst>
            <a:ext uri="{FF2B5EF4-FFF2-40B4-BE49-F238E27FC236}">
              <a16:creationId xmlns:a16="http://schemas.microsoft.com/office/drawing/2014/main" id="{6FE1540B-632D-45CC-AADE-13026AA7F522}"/>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6" name="正方形/長方形 505">
          <a:extLst>
            <a:ext uri="{FF2B5EF4-FFF2-40B4-BE49-F238E27FC236}">
              <a16:creationId xmlns:a16="http://schemas.microsoft.com/office/drawing/2014/main" id="{607EBD2E-0875-4B9A-B15B-731CF0122525}"/>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7" name="正方形/長方形 506">
          <a:extLst>
            <a:ext uri="{FF2B5EF4-FFF2-40B4-BE49-F238E27FC236}">
              <a16:creationId xmlns:a16="http://schemas.microsoft.com/office/drawing/2014/main" id="{CD0F781B-7044-4C1A-A337-2DBF3FEE851D}"/>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8" name="正方形/長方形 507">
          <a:extLst>
            <a:ext uri="{FF2B5EF4-FFF2-40B4-BE49-F238E27FC236}">
              <a16:creationId xmlns:a16="http://schemas.microsoft.com/office/drawing/2014/main" id="{FDB6CC53-E1CC-4370-896B-8B0696A4FFB9}"/>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9" name="正方形/長方形 508">
          <a:extLst>
            <a:ext uri="{FF2B5EF4-FFF2-40B4-BE49-F238E27FC236}">
              <a16:creationId xmlns:a16="http://schemas.microsoft.com/office/drawing/2014/main" id="{B64C9A01-539F-4E2A-B4D2-86D70C08C83C}"/>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0" name="正方形/長方形 509">
          <a:extLst>
            <a:ext uri="{FF2B5EF4-FFF2-40B4-BE49-F238E27FC236}">
              <a16:creationId xmlns:a16="http://schemas.microsoft.com/office/drawing/2014/main" id="{A1176E35-ACCA-4AC2-89C2-0FC88181FF5B}"/>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1" name="正方形/長方形 510">
          <a:extLst>
            <a:ext uri="{FF2B5EF4-FFF2-40B4-BE49-F238E27FC236}">
              <a16:creationId xmlns:a16="http://schemas.microsoft.com/office/drawing/2014/main" id="{0FE1E4B4-AF20-4354-830B-37456CB0E8D5}"/>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2" name="正方形/長方形 511">
          <a:extLst>
            <a:ext uri="{FF2B5EF4-FFF2-40B4-BE49-F238E27FC236}">
              <a16:creationId xmlns:a16="http://schemas.microsoft.com/office/drawing/2014/main" id="{CD5693CF-79D9-438F-8482-5883013707C9}"/>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3" name="テキスト ボックス 512">
          <a:extLst>
            <a:ext uri="{FF2B5EF4-FFF2-40B4-BE49-F238E27FC236}">
              <a16:creationId xmlns:a16="http://schemas.microsoft.com/office/drawing/2014/main" id="{23E3E03D-4A37-4C5F-B786-86CF8FCDA569}"/>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4" name="直線コネクタ 513">
          <a:extLst>
            <a:ext uri="{FF2B5EF4-FFF2-40B4-BE49-F238E27FC236}">
              <a16:creationId xmlns:a16="http://schemas.microsoft.com/office/drawing/2014/main" id="{97568B1F-8971-4B1F-A9CE-E96727C7FEF0}"/>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5" name="テキスト ボックス 514">
          <a:extLst>
            <a:ext uri="{FF2B5EF4-FFF2-40B4-BE49-F238E27FC236}">
              <a16:creationId xmlns:a16="http://schemas.microsoft.com/office/drawing/2014/main" id="{6058550B-74F4-469E-82EB-6FE61D8DD34B}"/>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65</xdr:row>
      <xdr:rowOff>0</xdr:rowOff>
    </xdr:from>
    <xdr:to>
      <xdr:col>89</xdr:col>
      <xdr:colOff>177800</xdr:colOff>
      <xdr:row>65</xdr:row>
      <xdr:rowOff>0</xdr:rowOff>
    </xdr:to>
    <xdr:cxnSp macro="">
      <xdr:nvCxnSpPr>
        <xdr:cNvPr id="516" name="直線コネクタ 515">
          <a:extLst>
            <a:ext uri="{FF2B5EF4-FFF2-40B4-BE49-F238E27FC236}">
              <a16:creationId xmlns:a16="http://schemas.microsoft.com/office/drawing/2014/main" id="{31CC4D58-54F7-47A6-A68A-30C0E4C8EA2B}"/>
            </a:ext>
          </a:extLst>
        </xdr:cNvPr>
        <xdr:cNvCxnSpPr/>
      </xdr:nvCxnSpPr>
      <xdr:spPr>
        <a:xfrm>
          <a:off x="10960100" y="10896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64</xdr:row>
      <xdr:rowOff>29227</xdr:rowOff>
    </xdr:from>
    <xdr:ext cx="403059" cy="259045"/>
    <xdr:sp macro="" textlink="">
      <xdr:nvSpPr>
        <xdr:cNvPr id="517" name="テキスト ボックス 516">
          <a:extLst>
            <a:ext uri="{FF2B5EF4-FFF2-40B4-BE49-F238E27FC236}">
              <a16:creationId xmlns:a16="http://schemas.microsoft.com/office/drawing/2014/main" id="{055D4730-3616-41F4-935D-63C12672F660}"/>
            </a:ext>
          </a:extLst>
        </xdr:cNvPr>
        <xdr:cNvSpPr txBox="1"/>
      </xdr:nvSpPr>
      <xdr:spPr>
        <a:xfrm>
          <a:off x="10602761" y="10758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63</xdr:row>
      <xdr:rowOff>57150</xdr:rowOff>
    </xdr:to>
    <xdr:cxnSp macro="">
      <xdr:nvCxnSpPr>
        <xdr:cNvPr id="518" name="直線コネクタ 517">
          <a:extLst>
            <a:ext uri="{FF2B5EF4-FFF2-40B4-BE49-F238E27FC236}">
              <a16:creationId xmlns:a16="http://schemas.microsoft.com/office/drawing/2014/main" id="{B2629534-7070-4CB7-B5AC-36639F0550E5}"/>
            </a:ext>
          </a:extLst>
        </xdr:cNvPr>
        <xdr:cNvCxnSpPr/>
      </xdr:nvCxnSpPr>
      <xdr:spPr>
        <a:xfrm>
          <a:off x="10960100" y="106184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86377</xdr:rowOff>
    </xdr:from>
    <xdr:ext cx="403059" cy="259045"/>
    <xdr:sp macro="" textlink="">
      <xdr:nvSpPr>
        <xdr:cNvPr id="519" name="テキスト ボックス 518">
          <a:extLst>
            <a:ext uri="{FF2B5EF4-FFF2-40B4-BE49-F238E27FC236}">
              <a16:creationId xmlns:a16="http://schemas.microsoft.com/office/drawing/2014/main" id="{8A999CB8-5C36-4EED-B270-42DB75861209}"/>
            </a:ext>
          </a:extLst>
        </xdr:cNvPr>
        <xdr:cNvSpPr txBox="1"/>
      </xdr:nvSpPr>
      <xdr:spPr>
        <a:xfrm>
          <a:off x="10602761" y="10480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114300</xdr:rowOff>
    </xdr:from>
    <xdr:to>
      <xdr:col>89</xdr:col>
      <xdr:colOff>177800</xdr:colOff>
      <xdr:row>61</xdr:row>
      <xdr:rowOff>114300</xdr:rowOff>
    </xdr:to>
    <xdr:cxnSp macro="">
      <xdr:nvCxnSpPr>
        <xdr:cNvPr id="520" name="直線コネクタ 519">
          <a:extLst>
            <a:ext uri="{FF2B5EF4-FFF2-40B4-BE49-F238E27FC236}">
              <a16:creationId xmlns:a16="http://schemas.microsoft.com/office/drawing/2014/main" id="{D5E06C9B-1741-41F8-94CB-1376A6D20E52}"/>
            </a:ext>
          </a:extLst>
        </xdr:cNvPr>
        <xdr:cNvCxnSpPr/>
      </xdr:nvCxnSpPr>
      <xdr:spPr>
        <a:xfrm>
          <a:off x="10960100" y="10340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143527</xdr:rowOff>
    </xdr:from>
    <xdr:ext cx="403059" cy="259045"/>
    <xdr:sp macro="" textlink="">
      <xdr:nvSpPr>
        <xdr:cNvPr id="521" name="テキスト ボックス 520">
          <a:extLst>
            <a:ext uri="{FF2B5EF4-FFF2-40B4-BE49-F238E27FC236}">
              <a16:creationId xmlns:a16="http://schemas.microsoft.com/office/drawing/2014/main" id="{0585F1BD-C389-452A-974D-6877D6A60A42}"/>
            </a:ext>
          </a:extLst>
        </xdr:cNvPr>
        <xdr:cNvSpPr txBox="1"/>
      </xdr:nvSpPr>
      <xdr:spPr>
        <a:xfrm>
          <a:off x="10602761" y="10201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2" name="直線コネクタ 521">
          <a:extLst>
            <a:ext uri="{FF2B5EF4-FFF2-40B4-BE49-F238E27FC236}">
              <a16:creationId xmlns:a16="http://schemas.microsoft.com/office/drawing/2014/main" id="{FEB139BD-7FCC-4AA4-BEA4-D0347B1DC8DC}"/>
            </a:ext>
          </a:extLst>
        </xdr:cNvPr>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3" name="テキスト ボックス 522">
          <a:extLst>
            <a:ext uri="{FF2B5EF4-FFF2-40B4-BE49-F238E27FC236}">
              <a16:creationId xmlns:a16="http://schemas.microsoft.com/office/drawing/2014/main" id="{42B073C6-9623-4D9B-A285-CF7451E7A859}"/>
            </a:ext>
          </a:extLst>
        </xdr:cNvPr>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57150</xdr:rowOff>
    </xdr:from>
    <xdr:to>
      <xdr:col>89</xdr:col>
      <xdr:colOff>177800</xdr:colOff>
      <xdr:row>58</xdr:row>
      <xdr:rowOff>57150</xdr:rowOff>
    </xdr:to>
    <xdr:cxnSp macro="">
      <xdr:nvCxnSpPr>
        <xdr:cNvPr id="524" name="直線コネクタ 523">
          <a:extLst>
            <a:ext uri="{FF2B5EF4-FFF2-40B4-BE49-F238E27FC236}">
              <a16:creationId xmlns:a16="http://schemas.microsoft.com/office/drawing/2014/main" id="{250D2297-5555-49C6-940E-7F50C8CA473B}"/>
            </a:ext>
          </a:extLst>
        </xdr:cNvPr>
        <xdr:cNvCxnSpPr/>
      </xdr:nvCxnSpPr>
      <xdr:spPr>
        <a:xfrm>
          <a:off x="10960100" y="9780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86377</xdr:rowOff>
    </xdr:from>
    <xdr:ext cx="403059" cy="259045"/>
    <xdr:sp macro="" textlink="">
      <xdr:nvSpPr>
        <xdr:cNvPr id="525" name="テキスト ボックス 524">
          <a:extLst>
            <a:ext uri="{FF2B5EF4-FFF2-40B4-BE49-F238E27FC236}">
              <a16:creationId xmlns:a16="http://schemas.microsoft.com/office/drawing/2014/main" id="{B0DA6879-F8F7-4353-9DBC-C4459DF6DBF9}"/>
            </a:ext>
          </a:extLst>
        </xdr:cNvPr>
        <xdr:cNvSpPr txBox="1"/>
      </xdr:nvSpPr>
      <xdr:spPr>
        <a:xfrm>
          <a:off x="10602761" y="9641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114300</xdr:rowOff>
    </xdr:from>
    <xdr:to>
      <xdr:col>89</xdr:col>
      <xdr:colOff>177800</xdr:colOff>
      <xdr:row>56</xdr:row>
      <xdr:rowOff>114300</xdr:rowOff>
    </xdr:to>
    <xdr:cxnSp macro="">
      <xdr:nvCxnSpPr>
        <xdr:cNvPr id="526" name="直線コネクタ 525">
          <a:extLst>
            <a:ext uri="{FF2B5EF4-FFF2-40B4-BE49-F238E27FC236}">
              <a16:creationId xmlns:a16="http://schemas.microsoft.com/office/drawing/2014/main" id="{744C21D7-12F9-47FD-805E-6A63CEE2DD2B}"/>
            </a:ext>
          </a:extLst>
        </xdr:cNvPr>
        <xdr:cNvCxnSpPr/>
      </xdr:nvCxnSpPr>
      <xdr:spPr>
        <a:xfrm>
          <a:off x="10960100" y="9502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143527</xdr:rowOff>
    </xdr:from>
    <xdr:ext cx="403059" cy="259045"/>
    <xdr:sp macro="" textlink="">
      <xdr:nvSpPr>
        <xdr:cNvPr id="527" name="テキスト ボックス 526">
          <a:extLst>
            <a:ext uri="{FF2B5EF4-FFF2-40B4-BE49-F238E27FC236}">
              <a16:creationId xmlns:a16="http://schemas.microsoft.com/office/drawing/2014/main" id="{7ADB75BC-F8FF-4B30-B76C-7C51CD256822}"/>
            </a:ext>
          </a:extLst>
        </xdr:cNvPr>
        <xdr:cNvSpPr txBox="1"/>
      </xdr:nvSpPr>
      <xdr:spPr>
        <a:xfrm>
          <a:off x="10602761" y="9363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0</xdr:rowOff>
    </xdr:from>
    <xdr:to>
      <xdr:col>89</xdr:col>
      <xdr:colOff>177800</xdr:colOff>
      <xdr:row>55</xdr:row>
      <xdr:rowOff>0</xdr:rowOff>
    </xdr:to>
    <xdr:cxnSp macro="">
      <xdr:nvCxnSpPr>
        <xdr:cNvPr id="528" name="直線コネクタ 527">
          <a:extLst>
            <a:ext uri="{FF2B5EF4-FFF2-40B4-BE49-F238E27FC236}">
              <a16:creationId xmlns:a16="http://schemas.microsoft.com/office/drawing/2014/main" id="{88C9CF25-6917-4A79-9DC5-18EA2E9F6627}"/>
            </a:ext>
          </a:extLst>
        </xdr:cNvPr>
        <xdr:cNvCxnSpPr/>
      </xdr:nvCxnSpPr>
      <xdr:spPr>
        <a:xfrm>
          <a:off x="10960100" y="9220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29227</xdr:rowOff>
    </xdr:from>
    <xdr:ext cx="403059" cy="259045"/>
    <xdr:sp macro="" textlink="">
      <xdr:nvSpPr>
        <xdr:cNvPr id="529" name="テキスト ボックス 528">
          <a:extLst>
            <a:ext uri="{FF2B5EF4-FFF2-40B4-BE49-F238E27FC236}">
              <a16:creationId xmlns:a16="http://schemas.microsoft.com/office/drawing/2014/main" id="{D121AED6-FCCC-4975-8B5F-025156030E50}"/>
            </a:ext>
          </a:extLst>
        </xdr:cNvPr>
        <xdr:cNvSpPr txBox="1"/>
      </xdr:nvSpPr>
      <xdr:spPr>
        <a:xfrm>
          <a:off x="10602761" y="9081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0" name="直線コネクタ 529">
          <a:extLst>
            <a:ext uri="{FF2B5EF4-FFF2-40B4-BE49-F238E27FC236}">
              <a16:creationId xmlns:a16="http://schemas.microsoft.com/office/drawing/2014/main" id="{BD9BB9E4-81BD-4133-8256-F5C07DD424B6}"/>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31" name="テキスト ボックス 530">
          <a:extLst>
            <a:ext uri="{FF2B5EF4-FFF2-40B4-BE49-F238E27FC236}">
              <a16:creationId xmlns:a16="http://schemas.microsoft.com/office/drawing/2014/main" id="{BDD3C0A4-827C-422A-A960-A38D90232247}"/>
            </a:ext>
          </a:extLst>
        </xdr:cNvPr>
        <xdr:cNvSpPr txBox="1"/>
      </xdr:nvSpPr>
      <xdr:spPr>
        <a:xfrm>
          <a:off x="10602761" y="8803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2" name="【学校施設】&#10;有形固定資産減価償却率グラフ枠">
          <a:extLst>
            <a:ext uri="{FF2B5EF4-FFF2-40B4-BE49-F238E27FC236}">
              <a16:creationId xmlns:a16="http://schemas.microsoft.com/office/drawing/2014/main" id="{2235E018-C6C6-4D51-8D11-B529EF05BAAF}"/>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14288</xdr:rowOff>
    </xdr:from>
    <xdr:to>
      <xdr:col>85</xdr:col>
      <xdr:colOff>126364</xdr:colOff>
      <xdr:row>63</xdr:row>
      <xdr:rowOff>168593</xdr:rowOff>
    </xdr:to>
    <xdr:cxnSp macro="">
      <xdr:nvCxnSpPr>
        <xdr:cNvPr id="533" name="直線コネクタ 532">
          <a:extLst>
            <a:ext uri="{FF2B5EF4-FFF2-40B4-BE49-F238E27FC236}">
              <a16:creationId xmlns:a16="http://schemas.microsoft.com/office/drawing/2014/main" id="{1A2583F6-5264-4D98-ABE3-787381857262}"/>
            </a:ext>
          </a:extLst>
        </xdr:cNvPr>
        <xdr:cNvCxnSpPr/>
      </xdr:nvCxnSpPr>
      <xdr:spPr>
        <a:xfrm flipV="1">
          <a:off x="14375764" y="9402128"/>
          <a:ext cx="0" cy="1327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970</xdr:rowOff>
    </xdr:from>
    <xdr:ext cx="405111" cy="259045"/>
    <xdr:sp macro="" textlink="">
      <xdr:nvSpPr>
        <xdr:cNvPr id="534" name="【学校施設】&#10;有形固定資産減価償却率最小値テキスト">
          <a:extLst>
            <a:ext uri="{FF2B5EF4-FFF2-40B4-BE49-F238E27FC236}">
              <a16:creationId xmlns:a16="http://schemas.microsoft.com/office/drawing/2014/main" id="{2A1AF0DE-9A84-4578-AC92-CDEC24AB8F13}"/>
            </a:ext>
          </a:extLst>
        </xdr:cNvPr>
        <xdr:cNvSpPr txBox="1"/>
      </xdr:nvSpPr>
      <xdr:spPr>
        <a:xfrm>
          <a:off x="14414500" y="107299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168593</xdr:rowOff>
    </xdr:from>
    <xdr:to>
      <xdr:col>86</xdr:col>
      <xdr:colOff>25400</xdr:colOff>
      <xdr:row>63</xdr:row>
      <xdr:rowOff>168593</xdr:rowOff>
    </xdr:to>
    <xdr:cxnSp macro="">
      <xdr:nvCxnSpPr>
        <xdr:cNvPr id="535" name="直線コネクタ 534">
          <a:extLst>
            <a:ext uri="{FF2B5EF4-FFF2-40B4-BE49-F238E27FC236}">
              <a16:creationId xmlns:a16="http://schemas.microsoft.com/office/drawing/2014/main" id="{7FE79470-2503-429C-8902-FFCCA8D2FB35}"/>
            </a:ext>
          </a:extLst>
        </xdr:cNvPr>
        <xdr:cNvCxnSpPr/>
      </xdr:nvCxnSpPr>
      <xdr:spPr>
        <a:xfrm>
          <a:off x="14287500" y="1072991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132415</xdr:rowOff>
    </xdr:from>
    <xdr:ext cx="405111" cy="259045"/>
    <xdr:sp macro="" textlink="">
      <xdr:nvSpPr>
        <xdr:cNvPr id="536" name="【学校施設】&#10;有形固定資産減価償却率最大値テキスト">
          <a:extLst>
            <a:ext uri="{FF2B5EF4-FFF2-40B4-BE49-F238E27FC236}">
              <a16:creationId xmlns:a16="http://schemas.microsoft.com/office/drawing/2014/main" id="{1D19E8F8-1ED1-421C-89DF-E32043766FCD}"/>
            </a:ext>
          </a:extLst>
        </xdr:cNvPr>
        <xdr:cNvSpPr txBox="1"/>
      </xdr:nvSpPr>
      <xdr:spPr>
        <a:xfrm>
          <a:off x="14414500" y="91849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14288</xdr:rowOff>
    </xdr:from>
    <xdr:to>
      <xdr:col>86</xdr:col>
      <xdr:colOff>25400</xdr:colOff>
      <xdr:row>56</xdr:row>
      <xdr:rowOff>14288</xdr:rowOff>
    </xdr:to>
    <xdr:cxnSp macro="">
      <xdr:nvCxnSpPr>
        <xdr:cNvPr id="537" name="直線コネクタ 536">
          <a:extLst>
            <a:ext uri="{FF2B5EF4-FFF2-40B4-BE49-F238E27FC236}">
              <a16:creationId xmlns:a16="http://schemas.microsoft.com/office/drawing/2014/main" id="{052DF3E9-6B37-4E26-A2D2-D4ACF857B745}"/>
            </a:ext>
          </a:extLst>
        </xdr:cNvPr>
        <xdr:cNvCxnSpPr/>
      </xdr:nvCxnSpPr>
      <xdr:spPr>
        <a:xfrm>
          <a:off x="14287500" y="940212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134955</xdr:rowOff>
    </xdr:from>
    <xdr:ext cx="405111" cy="259045"/>
    <xdr:sp macro="" textlink="">
      <xdr:nvSpPr>
        <xdr:cNvPr id="538" name="【学校施設】&#10;有形固定資産減価償却率平均値テキスト">
          <a:extLst>
            <a:ext uri="{FF2B5EF4-FFF2-40B4-BE49-F238E27FC236}">
              <a16:creationId xmlns:a16="http://schemas.microsoft.com/office/drawing/2014/main" id="{2492B00D-76C4-446D-9BFE-64985CD7F05B}"/>
            </a:ext>
          </a:extLst>
        </xdr:cNvPr>
        <xdr:cNvSpPr txBox="1"/>
      </xdr:nvSpPr>
      <xdr:spPr>
        <a:xfrm>
          <a:off x="14414500" y="100257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112078</xdr:rowOff>
    </xdr:from>
    <xdr:to>
      <xdr:col>85</xdr:col>
      <xdr:colOff>177800</xdr:colOff>
      <xdr:row>61</xdr:row>
      <xdr:rowOff>42228</xdr:rowOff>
    </xdr:to>
    <xdr:sp macro="" textlink="">
      <xdr:nvSpPr>
        <xdr:cNvPr id="539" name="フローチャート: 判断 538">
          <a:extLst>
            <a:ext uri="{FF2B5EF4-FFF2-40B4-BE49-F238E27FC236}">
              <a16:creationId xmlns:a16="http://schemas.microsoft.com/office/drawing/2014/main" id="{CC73D486-EFC8-4A96-8863-73CF2C638372}"/>
            </a:ext>
          </a:extLst>
        </xdr:cNvPr>
        <xdr:cNvSpPr/>
      </xdr:nvSpPr>
      <xdr:spPr>
        <a:xfrm>
          <a:off x="14325600" y="10170478"/>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94932</xdr:rowOff>
    </xdr:from>
    <xdr:to>
      <xdr:col>81</xdr:col>
      <xdr:colOff>101600</xdr:colOff>
      <xdr:row>61</xdr:row>
      <xdr:rowOff>25082</xdr:rowOff>
    </xdr:to>
    <xdr:sp macro="" textlink="">
      <xdr:nvSpPr>
        <xdr:cNvPr id="540" name="フローチャート: 判断 539">
          <a:extLst>
            <a:ext uri="{FF2B5EF4-FFF2-40B4-BE49-F238E27FC236}">
              <a16:creationId xmlns:a16="http://schemas.microsoft.com/office/drawing/2014/main" id="{C0149456-F50D-442A-B89F-3147E5534CE0}"/>
            </a:ext>
          </a:extLst>
        </xdr:cNvPr>
        <xdr:cNvSpPr/>
      </xdr:nvSpPr>
      <xdr:spPr>
        <a:xfrm>
          <a:off x="13578840" y="1015333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69215</xdr:rowOff>
    </xdr:from>
    <xdr:to>
      <xdr:col>76</xdr:col>
      <xdr:colOff>165100</xdr:colOff>
      <xdr:row>60</xdr:row>
      <xdr:rowOff>170815</xdr:rowOff>
    </xdr:to>
    <xdr:sp macro="" textlink="">
      <xdr:nvSpPr>
        <xdr:cNvPr id="541" name="フローチャート: 判断 540">
          <a:extLst>
            <a:ext uri="{FF2B5EF4-FFF2-40B4-BE49-F238E27FC236}">
              <a16:creationId xmlns:a16="http://schemas.microsoft.com/office/drawing/2014/main" id="{F8644EE0-8E71-488A-926E-FB4FDA94A370}"/>
            </a:ext>
          </a:extLst>
        </xdr:cNvPr>
        <xdr:cNvSpPr/>
      </xdr:nvSpPr>
      <xdr:spPr>
        <a:xfrm>
          <a:off x="12804140" y="1012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32068</xdr:rowOff>
    </xdr:from>
    <xdr:to>
      <xdr:col>72</xdr:col>
      <xdr:colOff>38100</xdr:colOff>
      <xdr:row>59</xdr:row>
      <xdr:rowOff>133668</xdr:rowOff>
    </xdr:to>
    <xdr:sp macro="" textlink="">
      <xdr:nvSpPr>
        <xdr:cNvPr id="542" name="フローチャート: 判断 541">
          <a:extLst>
            <a:ext uri="{FF2B5EF4-FFF2-40B4-BE49-F238E27FC236}">
              <a16:creationId xmlns:a16="http://schemas.microsoft.com/office/drawing/2014/main" id="{E1AD0DB9-7B41-4135-A9E5-1376B586F433}"/>
            </a:ext>
          </a:extLst>
        </xdr:cNvPr>
        <xdr:cNvSpPr/>
      </xdr:nvSpPr>
      <xdr:spPr>
        <a:xfrm>
          <a:off x="12029440" y="992282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37782</xdr:rowOff>
    </xdr:from>
    <xdr:to>
      <xdr:col>67</xdr:col>
      <xdr:colOff>101600</xdr:colOff>
      <xdr:row>59</xdr:row>
      <xdr:rowOff>139382</xdr:rowOff>
    </xdr:to>
    <xdr:sp macro="" textlink="">
      <xdr:nvSpPr>
        <xdr:cNvPr id="543" name="フローチャート: 判断 542">
          <a:extLst>
            <a:ext uri="{FF2B5EF4-FFF2-40B4-BE49-F238E27FC236}">
              <a16:creationId xmlns:a16="http://schemas.microsoft.com/office/drawing/2014/main" id="{D72E4FB2-F1E8-4C66-854F-B29FFFA31821}"/>
            </a:ext>
          </a:extLst>
        </xdr:cNvPr>
        <xdr:cNvSpPr/>
      </xdr:nvSpPr>
      <xdr:spPr>
        <a:xfrm>
          <a:off x="11231880" y="9928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6A94B91A-7247-4A32-B0C4-4FFF74EB7CFD}"/>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912AA1EE-D144-44BA-BAA1-198867804DB0}"/>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45126255-8BDD-4D0A-8F8B-57C7B7C9EAD0}"/>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9FCA1015-526B-4D5F-9FCD-947DB8073E8A}"/>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9982A3D2-0039-4AE5-935A-A303C8F74E3A}"/>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157797</xdr:rowOff>
    </xdr:from>
    <xdr:to>
      <xdr:col>85</xdr:col>
      <xdr:colOff>177800</xdr:colOff>
      <xdr:row>62</xdr:row>
      <xdr:rowOff>87947</xdr:rowOff>
    </xdr:to>
    <xdr:sp macro="" textlink="">
      <xdr:nvSpPr>
        <xdr:cNvPr id="549" name="楕円 548">
          <a:extLst>
            <a:ext uri="{FF2B5EF4-FFF2-40B4-BE49-F238E27FC236}">
              <a16:creationId xmlns:a16="http://schemas.microsoft.com/office/drawing/2014/main" id="{6474303B-F000-4744-B545-396729BDBB75}"/>
            </a:ext>
          </a:extLst>
        </xdr:cNvPr>
        <xdr:cNvSpPr/>
      </xdr:nvSpPr>
      <xdr:spPr>
        <a:xfrm>
          <a:off x="14325600" y="10383837"/>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136224</xdr:rowOff>
    </xdr:from>
    <xdr:ext cx="405111" cy="259045"/>
    <xdr:sp macro="" textlink="">
      <xdr:nvSpPr>
        <xdr:cNvPr id="550" name="【学校施設】&#10;有形固定資産減価償却率該当値テキスト">
          <a:extLst>
            <a:ext uri="{FF2B5EF4-FFF2-40B4-BE49-F238E27FC236}">
              <a16:creationId xmlns:a16="http://schemas.microsoft.com/office/drawing/2014/main" id="{2A6A90A1-3274-4070-B095-4536B3EFDA2B}"/>
            </a:ext>
          </a:extLst>
        </xdr:cNvPr>
        <xdr:cNvSpPr txBox="1"/>
      </xdr:nvSpPr>
      <xdr:spPr>
        <a:xfrm>
          <a:off x="14414500" y="103622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120650</xdr:rowOff>
    </xdr:from>
    <xdr:to>
      <xdr:col>81</xdr:col>
      <xdr:colOff>101600</xdr:colOff>
      <xdr:row>62</xdr:row>
      <xdr:rowOff>50800</xdr:rowOff>
    </xdr:to>
    <xdr:sp macro="" textlink="">
      <xdr:nvSpPr>
        <xdr:cNvPr id="551" name="楕円 550">
          <a:extLst>
            <a:ext uri="{FF2B5EF4-FFF2-40B4-BE49-F238E27FC236}">
              <a16:creationId xmlns:a16="http://schemas.microsoft.com/office/drawing/2014/main" id="{81573796-F827-4D66-90E3-666E330DA62A}"/>
            </a:ext>
          </a:extLst>
        </xdr:cNvPr>
        <xdr:cNvSpPr/>
      </xdr:nvSpPr>
      <xdr:spPr>
        <a:xfrm>
          <a:off x="13578840" y="103466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0</xdr:rowOff>
    </xdr:from>
    <xdr:to>
      <xdr:col>85</xdr:col>
      <xdr:colOff>127000</xdr:colOff>
      <xdr:row>62</xdr:row>
      <xdr:rowOff>37147</xdr:rowOff>
    </xdr:to>
    <xdr:cxnSp macro="">
      <xdr:nvCxnSpPr>
        <xdr:cNvPr id="552" name="直線コネクタ 551">
          <a:extLst>
            <a:ext uri="{FF2B5EF4-FFF2-40B4-BE49-F238E27FC236}">
              <a16:creationId xmlns:a16="http://schemas.microsoft.com/office/drawing/2014/main" id="{F5CDA114-9EF8-48F9-AEFD-B39A0BDE980E}"/>
            </a:ext>
          </a:extLst>
        </xdr:cNvPr>
        <xdr:cNvCxnSpPr/>
      </xdr:nvCxnSpPr>
      <xdr:spPr>
        <a:xfrm>
          <a:off x="13629640" y="10393680"/>
          <a:ext cx="746760" cy="37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106363</xdr:rowOff>
    </xdr:from>
    <xdr:to>
      <xdr:col>76</xdr:col>
      <xdr:colOff>165100</xdr:colOff>
      <xdr:row>62</xdr:row>
      <xdr:rowOff>36513</xdr:rowOff>
    </xdr:to>
    <xdr:sp macro="" textlink="">
      <xdr:nvSpPr>
        <xdr:cNvPr id="553" name="楕円 552">
          <a:extLst>
            <a:ext uri="{FF2B5EF4-FFF2-40B4-BE49-F238E27FC236}">
              <a16:creationId xmlns:a16="http://schemas.microsoft.com/office/drawing/2014/main" id="{DA01BD70-6BD6-435F-B366-A6B5BA6C14DF}"/>
            </a:ext>
          </a:extLst>
        </xdr:cNvPr>
        <xdr:cNvSpPr/>
      </xdr:nvSpPr>
      <xdr:spPr>
        <a:xfrm>
          <a:off x="12804140" y="1033240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157163</xdr:rowOff>
    </xdr:from>
    <xdr:to>
      <xdr:col>81</xdr:col>
      <xdr:colOff>50800</xdr:colOff>
      <xdr:row>62</xdr:row>
      <xdr:rowOff>0</xdr:rowOff>
    </xdr:to>
    <xdr:cxnSp macro="">
      <xdr:nvCxnSpPr>
        <xdr:cNvPr id="554" name="直線コネクタ 553">
          <a:extLst>
            <a:ext uri="{FF2B5EF4-FFF2-40B4-BE49-F238E27FC236}">
              <a16:creationId xmlns:a16="http://schemas.microsoft.com/office/drawing/2014/main" id="{C3165374-5952-4CF9-8A91-1A5EA32B7D32}"/>
            </a:ext>
          </a:extLst>
        </xdr:cNvPr>
        <xdr:cNvCxnSpPr/>
      </xdr:nvCxnSpPr>
      <xdr:spPr>
        <a:xfrm>
          <a:off x="12854940" y="10383203"/>
          <a:ext cx="774700" cy="10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86360</xdr:rowOff>
    </xdr:from>
    <xdr:to>
      <xdr:col>72</xdr:col>
      <xdr:colOff>38100</xdr:colOff>
      <xdr:row>62</xdr:row>
      <xdr:rowOff>16510</xdr:rowOff>
    </xdr:to>
    <xdr:sp macro="" textlink="">
      <xdr:nvSpPr>
        <xdr:cNvPr id="555" name="楕円 554">
          <a:extLst>
            <a:ext uri="{FF2B5EF4-FFF2-40B4-BE49-F238E27FC236}">
              <a16:creationId xmlns:a16="http://schemas.microsoft.com/office/drawing/2014/main" id="{5B510076-E67F-499C-80F4-55919168FB69}"/>
            </a:ext>
          </a:extLst>
        </xdr:cNvPr>
        <xdr:cNvSpPr/>
      </xdr:nvSpPr>
      <xdr:spPr>
        <a:xfrm>
          <a:off x="12029440" y="103124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137160</xdr:rowOff>
    </xdr:from>
    <xdr:to>
      <xdr:col>76</xdr:col>
      <xdr:colOff>114300</xdr:colOff>
      <xdr:row>61</xdr:row>
      <xdr:rowOff>157163</xdr:rowOff>
    </xdr:to>
    <xdr:cxnSp macro="">
      <xdr:nvCxnSpPr>
        <xdr:cNvPr id="556" name="直線コネクタ 555">
          <a:extLst>
            <a:ext uri="{FF2B5EF4-FFF2-40B4-BE49-F238E27FC236}">
              <a16:creationId xmlns:a16="http://schemas.microsoft.com/office/drawing/2014/main" id="{329E38D2-B825-430D-8E2C-3425C99B197F}"/>
            </a:ext>
          </a:extLst>
        </xdr:cNvPr>
        <xdr:cNvCxnSpPr/>
      </xdr:nvCxnSpPr>
      <xdr:spPr>
        <a:xfrm>
          <a:off x="12072620" y="10363200"/>
          <a:ext cx="782320" cy="2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69215</xdr:rowOff>
    </xdr:from>
    <xdr:to>
      <xdr:col>67</xdr:col>
      <xdr:colOff>101600</xdr:colOff>
      <xdr:row>61</xdr:row>
      <xdr:rowOff>170815</xdr:rowOff>
    </xdr:to>
    <xdr:sp macro="" textlink="">
      <xdr:nvSpPr>
        <xdr:cNvPr id="557" name="楕円 556">
          <a:extLst>
            <a:ext uri="{FF2B5EF4-FFF2-40B4-BE49-F238E27FC236}">
              <a16:creationId xmlns:a16="http://schemas.microsoft.com/office/drawing/2014/main" id="{20E4FE52-3FE4-4859-AA7F-418CBF81DF49}"/>
            </a:ext>
          </a:extLst>
        </xdr:cNvPr>
        <xdr:cNvSpPr/>
      </xdr:nvSpPr>
      <xdr:spPr>
        <a:xfrm>
          <a:off x="11231880" y="10295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120015</xdr:rowOff>
    </xdr:from>
    <xdr:to>
      <xdr:col>71</xdr:col>
      <xdr:colOff>177800</xdr:colOff>
      <xdr:row>61</xdr:row>
      <xdr:rowOff>137160</xdr:rowOff>
    </xdr:to>
    <xdr:cxnSp macro="">
      <xdr:nvCxnSpPr>
        <xdr:cNvPr id="558" name="直線コネクタ 557">
          <a:extLst>
            <a:ext uri="{FF2B5EF4-FFF2-40B4-BE49-F238E27FC236}">
              <a16:creationId xmlns:a16="http://schemas.microsoft.com/office/drawing/2014/main" id="{BD0F62BA-ADD2-497F-8140-40DE29217C4D}"/>
            </a:ext>
          </a:extLst>
        </xdr:cNvPr>
        <xdr:cNvCxnSpPr/>
      </xdr:nvCxnSpPr>
      <xdr:spPr>
        <a:xfrm>
          <a:off x="11282680" y="10346055"/>
          <a:ext cx="78994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41609</xdr:rowOff>
    </xdr:from>
    <xdr:ext cx="405111" cy="259045"/>
    <xdr:sp macro="" textlink="">
      <xdr:nvSpPr>
        <xdr:cNvPr id="559" name="n_1aveValue【学校施設】&#10;有形固定資産減価償却率">
          <a:extLst>
            <a:ext uri="{FF2B5EF4-FFF2-40B4-BE49-F238E27FC236}">
              <a16:creationId xmlns:a16="http://schemas.microsoft.com/office/drawing/2014/main" id="{F24C612C-D5E7-48EF-8482-D4EE3A2244DC}"/>
            </a:ext>
          </a:extLst>
        </xdr:cNvPr>
        <xdr:cNvSpPr txBox="1"/>
      </xdr:nvSpPr>
      <xdr:spPr>
        <a:xfrm>
          <a:off x="13437244" y="9932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15892</xdr:rowOff>
    </xdr:from>
    <xdr:ext cx="405111" cy="259045"/>
    <xdr:sp macro="" textlink="">
      <xdr:nvSpPr>
        <xdr:cNvPr id="560" name="n_2aveValue【学校施設】&#10;有形固定資産減価償却率">
          <a:extLst>
            <a:ext uri="{FF2B5EF4-FFF2-40B4-BE49-F238E27FC236}">
              <a16:creationId xmlns:a16="http://schemas.microsoft.com/office/drawing/2014/main" id="{308DBD6A-DEA9-44BD-9100-C95531E6BDB6}"/>
            </a:ext>
          </a:extLst>
        </xdr:cNvPr>
        <xdr:cNvSpPr txBox="1"/>
      </xdr:nvSpPr>
      <xdr:spPr>
        <a:xfrm>
          <a:off x="12675244" y="9906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150195</xdr:rowOff>
    </xdr:from>
    <xdr:ext cx="405111" cy="259045"/>
    <xdr:sp macro="" textlink="">
      <xdr:nvSpPr>
        <xdr:cNvPr id="561" name="n_3aveValue【学校施設】&#10;有形固定資産減価償却率">
          <a:extLst>
            <a:ext uri="{FF2B5EF4-FFF2-40B4-BE49-F238E27FC236}">
              <a16:creationId xmlns:a16="http://schemas.microsoft.com/office/drawing/2014/main" id="{A6AA6DAF-3B84-4D08-BE57-4DA744E99DF4}"/>
            </a:ext>
          </a:extLst>
        </xdr:cNvPr>
        <xdr:cNvSpPr txBox="1"/>
      </xdr:nvSpPr>
      <xdr:spPr>
        <a:xfrm>
          <a:off x="11900544" y="97056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155909</xdr:rowOff>
    </xdr:from>
    <xdr:ext cx="405111" cy="259045"/>
    <xdr:sp macro="" textlink="">
      <xdr:nvSpPr>
        <xdr:cNvPr id="562" name="n_4aveValue【学校施設】&#10;有形固定資産減価償却率">
          <a:extLst>
            <a:ext uri="{FF2B5EF4-FFF2-40B4-BE49-F238E27FC236}">
              <a16:creationId xmlns:a16="http://schemas.microsoft.com/office/drawing/2014/main" id="{AF6DCF43-14D3-4C65-88E0-5D4A776D44D0}"/>
            </a:ext>
          </a:extLst>
        </xdr:cNvPr>
        <xdr:cNvSpPr txBox="1"/>
      </xdr:nvSpPr>
      <xdr:spPr>
        <a:xfrm>
          <a:off x="11102984" y="97113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41927</xdr:rowOff>
    </xdr:from>
    <xdr:ext cx="405111" cy="259045"/>
    <xdr:sp macro="" textlink="">
      <xdr:nvSpPr>
        <xdr:cNvPr id="563" name="n_1mainValue【学校施設】&#10;有形固定資産減価償却率">
          <a:extLst>
            <a:ext uri="{FF2B5EF4-FFF2-40B4-BE49-F238E27FC236}">
              <a16:creationId xmlns:a16="http://schemas.microsoft.com/office/drawing/2014/main" id="{C382D1B3-5591-4B29-890D-9E8CB59517FA}"/>
            </a:ext>
          </a:extLst>
        </xdr:cNvPr>
        <xdr:cNvSpPr txBox="1"/>
      </xdr:nvSpPr>
      <xdr:spPr>
        <a:xfrm>
          <a:off x="13437244" y="1043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27640</xdr:rowOff>
    </xdr:from>
    <xdr:ext cx="405111" cy="259045"/>
    <xdr:sp macro="" textlink="">
      <xdr:nvSpPr>
        <xdr:cNvPr id="564" name="n_2mainValue【学校施設】&#10;有形固定資産減価償却率">
          <a:extLst>
            <a:ext uri="{FF2B5EF4-FFF2-40B4-BE49-F238E27FC236}">
              <a16:creationId xmlns:a16="http://schemas.microsoft.com/office/drawing/2014/main" id="{0C6D8645-0807-4FF8-B7BA-CB738E0F2B8E}"/>
            </a:ext>
          </a:extLst>
        </xdr:cNvPr>
        <xdr:cNvSpPr txBox="1"/>
      </xdr:nvSpPr>
      <xdr:spPr>
        <a:xfrm>
          <a:off x="12675244" y="104213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7637</xdr:rowOff>
    </xdr:from>
    <xdr:ext cx="405111" cy="259045"/>
    <xdr:sp macro="" textlink="">
      <xdr:nvSpPr>
        <xdr:cNvPr id="565" name="n_3mainValue【学校施設】&#10;有形固定資産減価償却率">
          <a:extLst>
            <a:ext uri="{FF2B5EF4-FFF2-40B4-BE49-F238E27FC236}">
              <a16:creationId xmlns:a16="http://schemas.microsoft.com/office/drawing/2014/main" id="{F6778632-94CE-4BD1-B93B-4A615DD7AA37}"/>
            </a:ext>
          </a:extLst>
        </xdr:cNvPr>
        <xdr:cNvSpPr txBox="1"/>
      </xdr:nvSpPr>
      <xdr:spPr>
        <a:xfrm>
          <a:off x="11900544" y="10401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161942</xdr:rowOff>
    </xdr:from>
    <xdr:ext cx="405111" cy="259045"/>
    <xdr:sp macro="" textlink="">
      <xdr:nvSpPr>
        <xdr:cNvPr id="566" name="n_4mainValue【学校施設】&#10;有形固定資産減価償却率">
          <a:extLst>
            <a:ext uri="{FF2B5EF4-FFF2-40B4-BE49-F238E27FC236}">
              <a16:creationId xmlns:a16="http://schemas.microsoft.com/office/drawing/2014/main" id="{D9CDFD27-3901-4D08-B27B-405C858167DE}"/>
            </a:ext>
          </a:extLst>
        </xdr:cNvPr>
        <xdr:cNvSpPr txBox="1"/>
      </xdr:nvSpPr>
      <xdr:spPr>
        <a:xfrm>
          <a:off x="11102984" y="10387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7" name="正方形/長方形 566">
          <a:extLst>
            <a:ext uri="{FF2B5EF4-FFF2-40B4-BE49-F238E27FC236}">
              <a16:creationId xmlns:a16="http://schemas.microsoft.com/office/drawing/2014/main" id="{8322931A-8EAB-45AA-9BD6-9243AAE373AC}"/>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8" name="正方形/長方形 567">
          <a:extLst>
            <a:ext uri="{FF2B5EF4-FFF2-40B4-BE49-F238E27FC236}">
              <a16:creationId xmlns:a16="http://schemas.microsoft.com/office/drawing/2014/main" id="{CB22D45C-A798-4195-8972-AA1E306FBB09}"/>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9" name="正方形/長方形 568">
          <a:extLst>
            <a:ext uri="{FF2B5EF4-FFF2-40B4-BE49-F238E27FC236}">
              <a16:creationId xmlns:a16="http://schemas.microsoft.com/office/drawing/2014/main" id="{366F417F-AEFF-4B8D-8AEF-14ECB6641C6E}"/>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0" name="正方形/長方形 569">
          <a:extLst>
            <a:ext uri="{FF2B5EF4-FFF2-40B4-BE49-F238E27FC236}">
              <a16:creationId xmlns:a16="http://schemas.microsoft.com/office/drawing/2014/main" id="{AD56CFCE-58A3-4C2C-AB33-440F6532D7F5}"/>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1" name="正方形/長方形 570">
          <a:extLst>
            <a:ext uri="{FF2B5EF4-FFF2-40B4-BE49-F238E27FC236}">
              <a16:creationId xmlns:a16="http://schemas.microsoft.com/office/drawing/2014/main" id="{A055F952-B936-4D5C-BA6A-D62A647DED10}"/>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2" name="正方形/長方形 571">
          <a:extLst>
            <a:ext uri="{FF2B5EF4-FFF2-40B4-BE49-F238E27FC236}">
              <a16:creationId xmlns:a16="http://schemas.microsoft.com/office/drawing/2014/main" id="{5AA02C23-E763-44F6-B9E6-33E7CF891BC8}"/>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3" name="正方形/長方形 572">
          <a:extLst>
            <a:ext uri="{FF2B5EF4-FFF2-40B4-BE49-F238E27FC236}">
              <a16:creationId xmlns:a16="http://schemas.microsoft.com/office/drawing/2014/main" id="{3F9C4781-B9B6-435D-89A5-FBF968432F00}"/>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4" name="正方形/長方形 573">
          <a:extLst>
            <a:ext uri="{FF2B5EF4-FFF2-40B4-BE49-F238E27FC236}">
              <a16:creationId xmlns:a16="http://schemas.microsoft.com/office/drawing/2014/main" id="{60123789-A00B-4E28-A35A-573E11B5FB49}"/>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5" name="テキスト ボックス 574">
          <a:extLst>
            <a:ext uri="{FF2B5EF4-FFF2-40B4-BE49-F238E27FC236}">
              <a16:creationId xmlns:a16="http://schemas.microsoft.com/office/drawing/2014/main" id="{5D58FDE0-7FA3-4815-A101-06935900A411}"/>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6" name="直線コネクタ 575">
          <a:extLst>
            <a:ext uri="{FF2B5EF4-FFF2-40B4-BE49-F238E27FC236}">
              <a16:creationId xmlns:a16="http://schemas.microsoft.com/office/drawing/2014/main" id="{DDE0D9E7-54A4-4384-A1BC-58ABF2668E84}"/>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7" name="テキスト ボックス 576">
          <a:extLst>
            <a:ext uri="{FF2B5EF4-FFF2-40B4-BE49-F238E27FC236}">
              <a16:creationId xmlns:a16="http://schemas.microsoft.com/office/drawing/2014/main" id="{2623E0F8-1D97-4BA5-B477-B65ECC50257C}"/>
            </a:ext>
          </a:extLst>
        </xdr:cNvPr>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78" name="直線コネクタ 577">
          <a:extLst>
            <a:ext uri="{FF2B5EF4-FFF2-40B4-BE49-F238E27FC236}">
              <a16:creationId xmlns:a16="http://schemas.microsoft.com/office/drawing/2014/main" id="{26196977-5D7E-461A-A188-2AC56867DDF3}"/>
            </a:ext>
          </a:extLst>
        </xdr:cNvPr>
        <xdr:cNvCxnSpPr/>
      </xdr:nvCxnSpPr>
      <xdr:spPr>
        <a:xfrm>
          <a:off x="1609344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79" name="テキスト ボックス 578">
          <a:extLst>
            <a:ext uri="{FF2B5EF4-FFF2-40B4-BE49-F238E27FC236}">
              <a16:creationId xmlns:a16="http://schemas.microsoft.com/office/drawing/2014/main" id="{202E8560-8FA8-438B-88D4-06E5EB472A76}"/>
            </a:ext>
          </a:extLst>
        </xdr:cNvPr>
        <xdr:cNvSpPr txBox="1"/>
      </xdr:nvSpPr>
      <xdr:spPr>
        <a:xfrm>
          <a:off x="1569484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80" name="直線コネクタ 579">
          <a:extLst>
            <a:ext uri="{FF2B5EF4-FFF2-40B4-BE49-F238E27FC236}">
              <a16:creationId xmlns:a16="http://schemas.microsoft.com/office/drawing/2014/main" id="{1EE12967-1F65-4752-8762-1040B772E136}"/>
            </a:ext>
          </a:extLst>
        </xdr:cNvPr>
        <xdr:cNvCxnSpPr/>
      </xdr:nvCxnSpPr>
      <xdr:spPr>
        <a:xfrm>
          <a:off x="1609344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81" name="テキスト ボックス 580">
          <a:extLst>
            <a:ext uri="{FF2B5EF4-FFF2-40B4-BE49-F238E27FC236}">
              <a16:creationId xmlns:a16="http://schemas.microsoft.com/office/drawing/2014/main" id="{A43026C3-BE01-442E-8096-1BA835C8F022}"/>
            </a:ext>
          </a:extLst>
        </xdr:cNvPr>
        <xdr:cNvSpPr txBox="1"/>
      </xdr:nvSpPr>
      <xdr:spPr>
        <a:xfrm>
          <a:off x="1569484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82" name="直線コネクタ 581">
          <a:extLst>
            <a:ext uri="{FF2B5EF4-FFF2-40B4-BE49-F238E27FC236}">
              <a16:creationId xmlns:a16="http://schemas.microsoft.com/office/drawing/2014/main" id="{1C4D1251-51C1-41F9-A095-6A023F900126}"/>
            </a:ext>
          </a:extLst>
        </xdr:cNvPr>
        <xdr:cNvCxnSpPr/>
      </xdr:nvCxnSpPr>
      <xdr:spPr>
        <a:xfrm>
          <a:off x="1609344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3" name="テキスト ボックス 582">
          <a:extLst>
            <a:ext uri="{FF2B5EF4-FFF2-40B4-BE49-F238E27FC236}">
              <a16:creationId xmlns:a16="http://schemas.microsoft.com/office/drawing/2014/main" id="{B5917B5B-F97E-43BC-8DB9-487B8895AA71}"/>
            </a:ext>
          </a:extLst>
        </xdr:cNvPr>
        <xdr:cNvSpPr txBox="1"/>
      </xdr:nvSpPr>
      <xdr:spPr>
        <a:xfrm>
          <a:off x="1569484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4" name="直線コネクタ 583">
          <a:extLst>
            <a:ext uri="{FF2B5EF4-FFF2-40B4-BE49-F238E27FC236}">
              <a16:creationId xmlns:a16="http://schemas.microsoft.com/office/drawing/2014/main" id="{BD1949ED-7951-4E86-82E6-54C65431A84D}"/>
            </a:ext>
          </a:extLst>
        </xdr:cNvPr>
        <xdr:cNvCxnSpPr/>
      </xdr:nvCxnSpPr>
      <xdr:spPr>
        <a:xfrm>
          <a:off x="1609344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5" name="テキスト ボックス 584">
          <a:extLst>
            <a:ext uri="{FF2B5EF4-FFF2-40B4-BE49-F238E27FC236}">
              <a16:creationId xmlns:a16="http://schemas.microsoft.com/office/drawing/2014/main" id="{62C0FCA5-FDF8-4027-A4E0-1074CE9198A9}"/>
            </a:ext>
          </a:extLst>
        </xdr:cNvPr>
        <xdr:cNvSpPr txBox="1"/>
      </xdr:nvSpPr>
      <xdr:spPr>
        <a:xfrm>
          <a:off x="1569484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6" name="直線コネクタ 585">
          <a:extLst>
            <a:ext uri="{FF2B5EF4-FFF2-40B4-BE49-F238E27FC236}">
              <a16:creationId xmlns:a16="http://schemas.microsoft.com/office/drawing/2014/main" id="{7D23EA21-B513-4B32-8B23-5B13BFEFB95A}"/>
            </a:ext>
          </a:extLst>
        </xdr:cNvPr>
        <xdr:cNvCxnSpPr/>
      </xdr:nvCxnSpPr>
      <xdr:spPr>
        <a:xfrm>
          <a:off x="1609344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87" name="テキスト ボックス 586">
          <a:extLst>
            <a:ext uri="{FF2B5EF4-FFF2-40B4-BE49-F238E27FC236}">
              <a16:creationId xmlns:a16="http://schemas.microsoft.com/office/drawing/2014/main" id="{4C65D622-A04F-43A4-BB0B-1BE04361FCA4}"/>
            </a:ext>
          </a:extLst>
        </xdr:cNvPr>
        <xdr:cNvSpPr txBox="1"/>
      </xdr:nvSpPr>
      <xdr:spPr>
        <a:xfrm>
          <a:off x="1569484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88" name="直線コネクタ 587">
          <a:extLst>
            <a:ext uri="{FF2B5EF4-FFF2-40B4-BE49-F238E27FC236}">
              <a16:creationId xmlns:a16="http://schemas.microsoft.com/office/drawing/2014/main" id="{08F50DC1-3193-485A-AE5B-FA42535AE1DB}"/>
            </a:ext>
          </a:extLst>
        </xdr:cNvPr>
        <xdr:cNvCxnSpPr/>
      </xdr:nvCxnSpPr>
      <xdr:spPr>
        <a:xfrm>
          <a:off x="1609344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89" name="テキスト ボックス 588">
          <a:extLst>
            <a:ext uri="{FF2B5EF4-FFF2-40B4-BE49-F238E27FC236}">
              <a16:creationId xmlns:a16="http://schemas.microsoft.com/office/drawing/2014/main" id="{2539CF91-9282-4F61-BDA0-589767E325E5}"/>
            </a:ext>
          </a:extLst>
        </xdr:cNvPr>
        <xdr:cNvSpPr txBox="1"/>
      </xdr:nvSpPr>
      <xdr:spPr>
        <a:xfrm>
          <a:off x="1569484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0" name="直線コネクタ 589">
          <a:extLst>
            <a:ext uri="{FF2B5EF4-FFF2-40B4-BE49-F238E27FC236}">
              <a16:creationId xmlns:a16="http://schemas.microsoft.com/office/drawing/2014/main" id="{A0C376F9-7787-4377-9C07-31E77054374B}"/>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1" name="テキスト ボックス 590">
          <a:extLst>
            <a:ext uri="{FF2B5EF4-FFF2-40B4-BE49-F238E27FC236}">
              <a16:creationId xmlns:a16="http://schemas.microsoft.com/office/drawing/2014/main" id="{61681118-98BD-4BE0-A49E-BD53B890EFCE}"/>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2" name="【学校施設】&#10;一人当たり面積グラフ枠">
          <a:extLst>
            <a:ext uri="{FF2B5EF4-FFF2-40B4-BE49-F238E27FC236}">
              <a16:creationId xmlns:a16="http://schemas.microsoft.com/office/drawing/2014/main" id="{AF77DF25-BDC4-4DF8-BB52-CF954AEA2B30}"/>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114844</xdr:rowOff>
    </xdr:from>
    <xdr:to>
      <xdr:col>116</xdr:col>
      <xdr:colOff>62864</xdr:colOff>
      <xdr:row>64</xdr:row>
      <xdr:rowOff>53340</xdr:rowOff>
    </xdr:to>
    <xdr:cxnSp macro="">
      <xdr:nvCxnSpPr>
        <xdr:cNvPr id="593" name="直線コネクタ 592">
          <a:extLst>
            <a:ext uri="{FF2B5EF4-FFF2-40B4-BE49-F238E27FC236}">
              <a16:creationId xmlns:a16="http://schemas.microsoft.com/office/drawing/2014/main" id="{46107BE0-29BD-4EC0-98FD-60EE174D17FC}"/>
            </a:ext>
          </a:extLst>
        </xdr:cNvPr>
        <xdr:cNvCxnSpPr/>
      </xdr:nvCxnSpPr>
      <xdr:spPr>
        <a:xfrm flipV="1">
          <a:off x="19509104" y="9335044"/>
          <a:ext cx="0" cy="1447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57167</xdr:rowOff>
    </xdr:from>
    <xdr:ext cx="469744" cy="259045"/>
    <xdr:sp macro="" textlink="">
      <xdr:nvSpPr>
        <xdr:cNvPr id="594" name="【学校施設】&#10;一人当たり面積最小値テキスト">
          <a:extLst>
            <a:ext uri="{FF2B5EF4-FFF2-40B4-BE49-F238E27FC236}">
              <a16:creationId xmlns:a16="http://schemas.microsoft.com/office/drawing/2014/main" id="{EC3DA0D4-A3B4-428B-ADA0-2E213DDAD055}"/>
            </a:ext>
          </a:extLst>
        </xdr:cNvPr>
        <xdr:cNvSpPr txBox="1"/>
      </xdr:nvSpPr>
      <xdr:spPr>
        <a:xfrm>
          <a:off x="19547840" y="1078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53340</xdr:rowOff>
    </xdr:from>
    <xdr:to>
      <xdr:col>116</xdr:col>
      <xdr:colOff>152400</xdr:colOff>
      <xdr:row>64</xdr:row>
      <xdr:rowOff>53340</xdr:rowOff>
    </xdr:to>
    <xdr:cxnSp macro="">
      <xdr:nvCxnSpPr>
        <xdr:cNvPr id="595" name="直線コネクタ 594">
          <a:extLst>
            <a:ext uri="{FF2B5EF4-FFF2-40B4-BE49-F238E27FC236}">
              <a16:creationId xmlns:a16="http://schemas.microsoft.com/office/drawing/2014/main" id="{96C78782-F6B7-427A-8D1D-4C80BD4CF8CF}"/>
            </a:ext>
          </a:extLst>
        </xdr:cNvPr>
        <xdr:cNvCxnSpPr/>
      </xdr:nvCxnSpPr>
      <xdr:spPr>
        <a:xfrm>
          <a:off x="19443700" y="107823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61521</xdr:rowOff>
    </xdr:from>
    <xdr:ext cx="469744" cy="259045"/>
    <xdr:sp macro="" textlink="">
      <xdr:nvSpPr>
        <xdr:cNvPr id="596" name="【学校施設】&#10;一人当たり面積最大値テキスト">
          <a:extLst>
            <a:ext uri="{FF2B5EF4-FFF2-40B4-BE49-F238E27FC236}">
              <a16:creationId xmlns:a16="http://schemas.microsoft.com/office/drawing/2014/main" id="{C94634AC-E099-4478-A361-21B6B5224832}"/>
            </a:ext>
          </a:extLst>
        </xdr:cNvPr>
        <xdr:cNvSpPr txBox="1"/>
      </xdr:nvSpPr>
      <xdr:spPr>
        <a:xfrm>
          <a:off x="19547840" y="9114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114844</xdr:rowOff>
    </xdr:from>
    <xdr:to>
      <xdr:col>116</xdr:col>
      <xdr:colOff>152400</xdr:colOff>
      <xdr:row>55</xdr:row>
      <xdr:rowOff>114844</xdr:rowOff>
    </xdr:to>
    <xdr:cxnSp macro="">
      <xdr:nvCxnSpPr>
        <xdr:cNvPr id="597" name="直線コネクタ 596">
          <a:extLst>
            <a:ext uri="{FF2B5EF4-FFF2-40B4-BE49-F238E27FC236}">
              <a16:creationId xmlns:a16="http://schemas.microsoft.com/office/drawing/2014/main" id="{5C05FD3B-F8E0-414C-814B-E7DFB5CE71F5}"/>
            </a:ext>
          </a:extLst>
        </xdr:cNvPr>
        <xdr:cNvCxnSpPr/>
      </xdr:nvCxnSpPr>
      <xdr:spPr>
        <a:xfrm>
          <a:off x="19443700" y="933504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10177</xdr:rowOff>
    </xdr:from>
    <xdr:ext cx="469744" cy="259045"/>
    <xdr:sp macro="" textlink="">
      <xdr:nvSpPr>
        <xdr:cNvPr id="598" name="【学校施設】&#10;一人当たり面積平均値テキスト">
          <a:extLst>
            <a:ext uri="{FF2B5EF4-FFF2-40B4-BE49-F238E27FC236}">
              <a16:creationId xmlns:a16="http://schemas.microsoft.com/office/drawing/2014/main" id="{C367CF8E-C096-4EC4-B13E-035C92B99564}"/>
            </a:ext>
          </a:extLst>
        </xdr:cNvPr>
        <xdr:cNvSpPr txBox="1"/>
      </xdr:nvSpPr>
      <xdr:spPr>
        <a:xfrm>
          <a:off x="19547840" y="99009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158750</xdr:rowOff>
    </xdr:from>
    <xdr:to>
      <xdr:col>116</xdr:col>
      <xdr:colOff>114300</xdr:colOff>
      <xdr:row>60</xdr:row>
      <xdr:rowOff>88900</xdr:rowOff>
    </xdr:to>
    <xdr:sp macro="" textlink="">
      <xdr:nvSpPr>
        <xdr:cNvPr id="599" name="フローチャート: 判断 598">
          <a:extLst>
            <a:ext uri="{FF2B5EF4-FFF2-40B4-BE49-F238E27FC236}">
              <a16:creationId xmlns:a16="http://schemas.microsoft.com/office/drawing/2014/main" id="{91FAD79D-9E96-4426-9626-FDF93A7D910B}"/>
            </a:ext>
          </a:extLst>
        </xdr:cNvPr>
        <xdr:cNvSpPr/>
      </xdr:nvSpPr>
      <xdr:spPr>
        <a:xfrm>
          <a:off x="19458940" y="100495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165281</xdr:rowOff>
    </xdr:from>
    <xdr:to>
      <xdr:col>112</xdr:col>
      <xdr:colOff>38100</xdr:colOff>
      <xdr:row>60</xdr:row>
      <xdr:rowOff>95431</xdr:rowOff>
    </xdr:to>
    <xdr:sp macro="" textlink="">
      <xdr:nvSpPr>
        <xdr:cNvPr id="600" name="フローチャート: 判断 599">
          <a:extLst>
            <a:ext uri="{FF2B5EF4-FFF2-40B4-BE49-F238E27FC236}">
              <a16:creationId xmlns:a16="http://schemas.microsoft.com/office/drawing/2014/main" id="{2526E390-9BAE-4333-B335-EC0360544ED5}"/>
            </a:ext>
          </a:extLst>
        </xdr:cNvPr>
        <xdr:cNvSpPr/>
      </xdr:nvSpPr>
      <xdr:spPr>
        <a:xfrm>
          <a:off x="18735040" y="1005604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163104</xdr:rowOff>
    </xdr:from>
    <xdr:to>
      <xdr:col>107</xdr:col>
      <xdr:colOff>101600</xdr:colOff>
      <xdr:row>60</xdr:row>
      <xdr:rowOff>93254</xdr:rowOff>
    </xdr:to>
    <xdr:sp macro="" textlink="">
      <xdr:nvSpPr>
        <xdr:cNvPr id="601" name="フローチャート: 判断 600">
          <a:extLst>
            <a:ext uri="{FF2B5EF4-FFF2-40B4-BE49-F238E27FC236}">
              <a16:creationId xmlns:a16="http://schemas.microsoft.com/office/drawing/2014/main" id="{7F1EF3DC-EE83-491D-9B47-E42501C0685F}"/>
            </a:ext>
          </a:extLst>
        </xdr:cNvPr>
        <xdr:cNvSpPr/>
      </xdr:nvSpPr>
      <xdr:spPr>
        <a:xfrm>
          <a:off x="17937480" y="1005386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58</xdr:row>
      <xdr:rowOff>74385</xdr:rowOff>
    </xdr:from>
    <xdr:to>
      <xdr:col>102</xdr:col>
      <xdr:colOff>165100</xdr:colOff>
      <xdr:row>59</xdr:row>
      <xdr:rowOff>4535</xdr:rowOff>
    </xdr:to>
    <xdr:sp macro="" textlink="">
      <xdr:nvSpPr>
        <xdr:cNvPr id="602" name="フローチャート: 判断 601">
          <a:extLst>
            <a:ext uri="{FF2B5EF4-FFF2-40B4-BE49-F238E27FC236}">
              <a16:creationId xmlns:a16="http://schemas.microsoft.com/office/drawing/2014/main" id="{7659F220-3662-4B79-BC76-7FD7B7EFA78B}"/>
            </a:ext>
          </a:extLst>
        </xdr:cNvPr>
        <xdr:cNvSpPr/>
      </xdr:nvSpPr>
      <xdr:spPr>
        <a:xfrm>
          <a:off x="17162780" y="97975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58</xdr:row>
      <xdr:rowOff>22134</xdr:rowOff>
    </xdr:from>
    <xdr:to>
      <xdr:col>98</xdr:col>
      <xdr:colOff>38100</xdr:colOff>
      <xdr:row>58</xdr:row>
      <xdr:rowOff>123734</xdr:rowOff>
    </xdr:to>
    <xdr:sp macro="" textlink="">
      <xdr:nvSpPr>
        <xdr:cNvPr id="603" name="フローチャート: 判断 602">
          <a:extLst>
            <a:ext uri="{FF2B5EF4-FFF2-40B4-BE49-F238E27FC236}">
              <a16:creationId xmlns:a16="http://schemas.microsoft.com/office/drawing/2014/main" id="{F915C6E9-816E-45B4-B833-D0ECCFAA4B58}"/>
            </a:ext>
          </a:extLst>
        </xdr:cNvPr>
        <xdr:cNvSpPr/>
      </xdr:nvSpPr>
      <xdr:spPr>
        <a:xfrm>
          <a:off x="16388080" y="974525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422B2A81-FD7A-456A-AF57-3897ECFFFCDE}"/>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62809346-5ACD-4171-9646-8E2A25AC5BE3}"/>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D0C5EBA1-7890-457E-B0AE-DBFA6281538E}"/>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6DD2F845-5A5E-4808-90C1-8F8D1ADA3D52}"/>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id="{2ECBBA56-D74B-420E-B531-326AEDF9FD95}"/>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132080</xdr:rowOff>
    </xdr:from>
    <xdr:to>
      <xdr:col>116</xdr:col>
      <xdr:colOff>114300</xdr:colOff>
      <xdr:row>61</xdr:row>
      <xdr:rowOff>62230</xdr:rowOff>
    </xdr:to>
    <xdr:sp macro="" textlink="">
      <xdr:nvSpPr>
        <xdr:cNvPr id="609" name="楕円 608">
          <a:extLst>
            <a:ext uri="{FF2B5EF4-FFF2-40B4-BE49-F238E27FC236}">
              <a16:creationId xmlns:a16="http://schemas.microsoft.com/office/drawing/2014/main" id="{3D01DD2E-FCA3-4EB0-9E34-2761F3A1F026}"/>
            </a:ext>
          </a:extLst>
        </xdr:cNvPr>
        <xdr:cNvSpPr/>
      </xdr:nvSpPr>
      <xdr:spPr>
        <a:xfrm>
          <a:off x="19458940" y="101904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110507</xdr:rowOff>
    </xdr:from>
    <xdr:ext cx="469744" cy="259045"/>
    <xdr:sp macro="" textlink="">
      <xdr:nvSpPr>
        <xdr:cNvPr id="610" name="【学校施設】&#10;一人当たり面積該当値テキスト">
          <a:extLst>
            <a:ext uri="{FF2B5EF4-FFF2-40B4-BE49-F238E27FC236}">
              <a16:creationId xmlns:a16="http://schemas.microsoft.com/office/drawing/2014/main" id="{E4691DF7-F30E-424F-BA2A-72D0CADD3020}"/>
            </a:ext>
          </a:extLst>
        </xdr:cNvPr>
        <xdr:cNvSpPr txBox="1"/>
      </xdr:nvSpPr>
      <xdr:spPr>
        <a:xfrm>
          <a:off x="19547840" y="10168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140788</xdr:rowOff>
    </xdr:from>
    <xdr:to>
      <xdr:col>112</xdr:col>
      <xdr:colOff>38100</xdr:colOff>
      <xdr:row>61</xdr:row>
      <xdr:rowOff>70938</xdr:rowOff>
    </xdr:to>
    <xdr:sp macro="" textlink="">
      <xdr:nvSpPr>
        <xdr:cNvPr id="611" name="楕円 610">
          <a:extLst>
            <a:ext uri="{FF2B5EF4-FFF2-40B4-BE49-F238E27FC236}">
              <a16:creationId xmlns:a16="http://schemas.microsoft.com/office/drawing/2014/main" id="{6BB7E7D8-E293-48D0-BDD7-A57E21D040D4}"/>
            </a:ext>
          </a:extLst>
        </xdr:cNvPr>
        <xdr:cNvSpPr/>
      </xdr:nvSpPr>
      <xdr:spPr>
        <a:xfrm>
          <a:off x="18735040" y="1019918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11430</xdr:rowOff>
    </xdr:from>
    <xdr:to>
      <xdr:col>116</xdr:col>
      <xdr:colOff>63500</xdr:colOff>
      <xdr:row>61</xdr:row>
      <xdr:rowOff>20138</xdr:rowOff>
    </xdr:to>
    <xdr:cxnSp macro="">
      <xdr:nvCxnSpPr>
        <xdr:cNvPr id="612" name="直線コネクタ 611">
          <a:extLst>
            <a:ext uri="{FF2B5EF4-FFF2-40B4-BE49-F238E27FC236}">
              <a16:creationId xmlns:a16="http://schemas.microsoft.com/office/drawing/2014/main" id="{F2F54E45-365C-4CF1-ABCD-7407D527FDA4}"/>
            </a:ext>
          </a:extLst>
        </xdr:cNvPr>
        <xdr:cNvCxnSpPr/>
      </xdr:nvCxnSpPr>
      <xdr:spPr>
        <a:xfrm flipV="1">
          <a:off x="18778220" y="10237470"/>
          <a:ext cx="731520" cy="8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153851</xdr:rowOff>
    </xdr:from>
    <xdr:to>
      <xdr:col>107</xdr:col>
      <xdr:colOff>101600</xdr:colOff>
      <xdr:row>61</xdr:row>
      <xdr:rowOff>84001</xdr:rowOff>
    </xdr:to>
    <xdr:sp macro="" textlink="">
      <xdr:nvSpPr>
        <xdr:cNvPr id="613" name="楕円 612">
          <a:extLst>
            <a:ext uri="{FF2B5EF4-FFF2-40B4-BE49-F238E27FC236}">
              <a16:creationId xmlns:a16="http://schemas.microsoft.com/office/drawing/2014/main" id="{17D8D709-F4B8-4620-BF62-020D2E6D33F7}"/>
            </a:ext>
          </a:extLst>
        </xdr:cNvPr>
        <xdr:cNvSpPr/>
      </xdr:nvSpPr>
      <xdr:spPr>
        <a:xfrm>
          <a:off x="17937480" y="1021225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20138</xdr:rowOff>
    </xdr:from>
    <xdr:to>
      <xdr:col>111</xdr:col>
      <xdr:colOff>177800</xdr:colOff>
      <xdr:row>61</xdr:row>
      <xdr:rowOff>33201</xdr:rowOff>
    </xdr:to>
    <xdr:cxnSp macro="">
      <xdr:nvCxnSpPr>
        <xdr:cNvPr id="614" name="直線コネクタ 613">
          <a:extLst>
            <a:ext uri="{FF2B5EF4-FFF2-40B4-BE49-F238E27FC236}">
              <a16:creationId xmlns:a16="http://schemas.microsoft.com/office/drawing/2014/main" id="{EC536E3F-781C-43ED-B270-FDD8923DFBB6}"/>
            </a:ext>
          </a:extLst>
        </xdr:cNvPr>
        <xdr:cNvCxnSpPr/>
      </xdr:nvCxnSpPr>
      <xdr:spPr>
        <a:xfrm flipV="1">
          <a:off x="17988280" y="10246178"/>
          <a:ext cx="78994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168003</xdr:rowOff>
    </xdr:from>
    <xdr:to>
      <xdr:col>102</xdr:col>
      <xdr:colOff>165100</xdr:colOff>
      <xdr:row>61</xdr:row>
      <xdr:rowOff>98153</xdr:rowOff>
    </xdr:to>
    <xdr:sp macro="" textlink="">
      <xdr:nvSpPr>
        <xdr:cNvPr id="615" name="楕円 614">
          <a:extLst>
            <a:ext uri="{FF2B5EF4-FFF2-40B4-BE49-F238E27FC236}">
              <a16:creationId xmlns:a16="http://schemas.microsoft.com/office/drawing/2014/main" id="{4D1F9BFE-3237-4237-B4C1-BD43A4FDEA25}"/>
            </a:ext>
          </a:extLst>
        </xdr:cNvPr>
        <xdr:cNvSpPr/>
      </xdr:nvSpPr>
      <xdr:spPr>
        <a:xfrm>
          <a:off x="17162780" y="1022640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33201</xdr:rowOff>
    </xdr:from>
    <xdr:to>
      <xdr:col>107</xdr:col>
      <xdr:colOff>50800</xdr:colOff>
      <xdr:row>61</xdr:row>
      <xdr:rowOff>47353</xdr:rowOff>
    </xdr:to>
    <xdr:cxnSp macro="">
      <xdr:nvCxnSpPr>
        <xdr:cNvPr id="616" name="直線コネクタ 615">
          <a:extLst>
            <a:ext uri="{FF2B5EF4-FFF2-40B4-BE49-F238E27FC236}">
              <a16:creationId xmlns:a16="http://schemas.microsoft.com/office/drawing/2014/main" id="{7182E4F7-3567-4A18-A426-03690D9790CF}"/>
            </a:ext>
          </a:extLst>
        </xdr:cNvPr>
        <xdr:cNvCxnSpPr/>
      </xdr:nvCxnSpPr>
      <xdr:spPr>
        <a:xfrm flipV="1">
          <a:off x="17213580" y="10259241"/>
          <a:ext cx="774700" cy="14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41184</xdr:rowOff>
    </xdr:from>
    <xdr:to>
      <xdr:col>98</xdr:col>
      <xdr:colOff>38100</xdr:colOff>
      <xdr:row>61</xdr:row>
      <xdr:rowOff>142784</xdr:rowOff>
    </xdr:to>
    <xdr:sp macro="" textlink="">
      <xdr:nvSpPr>
        <xdr:cNvPr id="617" name="楕円 616">
          <a:extLst>
            <a:ext uri="{FF2B5EF4-FFF2-40B4-BE49-F238E27FC236}">
              <a16:creationId xmlns:a16="http://schemas.microsoft.com/office/drawing/2014/main" id="{B1DD7104-BCF1-491F-9D17-5A9BBD704C7F}"/>
            </a:ext>
          </a:extLst>
        </xdr:cNvPr>
        <xdr:cNvSpPr/>
      </xdr:nvSpPr>
      <xdr:spPr>
        <a:xfrm>
          <a:off x="16388080" y="1026722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47353</xdr:rowOff>
    </xdr:from>
    <xdr:to>
      <xdr:col>102</xdr:col>
      <xdr:colOff>114300</xdr:colOff>
      <xdr:row>61</xdr:row>
      <xdr:rowOff>91984</xdr:rowOff>
    </xdr:to>
    <xdr:cxnSp macro="">
      <xdr:nvCxnSpPr>
        <xdr:cNvPr id="618" name="直線コネクタ 617">
          <a:extLst>
            <a:ext uri="{FF2B5EF4-FFF2-40B4-BE49-F238E27FC236}">
              <a16:creationId xmlns:a16="http://schemas.microsoft.com/office/drawing/2014/main" id="{1CD43417-A220-4B02-AB76-BC481B26952C}"/>
            </a:ext>
          </a:extLst>
        </xdr:cNvPr>
        <xdr:cNvCxnSpPr/>
      </xdr:nvCxnSpPr>
      <xdr:spPr>
        <a:xfrm flipV="1">
          <a:off x="16431260" y="10273393"/>
          <a:ext cx="782320" cy="44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111958</xdr:rowOff>
    </xdr:from>
    <xdr:ext cx="469744" cy="259045"/>
    <xdr:sp macro="" textlink="">
      <xdr:nvSpPr>
        <xdr:cNvPr id="619" name="n_1aveValue【学校施設】&#10;一人当たり面積">
          <a:extLst>
            <a:ext uri="{FF2B5EF4-FFF2-40B4-BE49-F238E27FC236}">
              <a16:creationId xmlns:a16="http://schemas.microsoft.com/office/drawing/2014/main" id="{D278C643-39DF-4578-9748-30EE89F3CFCA}"/>
            </a:ext>
          </a:extLst>
        </xdr:cNvPr>
        <xdr:cNvSpPr txBox="1"/>
      </xdr:nvSpPr>
      <xdr:spPr>
        <a:xfrm>
          <a:off x="18561127" y="9835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109781</xdr:rowOff>
    </xdr:from>
    <xdr:ext cx="469744" cy="259045"/>
    <xdr:sp macro="" textlink="">
      <xdr:nvSpPr>
        <xdr:cNvPr id="620" name="n_2aveValue【学校施設】&#10;一人当たり面積">
          <a:extLst>
            <a:ext uri="{FF2B5EF4-FFF2-40B4-BE49-F238E27FC236}">
              <a16:creationId xmlns:a16="http://schemas.microsoft.com/office/drawing/2014/main" id="{DB541F92-0169-4175-80C1-52B0D0F41C94}"/>
            </a:ext>
          </a:extLst>
        </xdr:cNvPr>
        <xdr:cNvSpPr txBox="1"/>
      </xdr:nvSpPr>
      <xdr:spPr>
        <a:xfrm>
          <a:off x="17776267" y="9832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57</xdr:row>
      <xdr:rowOff>21062</xdr:rowOff>
    </xdr:from>
    <xdr:ext cx="469744" cy="259045"/>
    <xdr:sp macro="" textlink="">
      <xdr:nvSpPr>
        <xdr:cNvPr id="621" name="n_3aveValue【学校施設】&#10;一人当たり面積">
          <a:extLst>
            <a:ext uri="{FF2B5EF4-FFF2-40B4-BE49-F238E27FC236}">
              <a16:creationId xmlns:a16="http://schemas.microsoft.com/office/drawing/2014/main" id="{09F5E55D-EBEC-4D26-9132-A156CA7DD8FE}"/>
            </a:ext>
          </a:extLst>
        </xdr:cNvPr>
        <xdr:cNvSpPr txBox="1"/>
      </xdr:nvSpPr>
      <xdr:spPr>
        <a:xfrm>
          <a:off x="17001567" y="9576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56</xdr:row>
      <xdr:rowOff>140261</xdr:rowOff>
    </xdr:from>
    <xdr:ext cx="469744" cy="259045"/>
    <xdr:sp macro="" textlink="">
      <xdr:nvSpPr>
        <xdr:cNvPr id="622" name="n_4aveValue【学校施設】&#10;一人当たり面積">
          <a:extLst>
            <a:ext uri="{FF2B5EF4-FFF2-40B4-BE49-F238E27FC236}">
              <a16:creationId xmlns:a16="http://schemas.microsoft.com/office/drawing/2014/main" id="{CB5C640E-AC65-4BD2-AF18-6DFF58DF991D}"/>
            </a:ext>
          </a:extLst>
        </xdr:cNvPr>
        <xdr:cNvSpPr txBox="1"/>
      </xdr:nvSpPr>
      <xdr:spPr>
        <a:xfrm>
          <a:off x="16226867" y="9528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62065</xdr:rowOff>
    </xdr:from>
    <xdr:ext cx="469744" cy="259045"/>
    <xdr:sp macro="" textlink="">
      <xdr:nvSpPr>
        <xdr:cNvPr id="623" name="n_1mainValue【学校施設】&#10;一人当たり面積">
          <a:extLst>
            <a:ext uri="{FF2B5EF4-FFF2-40B4-BE49-F238E27FC236}">
              <a16:creationId xmlns:a16="http://schemas.microsoft.com/office/drawing/2014/main" id="{536B3358-EEBD-4B78-A539-8769776738F1}"/>
            </a:ext>
          </a:extLst>
        </xdr:cNvPr>
        <xdr:cNvSpPr txBox="1"/>
      </xdr:nvSpPr>
      <xdr:spPr>
        <a:xfrm>
          <a:off x="18561127" y="10288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75128</xdr:rowOff>
    </xdr:from>
    <xdr:ext cx="469744" cy="259045"/>
    <xdr:sp macro="" textlink="">
      <xdr:nvSpPr>
        <xdr:cNvPr id="624" name="n_2mainValue【学校施設】&#10;一人当たり面積">
          <a:extLst>
            <a:ext uri="{FF2B5EF4-FFF2-40B4-BE49-F238E27FC236}">
              <a16:creationId xmlns:a16="http://schemas.microsoft.com/office/drawing/2014/main" id="{F9173E22-1878-4A41-964B-127C49F36B60}"/>
            </a:ext>
          </a:extLst>
        </xdr:cNvPr>
        <xdr:cNvSpPr txBox="1"/>
      </xdr:nvSpPr>
      <xdr:spPr>
        <a:xfrm>
          <a:off x="17776267" y="10301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89280</xdr:rowOff>
    </xdr:from>
    <xdr:ext cx="469744" cy="259045"/>
    <xdr:sp macro="" textlink="">
      <xdr:nvSpPr>
        <xdr:cNvPr id="625" name="n_3mainValue【学校施設】&#10;一人当たり面積">
          <a:extLst>
            <a:ext uri="{FF2B5EF4-FFF2-40B4-BE49-F238E27FC236}">
              <a16:creationId xmlns:a16="http://schemas.microsoft.com/office/drawing/2014/main" id="{471C3098-8E24-4CBA-BE46-FA7890B76D91}"/>
            </a:ext>
          </a:extLst>
        </xdr:cNvPr>
        <xdr:cNvSpPr txBox="1"/>
      </xdr:nvSpPr>
      <xdr:spPr>
        <a:xfrm>
          <a:off x="17001567" y="10315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133911</xdr:rowOff>
    </xdr:from>
    <xdr:ext cx="469744" cy="259045"/>
    <xdr:sp macro="" textlink="">
      <xdr:nvSpPr>
        <xdr:cNvPr id="626" name="n_4mainValue【学校施設】&#10;一人当たり面積">
          <a:extLst>
            <a:ext uri="{FF2B5EF4-FFF2-40B4-BE49-F238E27FC236}">
              <a16:creationId xmlns:a16="http://schemas.microsoft.com/office/drawing/2014/main" id="{203CE794-0809-46FD-8163-7CE099E0A97D}"/>
            </a:ext>
          </a:extLst>
        </xdr:cNvPr>
        <xdr:cNvSpPr txBox="1"/>
      </xdr:nvSpPr>
      <xdr:spPr>
        <a:xfrm>
          <a:off x="16226867" y="10359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7" name="正方形/長方形 626">
          <a:extLst>
            <a:ext uri="{FF2B5EF4-FFF2-40B4-BE49-F238E27FC236}">
              <a16:creationId xmlns:a16="http://schemas.microsoft.com/office/drawing/2014/main" id="{1EFE2F2B-4BC0-4C8A-90AD-25866CAA9F7E}"/>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8" name="正方形/長方形 627">
          <a:extLst>
            <a:ext uri="{FF2B5EF4-FFF2-40B4-BE49-F238E27FC236}">
              <a16:creationId xmlns:a16="http://schemas.microsoft.com/office/drawing/2014/main" id="{66751701-203C-4C15-98BE-FF6E1C49E76F}"/>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9" name="正方形/長方形 628">
          <a:extLst>
            <a:ext uri="{FF2B5EF4-FFF2-40B4-BE49-F238E27FC236}">
              <a16:creationId xmlns:a16="http://schemas.microsoft.com/office/drawing/2014/main" id="{4EA02400-5082-400E-A333-8BE208770498}"/>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0" name="正方形/長方形 629">
          <a:extLst>
            <a:ext uri="{FF2B5EF4-FFF2-40B4-BE49-F238E27FC236}">
              <a16:creationId xmlns:a16="http://schemas.microsoft.com/office/drawing/2014/main" id="{E440117D-BB1B-4B67-9F3F-C00994C3A9AD}"/>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1" name="正方形/長方形 630">
          <a:extLst>
            <a:ext uri="{FF2B5EF4-FFF2-40B4-BE49-F238E27FC236}">
              <a16:creationId xmlns:a16="http://schemas.microsoft.com/office/drawing/2014/main" id="{9EEF6F67-FDA9-4670-BAA8-DCFA8AAE17FF}"/>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2" name="正方形/長方形 631">
          <a:extLst>
            <a:ext uri="{FF2B5EF4-FFF2-40B4-BE49-F238E27FC236}">
              <a16:creationId xmlns:a16="http://schemas.microsoft.com/office/drawing/2014/main" id="{537F864F-2254-409F-8675-64E850EC1112}"/>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3" name="正方形/長方形 632">
          <a:extLst>
            <a:ext uri="{FF2B5EF4-FFF2-40B4-BE49-F238E27FC236}">
              <a16:creationId xmlns:a16="http://schemas.microsoft.com/office/drawing/2014/main" id="{B3004E50-96AF-44C9-9D6F-3192649F2077}"/>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4" name="正方形/長方形 633">
          <a:extLst>
            <a:ext uri="{FF2B5EF4-FFF2-40B4-BE49-F238E27FC236}">
              <a16:creationId xmlns:a16="http://schemas.microsoft.com/office/drawing/2014/main" id="{FAF6634A-DDEC-42CD-935A-4852AACE3594}"/>
            </a:ext>
          </a:extLst>
        </xdr:cNvPr>
        <xdr:cNvSpPr/>
      </xdr:nvSpPr>
      <xdr:spPr>
        <a:xfrm>
          <a:off x="1096010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35" name="正方形/長方形 634">
          <a:extLst>
            <a:ext uri="{FF2B5EF4-FFF2-40B4-BE49-F238E27FC236}">
              <a16:creationId xmlns:a16="http://schemas.microsoft.com/office/drawing/2014/main" id="{ACF4BF28-DBBD-4482-B3B5-12CB9F4D8198}"/>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6" name="正方形/長方形 635">
          <a:extLst>
            <a:ext uri="{FF2B5EF4-FFF2-40B4-BE49-F238E27FC236}">
              <a16:creationId xmlns:a16="http://schemas.microsoft.com/office/drawing/2014/main" id="{CA9B095B-2992-4FE5-A4EF-7D4E7AEB5A3E}"/>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7" name="正方形/長方形 636">
          <a:extLst>
            <a:ext uri="{FF2B5EF4-FFF2-40B4-BE49-F238E27FC236}">
              <a16:creationId xmlns:a16="http://schemas.microsoft.com/office/drawing/2014/main" id="{C9CF383A-2E23-4E4A-82B3-7BE8D97E12C7}"/>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8" name="正方形/長方形 637">
          <a:extLst>
            <a:ext uri="{FF2B5EF4-FFF2-40B4-BE49-F238E27FC236}">
              <a16:creationId xmlns:a16="http://schemas.microsoft.com/office/drawing/2014/main" id="{B9C070BE-301D-44E2-B747-4A5E5A106A58}"/>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9" name="正方形/長方形 638">
          <a:extLst>
            <a:ext uri="{FF2B5EF4-FFF2-40B4-BE49-F238E27FC236}">
              <a16:creationId xmlns:a16="http://schemas.microsoft.com/office/drawing/2014/main" id="{6FF4A55A-6015-4E88-9386-6D7B657C43D4}"/>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40" name="正方形/長方形 639">
          <a:extLst>
            <a:ext uri="{FF2B5EF4-FFF2-40B4-BE49-F238E27FC236}">
              <a16:creationId xmlns:a16="http://schemas.microsoft.com/office/drawing/2014/main" id="{F537FAAD-CFDA-4BEA-91B5-F8B79B1174EA}"/>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41" name="正方形/長方形 640">
          <a:extLst>
            <a:ext uri="{FF2B5EF4-FFF2-40B4-BE49-F238E27FC236}">
              <a16:creationId xmlns:a16="http://schemas.microsoft.com/office/drawing/2014/main" id="{EEE1380F-C24B-4F4C-8322-8BF3A5644A00}"/>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42" name="正方形/長方形 641">
          <a:extLst>
            <a:ext uri="{FF2B5EF4-FFF2-40B4-BE49-F238E27FC236}">
              <a16:creationId xmlns:a16="http://schemas.microsoft.com/office/drawing/2014/main" id="{4C36385B-FF50-4528-B9E9-3486756DDC82}"/>
            </a:ext>
          </a:extLst>
        </xdr:cNvPr>
        <xdr:cNvSpPr/>
      </xdr:nvSpPr>
      <xdr:spPr>
        <a:xfrm>
          <a:off x="1609344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43" name="正方形/長方形 642">
          <a:extLst>
            <a:ext uri="{FF2B5EF4-FFF2-40B4-BE49-F238E27FC236}">
              <a16:creationId xmlns:a16="http://schemas.microsoft.com/office/drawing/2014/main" id="{16C655FB-73C4-430C-8B5E-938123EB37CE}"/>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4" name="正方形/長方形 643">
          <a:extLst>
            <a:ext uri="{FF2B5EF4-FFF2-40B4-BE49-F238E27FC236}">
              <a16:creationId xmlns:a16="http://schemas.microsoft.com/office/drawing/2014/main" id="{89A1CC64-82C9-40DC-87FC-D95EF7078245}"/>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5" name="正方形/長方形 644">
          <a:extLst>
            <a:ext uri="{FF2B5EF4-FFF2-40B4-BE49-F238E27FC236}">
              <a16:creationId xmlns:a16="http://schemas.microsoft.com/office/drawing/2014/main" id="{BB6E083E-128C-482B-9610-D48E895B46F7}"/>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6" name="正方形/長方形 645">
          <a:extLst>
            <a:ext uri="{FF2B5EF4-FFF2-40B4-BE49-F238E27FC236}">
              <a16:creationId xmlns:a16="http://schemas.microsoft.com/office/drawing/2014/main" id="{4EFB4EC9-3320-430C-9286-365C82B0E5CD}"/>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7" name="正方形/長方形 646">
          <a:extLst>
            <a:ext uri="{FF2B5EF4-FFF2-40B4-BE49-F238E27FC236}">
              <a16:creationId xmlns:a16="http://schemas.microsoft.com/office/drawing/2014/main" id="{3A5CDFFE-ACE9-4DFD-BAE6-F9426C5ACED1}"/>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8" name="正方形/長方形 647">
          <a:extLst>
            <a:ext uri="{FF2B5EF4-FFF2-40B4-BE49-F238E27FC236}">
              <a16:creationId xmlns:a16="http://schemas.microsoft.com/office/drawing/2014/main" id="{04CEAE48-EDC6-4220-8FE7-6B12E6B3881E}"/>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9" name="正方形/長方形 648">
          <a:extLst>
            <a:ext uri="{FF2B5EF4-FFF2-40B4-BE49-F238E27FC236}">
              <a16:creationId xmlns:a16="http://schemas.microsoft.com/office/drawing/2014/main" id="{C5572422-D7B5-4D49-9F9C-74A62236192F}"/>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0" name="正方形/長方形 649">
          <a:extLst>
            <a:ext uri="{FF2B5EF4-FFF2-40B4-BE49-F238E27FC236}">
              <a16:creationId xmlns:a16="http://schemas.microsoft.com/office/drawing/2014/main" id="{9D737490-0452-46BE-AFAD-1C3B3D769453}"/>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51" name="テキスト ボックス 650">
          <a:extLst>
            <a:ext uri="{FF2B5EF4-FFF2-40B4-BE49-F238E27FC236}">
              <a16:creationId xmlns:a16="http://schemas.microsoft.com/office/drawing/2014/main" id="{51EBFF64-E871-44A2-9027-A3E1B1BD7CA4}"/>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2" name="直線コネクタ 651">
          <a:extLst>
            <a:ext uri="{FF2B5EF4-FFF2-40B4-BE49-F238E27FC236}">
              <a16:creationId xmlns:a16="http://schemas.microsoft.com/office/drawing/2014/main" id="{A98DBDA1-3393-405A-8525-A69C3E19DFD1}"/>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3" name="テキスト ボックス 652">
          <a:extLst>
            <a:ext uri="{FF2B5EF4-FFF2-40B4-BE49-F238E27FC236}">
              <a16:creationId xmlns:a16="http://schemas.microsoft.com/office/drawing/2014/main" id="{62DE162B-67D0-45DD-A824-81C46A16DC65}"/>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54" name="直線コネクタ 653">
          <a:extLst>
            <a:ext uri="{FF2B5EF4-FFF2-40B4-BE49-F238E27FC236}">
              <a16:creationId xmlns:a16="http://schemas.microsoft.com/office/drawing/2014/main" id="{3BAAC5F1-94AA-42BC-B556-118076650190}"/>
            </a:ext>
          </a:extLst>
        </xdr:cNvPr>
        <xdr:cNvCxnSpPr/>
      </xdr:nvCxnSpPr>
      <xdr:spPr>
        <a:xfrm>
          <a:off x="10960100" y="182575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55" name="テキスト ボックス 654">
          <a:extLst>
            <a:ext uri="{FF2B5EF4-FFF2-40B4-BE49-F238E27FC236}">
              <a16:creationId xmlns:a16="http://schemas.microsoft.com/office/drawing/2014/main" id="{16967EB6-ADF8-4EE2-B486-C8A6E08F4AEC}"/>
            </a:ext>
          </a:extLst>
        </xdr:cNvPr>
        <xdr:cNvSpPr txBox="1"/>
      </xdr:nvSpPr>
      <xdr:spPr>
        <a:xfrm>
          <a:off x="105615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56" name="直線コネクタ 655">
          <a:extLst>
            <a:ext uri="{FF2B5EF4-FFF2-40B4-BE49-F238E27FC236}">
              <a16:creationId xmlns:a16="http://schemas.microsoft.com/office/drawing/2014/main" id="{9DC0DC35-9C1D-451F-A4E5-11F092AF1FD7}"/>
            </a:ext>
          </a:extLst>
        </xdr:cNvPr>
        <xdr:cNvCxnSpPr/>
      </xdr:nvCxnSpPr>
      <xdr:spPr>
        <a:xfrm>
          <a:off x="10960100" y="17884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57" name="テキスト ボックス 656">
          <a:extLst>
            <a:ext uri="{FF2B5EF4-FFF2-40B4-BE49-F238E27FC236}">
              <a16:creationId xmlns:a16="http://schemas.microsoft.com/office/drawing/2014/main" id="{60A1D17B-D0DD-4CB9-9FC8-72CDDC2B0D7F}"/>
            </a:ext>
          </a:extLst>
        </xdr:cNvPr>
        <xdr:cNvSpPr txBox="1"/>
      </xdr:nvSpPr>
      <xdr:spPr>
        <a:xfrm>
          <a:off x="1060276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58" name="直線コネクタ 657">
          <a:extLst>
            <a:ext uri="{FF2B5EF4-FFF2-40B4-BE49-F238E27FC236}">
              <a16:creationId xmlns:a16="http://schemas.microsoft.com/office/drawing/2014/main" id="{E12D0468-9658-4180-9D16-5B5C02A5BDEA}"/>
            </a:ext>
          </a:extLst>
        </xdr:cNvPr>
        <xdr:cNvCxnSpPr/>
      </xdr:nvCxnSpPr>
      <xdr:spPr>
        <a:xfrm>
          <a:off x="10960100" y="175107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59" name="テキスト ボックス 658">
          <a:extLst>
            <a:ext uri="{FF2B5EF4-FFF2-40B4-BE49-F238E27FC236}">
              <a16:creationId xmlns:a16="http://schemas.microsoft.com/office/drawing/2014/main" id="{B146E152-382B-4204-8E8A-9A1664F8320C}"/>
            </a:ext>
          </a:extLst>
        </xdr:cNvPr>
        <xdr:cNvSpPr txBox="1"/>
      </xdr:nvSpPr>
      <xdr:spPr>
        <a:xfrm>
          <a:off x="1060276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60" name="直線コネクタ 659">
          <a:extLst>
            <a:ext uri="{FF2B5EF4-FFF2-40B4-BE49-F238E27FC236}">
              <a16:creationId xmlns:a16="http://schemas.microsoft.com/office/drawing/2014/main" id="{D1272C3D-7E3A-4768-B8EF-9B503D67DB9A}"/>
            </a:ext>
          </a:extLst>
        </xdr:cNvPr>
        <xdr:cNvCxnSpPr/>
      </xdr:nvCxnSpPr>
      <xdr:spPr>
        <a:xfrm>
          <a:off x="10960100" y="171373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61" name="テキスト ボックス 660">
          <a:extLst>
            <a:ext uri="{FF2B5EF4-FFF2-40B4-BE49-F238E27FC236}">
              <a16:creationId xmlns:a16="http://schemas.microsoft.com/office/drawing/2014/main" id="{EFFD20F3-8EC3-40F2-A61C-7438C5A0C2E7}"/>
            </a:ext>
          </a:extLst>
        </xdr:cNvPr>
        <xdr:cNvSpPr txBox="1"/>
      </xdr:nvSpPr>
      <xdr:spPr>
        <a:xfrm>
          <a:off x="1060276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62" name="直線コネクタ 661">
          <a:extLst>
            <a:ext uri="{FF2B5EF4-FFF2-40B4-BE49-F238E27FC236}">
              <a16:creationId xmlns:a16="http://schemas.microsoft.com/office/drawing/2014/main" id="{725FF51F-A237-419A-8A40-86AFBC49E4B9}"/>
            </a:ext>
          </a:extLst>
        </xdr:cNvPr>
        <xdr:cNvCxnSpPr/>
      </xdr:nvCxnSpPr>
      <xdr:spPr>
        <a:xfrm>
          <a:off x="10960100" y="167640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63" name="テキスト ボックス 662">
          <a:extLst>
            <a:ext uri="{FF2B5EF4-FFF2-40B4-BE49-F238E27FC236}">
              <a16:creationId xmlns:a16="http://schemas.microsoft.com/office/drawing/2014/main" id="{DD301301-8C99-4A92-A9A2-4287B5625E6A}"/>
            </a:ext>
          </a:extLst>
        </xdr:cNvPr>
        <xdr:cNvSpPr txBox="1"/>
      </xdr:nvSpPr>
      <xdr:spPr>
        <a:xfrm>
          <a:off x="1060276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4" name="直線コネクタ 663">
          <a:extLst>
            <a:ext uri="{FF2B5EF4-FFF2-40B4-BE49-F238E27FC236}">
              <a16:creationId xmlns:a16="http://schemas.microsoft.com/office/drawing/2014/main" id="{A90D387B-05A3-40EE-96F6-5CF6C903755E}"/>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65" name="テキスト ボックス 664">
          <a:extLst>
            <a:ext uri="{FF2B5EF4-FFF2-40B4-BE49-F238E27FC236}">
              <a16:creationId xmlns:a16="http://schemas.microsoft.com/office/drawing/2014/main" id="{9E232A5C-F552-4641-BEAC-992251B72DE4}"/>
            </a:ext>
          </a:extLst>
        </xdr:cNvPr>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66" name="【公民館】&#10;有形固定資産減価償却率グラフ枠">
          <a:extLst>
            <a:ext uri="{FF2B5EF4-FFF2-40B4-BE49-F238E27FC236}">
              <a16:creationId xmlns:a16="http://schemas.microsoft.com/office/drawing/2014/main" id="{E372B17E-371D-4D5A-8C97-7D0835242591}"/>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108</xdr:row>
      <xdr:rowOff>45720</xdr:rowOff>
    </xdr:to>
    <xdr:cxnSp macro="">
      <xdr:nvCxnSpPr>
        <xdr:cNvPr id="667" name="直線コネクタ 666">
          <a:extLst>
            <a:ext uri="{FF2B5EF4-FFF2-40B4-BE49-F238E27FC236}">
              <a16:creationId xmlns:a16="http://schemas.microsoft.com/office/drawing/2014/main" id="{60E3D8C1-9E0A-4261-BA1F-F4766A6E19ED}"/>
            </a:ext>
          </a:extLst>
        </xdr:cNvPr>
        <xdr:cNvCxnSpPr/>
      </xdr:nvCxnSpPr>
      <xdr:spPr>
        <a:xfrm flipV="1">
          <a:off x="14375764" y="16764000"/>
          <a:ext cx="0" cy="1386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49547</xdr:rowOff>
    </xdr:from>
    <xdr:ext cx="405111" cy="259045"/>
    <xdr:sp macro="" textlink="">
      <xdr:nvSpPr>
        <xdr:cNvPr id="668" name="【公民館】&#10;有形固定資産減価償却率最小値テキスト">
          <a:extLst>
            <a:ext uri="{FF2B5EF4-FFF2-40B4-BE49-F238E27FC236}">
              <a16:creationId xmlns:a16="http://schemas.microsoft.com/office/drawing/2014/main" id="{996BABC3-2DEB-4F2C-BD2C-4FF373898EB3}"/>
            </a:ext>
          </a:extLst>
        </xdr:cNvPr>
        <xdr:cNvSpPr txBox="1"/>
      </xdr:nvSpPr>
      <xdr:spPr>
        <a:xfrm>
          <a:off x="14414500" y="1815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45720</xdr:rowOff>
    </xdr:from>
    <xdr:to>
      <xdr:col>86</xdr:col>
      <xdr:colOff>25400</xdr:colOff>
      <xdr:row>108</xdr:row>
      <xdr:rowOff>45720</xdr:rowOff>
    </xdr:to>
    <xdr:cxnSp macro="">
      <xdr:nvCxnSpPr>
        <xdr:cNvPr id="669" name="直線コネクタ 668">
          <a:extLst>
            <a:ext uri="{FF2B5EF4-FFF2-40B4-BE49-F238E27FC236}">
              <a16:creationId xmlns:a16="http://schemas.microsoft.com/office/drawing/2014/main" id="{49505135-17B9-4C1E-96DB-FF4F04FEE1E8}"/>
            </a:ext>
          </a:extLst>
        </xdr:cNvPr>
        <xdr:cNvCxnSpPr/>
      </xdr:nvCxnSpPr>
      <xdr:spPr>
        <a:xfrm>
          <a:off x="14287500" y="181508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405111" cy="259045"/>
    <xdr:sp macro="" textlink="">
      <xdr:nvSpPr>
        <xdr:cNvPr id="670" name="【公民館】&#10;有形固定資産減価償却率最大値テキスト">
          <a:extLst>
            <a:ext uri="{FF2B5EF4-FFF2-40B4-BE49-F238E27FC236}">
              <a16:creationId xmlns:a16="http://schemas.microsoft.com/office/drawing/2014/main" id="{ADE90577-BDB5-4922-88B3-4808767F5C01}"/>
            </a:ext>
          </a:extLst>
        </xdr:cNvPr>
        <xdr:cNvSpPr txBox="1"/>
      </xdr:nvSpPr>
      <xdr:spPr>
        <a:xfrm>
          <a:off x="14414500" y="16546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671" name="直線コネクタ 670">
          <a:extLst>
            <a:ext uri="{FF2B5EF4-FFF2-40B4-BE49-F238E27FC236}">
              <a16:creationId xmlns:a16="http://schemas.microsoft.com/office/drawing/2014/main" id="{9AD4A00C-FD48-41A6-9184-D3CAB722ECDE}"/>
            </a:ext>
          </a:extLst>
        </xdr:cNvPr>
        <xdr:cNvCxnSpPr/>
      </xdr:nvCxnSpPr>
      <xdr:spPr>
        <a:xfrm>
          <a:off x="14287500" y="16764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93997</xdr:rowOff>
    </xdr:from>
    <xdr:ext cx="405111" cy="259045"/>
    <xdr:sp macro="" textlink="">
      <xdr:nvSpPr>
        <xdr:cNvPr id="672" name="【公民館】&#10;有形固定資産減価償却率平均値テキスト">
          <a:extLst>
            <a:ext uri="{FF2B5EF4-FFF2-40B4-BE49-F238E27FC236}">
              <a16:creationId xmlns:a16="http://schemas.microsoft.com/office/drawing/2014/main" id="{C6A7A848-61FD-45FA-88F0-0969B3DE53A7}"/>
            </a:ext>
          </a:extLst>
        </xdr:cNvPr>
        <xdr:cNvSpPr txBox="1"/>
      </xdr:nvSpPr>
      <xdr:spPr>
        <a:xfrm>
          <a:off x="14414500" y="173609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71120</xdr:rowOff>
    </xdr:from>
    <xdr:to>
      <xdr:col>85</xdr:col>
      <xdr:colOff>177800</xdr:colOff>
      <xdr:row>105</xdr:row>
      <xdr:rowOff>1270</xdr:rowOff>
    </xdr:to>
    <xdr:sp macro="" textlink="">
      <xdr:nvSpPr>
        <xdr:cNvPr id="673" name="フローチャート: 判断 672">
          <a:extLst>
            <a:ext uri="{FF2B5EF4-FFF2-40B4-BE49-F238E27FC236}">
              <a16:creationId xmlns:a16="http://schemas.microsoft.com/office/drawing/2014/main" id="{11B52C60-CEA1-41F2-AD2F-EBAFF77FFE27}"/>
            </a:ext>
          </a:extLst>
        </xdr:cNvPr>
        <xdr:cNvSpPr/>
      </xdr:nvSpPr>
      <xdr:spPr>
        <a:xfrm>
          <a:off x="14325600" y="1750568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55880</xdr:rowOff>
    </xdr:from>
    <xdr:to>
      <xdr:col>81</xdr:col>
      <xdr:colOff>101600</xdr:colOff>
      <xdr:row>104</xdr:row>
      <xdr:rowOff>157480</xdr:rowOff>
    </xdr:to>
    <xdr:sp macro="" textlink="">
      <xdr:nvSpPr>
        <xdr:cNvPr id="674" name="フローチャート: 判断 673">
          <a:extLst>
            <a:ext uri="{FF2B5EF4-FFF2-40B4-BE49-F238E27FC236}">
              <a16:creationId xmlns:a16="http://schemas.microsoft.com/office/drawing/2014/main" id="{E710727B-27E1-45FF-9D7C-F7318DCACFE9}"/>
            </a:ext>
          </a:extLst>
        </xdr:cNvPr>
        <xdr:cNvSpPr/>
      </xdr:nvSpPr>
      <xdr:spPr>
        <a:xfrm>
          <a:off x="13578840" y="17490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13970</xdr:rowOff>
    </xdr:from>
    <xdr:to>
      <xdr:col>76</xdr:col>
      <xdr:colOff>165100</xdr:colOff>
      <xdr:row>104</xdr:row>
      <xdr:rowOff>115570</xdr:rowOff>
    </xdr:to>
    <xdr:sp macro="" textlink="">
      <xdr:nvSpPr>
        <xdr:cNvPr id="675" name="フローチャート: 判断 674">
          <a:extLst>
            <a:ext uri="{FF2B5EF4-FFF2-40B4-BE49-F238E27FC236}">
              <a16:creationId xmlns:a16="http://schemas.microsoft.com/office/drawing/2014/main" id="{7E35FF4A-D360-4C95-8E42-84160DDEC30A}"/>
            </a:ext>
          </a:extLst>
        </xdr:cNvPr>
        <xdr:cNvSpPr/>
      </xdr:nvSpPr>
      <xdr:spPr>
        <a:xfrm>
          <a:off x="12804140" y="17448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4445</xdr:rowOff>
    </xdr:from>
    <xdr:to>
      <xdr:col>72</xdr:col>
      <xdr:colOff>38100</xdr:colOff>
      <xdr:row>104</xdr:row>
      <xdr:rowOff>106045</xdr:rowOff>
    </xdr:to>
    <xdr:sp macro="" textlink="">
      <xdr:nvSpPr>
        <xdr:cNvPr id="676" name="フローチャート: 判断 675">
          <a:extLst>
            <a:ext uri="{FF2B5EF4-FFF2-40B4-BE49-F238E27FC236}">
              <a16:creationId xmlns:a16="http://schemas.microsoft.com/office/drawing/2014/main" id="{E40EB135-C502-4428-A6DE-2F8D02BB5026}"/>
            </a:ext>
          </a:extLst>
        </xdr:cNvPr>
        <xdr:cNvSpPr/>
      </xdr:nvSpPr>
      <xdr:spPr>
        <a:xfrm>
          <a:off x="12029440" y="1743900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111125</xdr:rowOff>
    </xdr:from>
    <xdr:to>
      <xdr:col>67</xdr:col>
      <xdr:colOff>101600</xdr:colOff>
      <xdr:row>104</xdr:row>
      <xdr:rowOff>41275</xdr:rowOff>
    </xdr:to>
    <xdr:sp macro="" textlink="">
      <xdr:nvSpPr>
        <xdr:cNvPr id="677" name="フローチャート: 判断 676">
          <a:extLst>
            <a:ext uri="{FF2B5EF4-FFF2-40B4-BE49-F238E27FC236}">
              <a16:creationId xmlns:a16="http://schemas.microsoft.com/office/drawing/2014/main" id="{7D142B50-61B2-478A-9410-C231DF48295D}"/>
            </a:ext>
          </a:extLst>
        </xdr:cNvPr>
        <xdr:cNvSpPr/>
      </xdr:nvSpPr>
      <xdr:spPr>
        <a:xfrm>
          <a:off x="11231880" y="173780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8" name="テキスト ボックス 677">
          <a:extLst>
            <a:ext uri="{FF2B5EF4-FFF2-40B4-BE49-F238E27FC236}">
              <a16:creationId xmlns:a16="http://schemas.microsoft.com/office/drawing/2014/main" id="{07F02542-98C1-4F69-BF2A-E3ABA5F9C505}"/>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9" name="テキスト ボックス 678">
          <a:extLst>
            <a:ext uri="{FF2B5EF4-FFF2-40B4-BE49-F238E27FC236}">
              <a16:creationId xmlns:a16="http://schemas.microsoft.com/office/drawing/2014/main" id="{E3622AEE-FEA6-4EE1-B181-5EAB760BC84C}"/>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80" name="テキスト ボックス 679">
          <a:extLst>
            <a:ext uri="{FF2B5EF4-FFF2-40B4-BE49-F238E27FC236}">
              <a16:creationId xmlns:a16="http://schemas.microsoft.com/office/drawing/2014/main" id="{E5F17FD1-453F-4626-8AD6-368F101DF973}"/>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81" name="テキスト ボックス 680">
          <a:extLst>
            <a:ext uri="{FF2B5EF4-FFF2-40B4-BE49-F238E27FC236}">
              <a16:creationId xmlns:a16="http://schemas.microsoft.com/office/drawing/2014/main" id="{891B6515-68B9-4854-B4CF-67ABC360713E}"/>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2" name="テキスト ボックス 681">
          <a:extLst>
            <a:ext uri="{FF2B5EF4-FFF2-40B4-BE49-F238E27FC236}">
              <a16:creationId xmlns:a16="http://schemas.microsoft.com/office/drawing/2014/main" id="{623383B9-87A5-47D0-9F93-28437B8AAEA7}"/>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12064</xdr:rowOff>
    </xdr:from>
    <xdr:to>
      <xdr:col>85</xdr:col>
      <xdr:colOff>177800</xdr:colOff>
      <xdr:row>106</xdr:row>
      <xdr:rowOff>113664</xdr:rowOff>
    </xdr:to>
    <xdr:sp macro="" textlink="">
      <xdr:nvSpPr>
        <xdr:cNvPr id="683" name="楕円 682">
          <a:extLst>
            <a:ext uri="{FF2B5EF4-FFF2-40B4-BE49-F238E27FC236}">
              <a16:creationId xmlns:a16="http://schemas.microsoft.com/office/drawing/2014/main" id="{98717EFB-5C5A-498F-AA70-C89619B86E61}"/>
            </a:ext>
          </a:extLst>
        </xdr:cNvPr>
        <xdr:cNvSpPr/>
      </xdr:nvSpPr>
      <xdr:spPr>
        <a:xfrm>
          <a:off x="14325600" y="17781904"/>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161941</xdr:rowOff>
    </xdr:from>
    <xdr:ext cx="405111" cy="259045"/>
    <xdr:sp macro="" textlink="">
      <xdr:nvSpPr>
        <xdr:cNvPr id="684" name="【公民館】&#10;有形固定資産減価償却率該当値テキスト">
          <a:extLst>
            <a:ext uri="{FF2B5EF4-FFF2-40B4-BE49-F238E27FC236}">
              <a16:creationId xmlns:a16="http://schemas.microsoft.com/office/drawing/2014/main" id="{7064A8BE-8C2E-476B-97B0-36CE5D48A074}"/>
            </a:ext>
          </a:extLst>
        </xdr:cNvPr>
        <xdr:cNvSpPr txBox="1"/>
      </xdr:nvSpPr>
      <xdr:spPr>
        <a:xfrm>
          <a:off x="14414500" y="17764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21589</xdr:rowOff>
    </xdr:from>
    <xdr:to>
      <xdr:col>81</xdr:col>
      <xdr:colOff>101600</xdr:colOff>
      <xdr:row>106</xdr:row>
      <xdr:rowOff>123189</xdr:rowOff>
    </xdr:to>
    <xdr:sp macro="" textlink="">
      <xdr:nvSpPr>
        <xdr:cNvPr id="685" name="楕円 684">
          <a:extLst>
            <a:ext uri="{FF2B5EF4-FFF2-40B4-BE49-F238E27FC236}">
              <a16:creationId xmlns:a16="http://schemas.microsoft.com/office/drawing/2014/main" id="{66D5FF91-2DE3-44A7-AF02-0F9138375188}"/>
            </a:ext>
          </a:extLst>
        </xdr:cNvPr>
        <xdr:cNvSpPr/>
      </xdr:nvSpPr>
      <xdr:spPr>
        <a:xfrm>
          <a:off x="13578840" y="17791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62864</xdr:rowOff>
    </xdr:from>
    <xdr:to>
      <xdr:col>85</xdr:col>
      <xdr:colOff>127000</xdr:colOff>
      <xdr:row>106</xdr:row>
      <xdr:rowOff>72389</xdr:rowOff>
    </xdr:to>
    <xdr:cxnSp macro="">
      <xdr:nvCxnSpPr>
        <xdr:cNvPr id="686" name="直線コネクタ 685">
          <a:extLst>
            <a:ext uri="{FF2B5EF4-FFF2-40B4-BE49-F238E27FC236}">
              <a16:creationId xmlns:a16="http://schemas.microsoft.com/office/drawing/2014/main" id="{0760FEC2-7E9F-48C1-9C8D-E4DECD4B9283}"/>
            </a:ext>
          </a:extLst>
        </xdr:cNvPr>
        <xdr:cNvCxnSpPr/>
      </xdr:nvCxnSpPr>
      <xdr:spPr>
        <a:xfrm flipV="1">
          <a:off x="13629640" y="17832704"/>
          <a:ext cx="74676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158750</xdr:rowOff>
    </xdr:from>
    <xdr:to>
      <xdr:col>76</xdr:col>
      <xdr:colOff>165100</xdr:colOff>
      <xdr:row>106</xdr:row>
      <xdr:rowOff>88900</xdr:rowOff>
    </xdr:to>
    <xdr:sp macro="" textlink="">
      <xdr:nvSpPr>
        <xdr:cNvPr id="687" name="楕円 686">
          <a:extLst>
            <a:ext uri="{FF2B5EF4-FFF2-40B4-BE49-F238E27FC236}">
              <a16:creationId xmlns:a16="http://schemas.microsoft.com/office/drawing/2014/main" id="{9497B4EB-82ED-4CB5-A811-A5C096FA89B8}"/>
            </a:ext>
          </a:extLst>
        </xdr:cNvPr>
        <xdr:cNvSpPr/>
      </xdr:nvSpPr>
      <xdr:spPr>
        <a:xfrm>
          <a:off x="12804140" y="177609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38100</xdr:rowOff>
    </xdr:from>
    <xdr:to>
      <xdr:col>81</xdr:col>
      <xdr:colOff>50800</xdr:colOff>
      <xdr:row>106</xdr:row>
      <xdr:rowOff>72389</xdr:rowOff>
    </xdr:to>
    <xdr:cxnSp macro="">
      <xdr:nvCxnSpPr>
        <xdr:cNvPr id="688" name="直線コネクタ 687">
          <a:extLst>
            <a:ext uri="{FF2B5EF4-FFF2-40B4-BE49-F238E27FC236}">
              <a16:creationId xmlns:a16="http://schemas.microsoft.com/office/drawing/2014/main" id="{151A21B2-B5C7-4FEA-AB89-4C46855D6658}"/>
            </a:ext>
          </a:extLst>
        </xdr:cNvPr>
        <xdr:cNvCxnSpPr/>
      </xdr:nvCxnSpPr>
      <xdr:spPr>
        <a:xfrm>
          <a:off x="12854940" y="17807940"/>
          <a:ext cx="7747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122555</xdr:rowOff>
    </xdr:from>
    <xdr:to>
      <xdr:col>72</xdr:col>
      <xdr:colOff>38100</xdr:colOff>
      <xdr:row>106</xdr:row>
      <xdr:rowOff>52705</xdr:rowOff>
    </xdr:to>
    <xdr:sp macro="" textlink="">
      <xdr:nvSpPr>
        <xdr:cNvPr id="689" name="楕円 688">
          <a:extLst>
            <a:ext uri="{FF2B5EF4-FFF2-40B4-BE49-F238E27FC236}">
              <a16:creationId xmlns:a16="http://schemas.microsoft.com/office/drawing/2014/main" id="{38E11154-F978-4B1C-B475-981365AEEFD2}"/>
            </a:ext>
          </a:extLst>
        </xdr:cNvPr>
        <xdr:cNvSpPr/>
      </xdr:nvSpPr>
      <xdr:spPr>
        <a:xfrm>
          <a:off x="12029440" y="1772475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1905</xdr:rowOff>
    </xdr:from>
    <xdr:to>
      <xdr:col>76</xdr:col>
      <xdr:colOff>114300</xdr:colOff>
      <xdr:row>106</xdr:row>
      <xdr:rowOff>38100</xdr:rowOff>
    </xdr:to>
    <xdr:cxnSp macro="">
      <xdr:nvCxnSpPr>
        <xdr:cNvPr id="690" name="直線コネクタ 689">
          <a:extLst>
            <a:ext uri="{FF2B5EF4-FFF2-40B4-BE49-F238E27FC236}">
              <a16:creationId xmlns:a16="http://schemas.microsoft.com/office/drawing/2014/main" id="{99773450-E6C3-479A-A47E-076B6607E436}"/>
            </a:ext>
          </a:extLst>
        </xdr:cNvPr>
        <xdr:cNvCxnSpPr/>
      </xdr:nvCxnSpPr>
      <xdr:spPr>
        <a:xfrm>
          <a:off x="12072620" y="17771745"/>
          <a:ext cx="78232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636</xdr:rowOff>
    </xdr:from>
    <xdr:to>
      <xdr:col>67</xdr:col>
      <xdr:colOff>101600</xdr:colOff>
      <xdr:row>105</xdr:row>
      <xdr:rowOff>102236</xdr:rowOff>
    </xdr:to>
    <xdr:sp macro="" textlink="">
      <xdr:nvSpPr>
        <xdr:cNvPr id="691" name="楕円 690">
          <a:extLst>
            <a:ext uri="{FF2B5EF4-FFF2-40B4-BE49-F238E27FC236}">
              <a16:creationId xmlns:a16="http://schemas.microsoft.com/office/drawing/2014/main" id="{F28EEAD5-31B8-43B8-BDA4-738F4AD8DF30}"/>
            </a:ext>
          </a:extLst>
        </xdr:cNvPr>
        <xdr:cNvSpPr/>
      </xdr:nvSpPr>
      <xdr:spPr>
        <a:xfrm>
          <a:off x="11231880" y="17602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51436</xdr:rowOff>
    </xdr:from>
    <xdr:to>
      <xdr:col>71</xdr:col>
      <xdr:colOff>177800</xdr:colOff>
      <xdr:row>106</xdr:row>
      <xdr:rowOff>1905</xdr:rowOff>
    </xdr:to>
    <xdr:cxnSp macro="">
      <xdr:nvCxnSpPr>
        <xdr:cNvPr id="692" name="直線コネクタ 691">
          <a:extLst>
            <a:ext uri="{FF2B5EF4-FFF2-40B4-BE49-F238E27FC236}">
              <a16:creationId xmlns:a16="http://schemas.microsoft.com/office/drawing/2014/main" id="{5453CE39-9590-48A3-9BC2-3BC914585D3D}"/>
            </a:ext>
          </a:extLst>
        </xdr:cNvPr>
        <xdr:cNvCxnSpPr/>
      </xdr:nvCxnSpPr>
      <xdr:spPr>
        <a:xfrm>
          <a:off x="11282680" y="17653636"/>
          <a:ext cx="789940" cy="118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2557</xdr:rowOff>
    </xdr:from>
    <xdr:ext cx="405111" cy="259045"/>
    <xdr:sp macro="" textlink="">
      <xdr:nvSpPr>
        <xdr:cNvPr id="693" name="n_1aveValue【公民館】&#10;有形固定資産減価償却率">
          <a:extLst>
            <a:ext uri="{FF2B5EF4-FFF2-40B4-BE49-F238E27FC236}">
              <a16:creationId xmlns:a16="http://schemas.microsoft.com/office/drawing/2014/main" id="{93B18A55-8521-40B6-972B-1E4AD16FB938}"/>
            </a:ext>
          </a:extLst>
        </xdr:cNvPr>
        <xdr:cNvSpPr txBox="1"/>
      </xdr:nvSpPr>
      <xdr:spPr>
        <a:xfrm>
          <a:off x="13437244" y="17269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132097</xdr:rowOff>
    </xdr:from>
    <xdr:ext cx="405111" cy="259045"/>
    <xdr:sp macro="" textlink="">
      <xdr:nvSpPr>
        <xdr:cNvPr id="694" name="n_2aveValue【公民館】&#10;有形固定資産減価償却率">
          <a:extLst>
            <a:ext uri="{FF2B5EF4-FFF2-40B4-BE49-F238E27FC236}">
              <a16:creationId xmlns:a16="http://schemas.microsoft.com/office/drawing/2014/main" id="{14265E10-B9FF-4B2C-BDF3-97B15ED3E2B3}"/>
            </a:ext>
          </a:extLst>
        </xdr:cNvPr>
        <xdr:cNvSpPr txBox="1"/>
      </xdr:nvSpPr>
      <xdr:spPr>
        <a:xfrm>
          <a:off x="12675244" y="17231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122572</xdr:rowOff>
    </xdr:from>
    <xdr:ext cx="405111" cy="259045"/>
    <xdr:sp macro="" textlink="">
      <xdr:nvSpPr>
        <xdr:cNvPr id="695" name="n_3aveValue【公民館】&#10;有形固定資産減価償却率">
          <a:extLst>
            <a:ext uri="{FF2B5EF4-FFF2-40B4-BE49-F238E27FC236}">
              <a16:creationId xmlns:a16="http://schemas.microsoft.com/office/drawing/2014/main" id="{831E23DD-A439-4BC2-A26F-9F489BA067A8}"/>
            </a:ext>
          </a:extLst>
        </xdr:cNvPr>
        <xdr:cNvSpPr txBox="1"/>
      </xdr:nvSpPr>
      <xdr:spPr>
        <a:xfrm>
          <a:off x="11900544" y="17221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57802</xdr:rowOff>
    </xdr:from>
    <xdr:ext cx="405111" cy="259045"/>
    <xdr:sp macro="" textlink="">
      <xdr:nvSpPr>
        <xdr:cNvPr id="696" name="n_4aveValue【公民館】&#10;有形固定資産減価償却率">
          <a:extLst>
            <a:ext uri="{FF2B5EF4-FFF2-40B4-BE49-F238E27FC236}">
              <a16:creationId xmlns:a16="http://schemas.microsoft.com/office/drawing/2014/main" id="{5E86C493-E77B-4652-9642-7075863BE828}"/>
            </a:ext>
          </a:extLst>
        </xdr:cNvPr>
        <xdr:cNvSpPr txBox="1"/>
      </xdr:nvSpPr>
      <xdr:spPr>
        <a:xfrm>
          <a:off x="11102984" y="17157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114316</xdr:rowOff>
    </xdr:from>
    <xdr:ext cx="405111" cy="259045"/>
    <xdr:sp macro="" textlink="">
      <xdr:nvSpPr>
        <xdr:cNvPr id="697" name="n_1mainValue【公民館】&#10;有形固定資産減価償却率">
          <a:extLst>
            <a:ext uri="{FF2B5EF4-FFF2-40B4-BE49-F238E27FC236}">
              <a16:creationId xmlns:a16="http://schemas.microsoft.com/office/drawing/2014/main" id="{28D3FB55-D19D-49B6-AE7F-76F0DBC57A8B}"/>
            </a:ext>
          </a:extLst>
        </xdr:cNvPr>
        <xdr:cNvSpPr txBox="1"/>
      </xdr:nvSpPr>
      <xdr:spPr>
        <a:xfrm>
          <a:off x="13437244" y="178841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80027</xdr:rowOff>
    </xdr:from>
    <xdr:ext cx="405111" cy="259045"/>
    <xdr:sp macro="" textlink="">
      <xdr:nvSpPr>
        <xdr:cNvPr id="698" name="n_2mainValue【公民館】&#10;有形固定資産減価償却率">
          <a:extLst>
            <a:ext uri="{FF2B5EF4-FFF2-40B4-BE49-F238E27FC236}">
              <a16:creationId xmlns:a16="http://schemas.microsoft.com/office/drawing/2014/main" id="{0BC79A05-EED3-4E19-BD76-11555827B36F}"/>
            </a:ext>
          </a:extLst>
        </xdr:cNvPr>
        <xdr:cNvSpPr txBox="1"/>
      </xdr:nvSpPr>
      <xdr:spPr>
        <a:xfrm>
          <a:off x="12675244" y="17849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43832</xdr:rowOff>
    </xdr:from>
    <xdr:ext cx="405111" cy="259045"/>
    <xdr:sp macro="" textlink="">
      <xdr:nvSpPr>
        <xdr:cNvPr id="699" name="n_3mainValue【公民館】&#10;有形固定資産減価償却率">
          <a:extLst>
            <a:ext uri="{FF2B5EF4-FFF2-40B4-BE49-F238E27FC236}">
              <a16:creationId xmlns:a16="http://schemas.microsoft.com/office/drawing/2014/main" id="{6416F4F0-3E1C-4A60-BD06-EB797FD61079}"/>
            </a:ext>
          </a:extLst>
        </xdr:cNvPr>
        <xdr:cNvSpPr txBox="1"/>
      </xdr:nvSpPr>
      <xdr:spPr>
        <a:xfrm>
          <a:off x="11900544" y="17813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93363</xdr:rowOff>
    </xdr:from>
    <xdr:ext cx="405111" cy="259045"/>
    <xdr:sp macro="" textlink="">
      <xdr:nvSpPr>
        <xdr:cNvPr id="700" name="n_4mainValue【公民館】&#10;有形固定資産減価償却率">
          <a:extLst>
            <a:ext uri="{FF2B5EF4-FFF2-40B4-BE49-F238E27FC236}">
              <a16:creationId xmlns:a16="http://schemas.microsoft.com/office/drawing/2014/main" id="{145AC552-919B-42BF-89ED-B5F3BA445E30}"/>
            </a:ext>
          </a:extLst>
        </xdr:cNvPr>
        <xdr:cNvSpPr txBox="1"/>
      </xdr:nvSpPr>
      <xdr:spPr>
        <a:xfrm>
          <a:off x="11102984" y="17695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01" name="正方形/長方形 700">
          <a:extLst>
            <a:ext uri="{FF2B5EF4-FFF2-40B4-BE49-F238E27FC236}">
              <a16:creationId xmlns:a16="http://schemas.microsoft.com/office/drawing/2014/main" id="{1D5ECB0C-7631-4D9F-82C3-73D15EE95663}"/>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2" name="正方形/長方形 701">
          <a:extLst>
            <a:ext uri="{FF2B5EF4-FFF2-40B4-BE49-F238E27FC236}">
              <a16:creationId xmlns:a16="http://schemas.microsoft.com/office/drawing/2014/main" id="{D4360A44-4C8E-49CE-B102-CABE1FB0CB2B}"/>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3" name="正方形/長方形 702">
          <a:extLst>
            <a:ext uri="{FF2B5EF4-FFF2-40B4-BE49-F238E27FC236}">
              <a16:creationId xmlns:a16="http://schemas.microsoft.com/office/drawing/2014/main" id="{A8185BF9-C747-43E7-9A48-3AAD49C23A92}"/>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4" name="正方形/長方形 703">
          <a:extLst>
            <a:ext uri="{FF2B5EF4-FFF2-40B4-BE49-F238E27FC236}">
              <a16:creationId xmlns:a16="http://schemas.microsoft.com/office/drawing/2014/main" id="{D78E2AB7-E7E9-49B5-9BA6-BF734F0E1421}"/>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5" name="正方形/長方形 704">
          <a:extLst>
            <a:ext uri="{FF2B5EF4-FFF2-40B4-BE49-F238E27FC236}">
              <a16:creationId xmlns:a16="http://schemas.microsoft.com/office/drawing/2014/main" id="{A9473705-BB8F-4B16-843F-19AA88C3F142}"/>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6" name="正方形/長方形 705">
          <a:extLst>
            <a:ext uri="{FF2B5EF4-FFF2-40B4-BE49-F238E27FC236}">
              <a16:creationId xmlns:a16="http://schemas.microsoft.com/office/drawing/2014/main" id="{06CEDDA3-BD81-416C-8FAB-D1729930FCAB}"/>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7" name="正方形/長方形 706">
          <a:extLst>
            <a:ext uri="{FF2B5EF4-FFF2-40B4-BE49-F238E27FC236}">
              <a16:creationId xmlns:a16="http://schemas.microsoft.com/office/drawing/2014/main" id="{1407E021-8873-4606-B3BA-288B4EF00A5C}"/>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8" name="正方形/長方形 707">
          <a:extLst>
            <a:ext uri="{FF2B5EF4-FFF2-40B4-BE49-F238E27FC236}">
              <a16:creationId xmlns:a16="http://schemas.microsoft.com/office/drawing/2014/main" id="{09C4B212-F8D4-41C0-8294-BFA970513FEA}"/>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9" name="テキスト ボックス 708">
          <a:extLst>
            <a:ext uri="{FF2B5EF4-FFF2-40B4-BE49-F238E27FC236}">
              <a16:creationId xmlns:a16="http://schemas.microsoft.com/office/drawing/2014/main" id="{F6C09FDF-9F2E-490C-AB8E-63F411ABE6F3}"/>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10" name="直線コネクタ 709">
          <a:extLst>
            <a:ext uri="{FF2B5EF4-FFF2-40B4-BE49-F238E27FC236}">
              <a16:creationId xmlns:a16="http://schemas.microsoft.com/office/drawing/2014/main" id="{70792BA5-B8A5-478B-B8F8-2A97F041DF19}"/>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11" name="直線コネクタ 710">
          <a:extLst>
            <a:ext uri="{FF2B5EF4-FFF2-40B4-BE49-F238E27FC236}">
              <a16:creationId xmlns:a16="http://schemas.microsoft.com/office/drawing/2014/main" id="{516982C6-51E2-4E30-9B3B-06463B75F8EB}"/>
            </a:ext>
          </a:extLst>
        </xdr:cNvPr>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12" name="テキスト ボックス 711">
          <a:extLst>
            <a:ext uri="{FF2B5EF4-FFF2-40B4-BE49-F238E27FC236}">
              <a16:creationId xmlns:a16="http://schemas.microsoft.com/office/drawing/2014/main" id="{DC0FD350-B427-4BFA-B95C-0BC31C98E6B5}"/>
            </a:ext>
          </a:extLst>
        </xdr:cNvPr>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13" name="直線コネクタ 712">
          <a:extLst>
            <a:ext uri="{FF2B5EF4-FFF2-40B4-BE49-F238E27FC236}">
              <a16:creationId xmlns:a16="http://schemas.microsoft.com/office/drawing/2014/main" id="{105A2E38-951D-420A-B851-B49CF22D925D}"/>
            </a:ext>
          </a:extLst>
        </xdr:cNvPr>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14" name="テキスト ボックス 713">
          <a:extLst>
            <a:ext uri="{FF2B5EF4-FFF2-40B4-BE49-F238E27FC236}">
              <a16:creationId xmlns:a16="http://schemas.microsoft.com/office/drawing/2014/main" id="{B5F2F084-729A-49E5-A255-D9D3E3FB74C4}"/>
            </a:ext>
          </a:extLst>
        </xdr:cNvPr>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15" name="直線コネクタ 714">
          <a:extLst>
            <a:ext uri="{FF2B5EF4-FFF2-40B4-BE49-F238E27FC236}">
              <a16:creationId xmlns:a16="http://schemas.microsoft.com/office/drawing/2014/main" id="{371F31BE-DF26-44DD-919C-F7D2BF4BBCF7}"/>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16" name="テキスト ボックス 715">
          <a:extLst>
            <a:ext uri="{FF2B5EF4-FFF2-40B4-BE49-F238E27FC236}">
              <a16:creationId xmlns:a16="http://schemas.microsoft.com/office/drawing/2014/main" id="{42173BE2-6DA9-457A-92B3-8BEF45B3EDDF}"/>
            </a:ext>
          </a:extLst>
        </xdr:cNvPr>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17" name="直線コネクタ 716">
          <a:extLst>
            <a:ext uri="{FF2B5EF4-FFF2-40B4-BE49-F238E27FC236}">
              <a16:creationId xmlns:a16="http://schemas.microsoft.com/office/drawing/2014/main" id="{284EA1F0-EE0E-44D8-BDA5-E858357B35DE}"/>
            </a:ext>
          </a:extLst>
        </xdr:cNvPr>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18" name="テキスト ボックス 717">
          <a:extLst>
            <a:ext uri="{FF2B5EF4-FFF2-40B4-BE49-F238E27FC236}">
              <a16:creationId xmlns:a16="http://schemas.microsoft.com/office/drawing/2014/main" id="{21607286-B761-4889-8B62-80B5B6823664}"/>
            </a:ext>
          </a:extLst>
        </xdr:cNvPr>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19" name="直線コネクタ 718">
          <a:extLst>
            <a:ext uri="{FF2B5EF4-FFF2-40B4-BE49-F238E27FC236}">
              <a16:creationId xmlns:a16="http://schemas.microsoft.com/office/drawing/2014/main" id="{0EDD55EB-141F-49F0-8662-5592C18EA56B}"/>
            </a:ext>
          </a:extLst>
        </xdr:cNvPr>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20" name="テキスト ボックス 719">
          <a:extLst>
            <a:ext uri="{FF2B5EF4-FFF2-40B4-BE49-F238E27FC236}">
              <a16:creationId xmlns:a16="http://schemas.microsoft.com/office/drawing/2014/main" id="{54B6D782-9405-4E57-A9FD-7F1A50966F85}"/>
            </a:ext>
          </a:extLst>
        </xdr:cNvPr>
        <xdr:cNvSpPr txBox="1"/>
      </xdr:nvSpPr>
      <xdr:spPr>
        <a:xfrm>
          <a:off x="1569484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1" name="直線コネクタ 720">
          <a:extLst>
            <a:ext uri="{FF2B5EF4-FFF2-40B4-BE49-F238E27FC236}">
              <a16:creationId xmlns:a16="http://schemas.microsoft.com/office/drawing/2014/main" id="{516E6EF2-F0B0-4BF7-A26E-917C5015E3E8}"/>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2" name="テキスト ボックス 721">
          <a:extLst>
            <a:ext uri="{FF2B5EF4-FFF2-40B4-BE49-F238E27FC236}">
              <a16:creationId xmlns:a16="http://schemas.microsoft.com/office/drawing/2014/main" id="{AD6D8F16-C295-43AF-9988-FD4955D0D413}"/>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3" name="【公民館】&#10;一人当たり面積グラフ枠">
          <a:extLst>
            <a:ext uri="{FF2B5EF4-FFF2-40B4-BE49-F238E27FC236}">
              <a16:creationId xmlns:a16="http://schemas.microsoft.com/office/drawing/2014/main" id="{A2F102A1-8E19-40D3-A9BE-CF1256AA0DD1}"/>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87630</xdr:rowOff>
    </xdr:from>
    <xdr:to>
      <xdr:col>116</xdr:col>
      <xdr:colOff>62864</xdr:colOff>
      <xdr:row>108</xdr:row>
      <xdr:rowOff>114300</xdr:rowOff>
    </xdr:to>
    <xdr:cxnSp macro="">
      <xdr:nvCxnSpPr>
        <xdr:cNvPr id="724" name="直線コネクタ 723">
          <a:extLst>
            <a:ext uri="{FF2B5EF4-FFF2-40B4-BE49-F238E27FC236}">
              <a16:creationId xmlns:a16="http://schemas.microsoft.com/office/drawing/2014/main" id="{E3145ADF-661D-465B-B837-4C1459B8AC30}"/>
            </a:ext>
          </a:extLst>
        </xdr:cNvPr>
        <xdr:cNvCxnSpPr/>
      </xdr:nvCxnSpPr>
      <xdr:spPr>
        <a:xfrm flipV="1">
          <a:off x="19509104" y="17019270"/>
          <a:ext cx="0" cy="1200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118127</xdr:rowOff>
    </xdr:from>
    <xdr:ext cx="469744" cy="259045"/>
    <xdr:sp macro="" textlink="">
      <xdr:nvSpPr>
        <xdr:cNvPr id="725" name="【公民館】&#10;一人当たり面積最小値テキスト">
          <a:extLst>
            <a:ext uri="{FF2B5EF4-FFF2-40B4-BE49-F238E27FC236}">
              <a16:creationId xmlns:a16="http://schemas.microsoft.com/office/drawing/2014/main" id="{05A864A4-14C8-4C83-AE09-2EFE2C774D78}"/>
            </a:ext>
          </a:extLst>
        </xdr:cNvPr>
        <xdr:cNvSpPr txBox="1"/>
      </xdr:nvSpPr>
      <xdr:spPr>
        <a:xfrm>
          <a:off x="19547840" y="1822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114300</xdr:rowOff>
    </xdr:from>
    <xdr:to>
      <xdr:col>116</xdr:col>
      <xdr:colOff>152400</xdr:colOff>
      <xdr:row>108</xdr:row>
      <xdr:rowOff>114300</xdr:rowOff>
    </xdr:to>
    <xdr:cxnSp macro="">
      <xdr:nvCxnSpPr>
        <xdr:cNvPr id="726" name="直線コネクタ 725">
          <a:extLst>
            <a:ext uri="{FF2B5EF4-FFF2-40B4-BE49-F238E27FC236}">
              <a16:creationId xmlns:a16="http://schemas.microsoft.com/office/drawing/2014/main" id="{A86EEDAB-76F5-4A00-AE77-C4C7031E1351}"/>
            </a:ext>
          </a:extLst>
        </xdr:cNvPr>
        <xdr:cNvCxnSpPr/>
      </xdr:nvCxnSpPr>
      <xdr:spPr>
        <a:xfrm>
          <a:off x="19443700" y="182194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34307</xdr:rowOff>
    </xdr:from>
    <xdr:ext cx="469744" cy="259045"/>
    <xdr:sp macro="" textlink="">
      <xdr:nvSpPr>
        <xdr:cNvPr id="727" name="【公民館】&#10;一人当たり面積最大値テキスト">
          <a:extLst>
            <a:ext uri="{FF2B5EF4-FFF2-40B4-BE49-F238E27FC236}">
              <a16:creationId xmlns:a16="http://schemas.microsoft.com/office/drawing/2014/main" id="{A5C81DD5-AC30-44EE-89EA-FF1F2F974766}"/>
            </a:ext>
          </a:extLst>
        </xdr:cNvPr>
        <xdr:cNvSpPr txBox="1"/>
      </xdr:nvSpPr>
      <xdr:spPr>
        <a:xfrm>
          <a:off x="19547840" y="16798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87630</xdr:rowOff>
    </xdr:from>
    <xdr:to>
      <xdr:col>116</xdr:col>
      <xdr:colOff>152400</xdr:colOff>
      <xdr:row>101</xdr:row>
      <xdr:rowOff>87630</xdr:rowOff>
    </xdr:to>
    <xdr:cxnSp macro="">
      <xdr:nvCxnSpPr>
        <xdr:cNvPr id="728" name="直線コネクタ 727">
          <a:extLst>
            <a:ext uri="{FF2B5EF4-FFF2-40B4-BE49-F238E27FC236}">
              <a16:creationId xmlns:a16="http://schemas.microsoft.com/office/drawing/2014/main" id="{CC0802F0-C7F4-47FC-8E6C-6D94DA57F831}"/>
            </a:ext>
          </a:extLst>
        </xdr:cNvPr>
        <xdr:cNvCxnSpPr/>
      </xdr:nvCxnSpPr>
      <xdr:spPr>
        <a:xfrm>
          <a:off x="19443700" y="170192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143527</xdr:rowOff>
    </xdr:from>
    <xdr:ext cx="469744" cy="259045"/>
    <xdr:sp macro="" textlink="">
      <xdr:nvSpPr>
        <xdr:cNvPr id="729" name="【公民館】&#10;一人当たり面積平均値テキスト">
          <a:extLst>
            <a:ext uri="{FF2B5EF4-FFF2-40B4-BE49-F238E27FC236}">
              <a16:creationId xmlns:a16="http://schemas.microsoft.com/office/drawing/2014/main" id="{3D639DFF-DA65-4ABD-AD93-37F1FF50C1C5}"/>
            </a:ext>
          </a:extLst>
        </xdr:cNvPr>
        <xdr:cNvSpPr txBox="1"/>
      </xdr:nvSpPr>
      <xdr:spPr>
        <a:xfrm>
          <a:off x="19547840" y="175780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120650</xdr:rowOff>
    </xdr:from>
    <xdr:to>
      <xdr:col>116</xdr:col>
      <xdr:colOff>114300</xdr:colOff>
      <xdr:row>106</xdr:row>
      <xdr:rowOff>50800</xdr:rowOff>
    </xdr:to>
    <xdr:sp macro="" textlink="">
      <xdr:nvSpPr>
        <xdr:cNvPr id="730" name="フローチャート: 判断 729">
          <a:extLst>
            <a:ext uri="{FF2B5EF4-FFF2-40B4-BE49-F238E27FC236}">
              <a16:creationId xmlns:a16="http://schemas.microsoft.com/office/drawing/2014/main" id="{77711C79-4651-48E9-8F4E-7FD04114F24D}"/>
            </a:ext>
          </a:extLst>
        </xdr:cNvPr>
        <xdr:cNvSpPr/>
      </xdr:nvSpPr>
      <xdr:spPr>
        <a:xfrm>
          <a:off x="19458940" y="177228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113030</xdr:rowOff>
    </xdr:from>
    <xdr:to>
      <xdr:col>112</xdr:col>
      <xdr:colOff>38100</xdr:colOff>
      <xdr:row>106</xdr:row>
      <xdr:rowOff>43180</xdr:rowOff>
    </xdr:to>
    <xdr:sp macro="" textlink="">
      <xdr:nvSpPr>
        <xdr:cNvPr id="731" name="フローチャート: 判断 730">
          <a:extLst>
            <a:ext uri="{FF2B5EF4-FFF2-40B4-BE49-F238E27FC236}">
              <a16:creationId xmlns:a16="http://schemas.microsoft.com/office/drawing/2014/main" id="{2B3D5E50-2056-41F2-BF27-91DA779A24E4}"/>
            </a:ext>
          </a:extLst>
        </xdr:cNvPr>
        <xdr:cNvSpPr/>
      </xdr:nvSpPr>
      <xdr:spPr>
        <a:xfrm>
          <a:off x="18735040" y="177152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97789</xdr:rowOff>
    </xdr:from>
    <xdr:to>
      <xdr:col>107</xdr:col>
      <xdr:colOff>101600</xdr:colOff>
      <xdr:row>106</xdr:row>
      <xdr:rowOff>27939</xdr:rowOff>
    </xdr:to>
    <xdr:sp macro="" textlink="">
      <xdr:nvSpPr>
        <xdr:cNvPr id="732" name="フローチャート: 判断 731">
          <a:extLst>
            <a:ext uri="{FF2B5EF4-FFF2-40B4-BE49-F238E27FC236}">
              <a16:creationId xmlns:a16="http://schemas.microsoft.com/office/drawing/2014/main" id="{FCEE9509-0627-4BA0-8503-51D34D6566DD}"/>
            </a:ext>
          </a:extLst>
        </xdr:cNvPr>
        <xdr:cNvSpPr/>
      </xdr:nvSpPr>
      <xdr:spPr>
        <a:xfrm>
          <a:off x="17937480" y="1769998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93980</xdr:rowOff>
    </xdr:from>
    <xdr:to>
      <xdr:col>102</xdr:col>
      <xdr:colOff>165100</xdr:colOff>
      <xdr:row>105</xdr:row>
      <xdr:rowOff>24130</xdr:rowOff>
    </xdr:to>
    <xdr:sp macro="" textlink="">
      <xdr:nvSpPr>
        <xdr:cNvPr id="733" name="フローチャート: 判断 732">
          <a:extLst>
            <a:ext uri="{FF2B5EF4-FFF2-40B4-BE49-F238E27FC236}">
              <a16:creationId xmlns:a16="http://schemas.microsoft.com/office/drawing/2014/main" id="{AE208E8E-F5ED-4FA3-AB00-38B0D2E5F841}"/>
            </a:ext>
          </a:extLst>
        </xdr:cNvPr>
        <xdr:cNvSpPr/>
      </xdr:nvSpPr>
      <xdr:spPr>
        <a:xfrm>
          <a:off x="17162780" y="175285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103</xdr:row>
      <xdr:rowOff>158750</xdr:rowOff>
    </xdr:from>
    <xdr:to>
      <xdr:col>98</xdr:col>
      <xdr:colOff>38100</xdr:colOff>
      <xdr:row>104</xdr:row>
      <xdr:rowOff>88900</xdr:rowOff>
    </xdr:to>
    <xdr:sp macro="" textlink="">
      <xdr:nvSpPr>
        <xdr:cNvPr id="734" name="フローチャート: 判断 733">
          <a:extLst>
            <a:ext uri="{FF2B5EF4-FFF2-40B4-BE49-F238E27FC236}">
              <a16:creationId xmlns:a16="http://schemas.microsoft.com/office/drawing/2014/main" id="{AE786424-286F-4239-8E18-00C54A33144F}"/>
            </a:ext>
          </a:extLst>
        </xdr:cNvPr>
        <xdr:cNvSpPr/>
      </xdr:nvSpPr>
      <xdr:spPr>
        <a:xfrm>
          <a:off x="16388080" y="174256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5" name="テキスト ボックス 734">
          <a:extLst>
            <a:ext uri="{FF2B5EF4-FFF2-40B4-BE49-F238E27FC236}">
              <a16:creationId xmlns:a16="http://schemas.microsoft.com/office/drawing/2014/main" id="{4960C1EE-97D0-4098-AD1E-F049CE0CB657}"/>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6" name="テキスト ボックス 735">
          <a:extLst>
            <a:ext uri="{FF2B5EF4-FFF2-40B4-BE49-F238E27FC236}">
              <a16:creationId xmlns:a16="http://schemas.microsoft.com/office/drawing/2014/main" id="{0693BC7E-522B-4787-AF4D-DA1533C45352}"/>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7" name="テキスト ボックス 736">
          <a:extLst>
            <a:ext uri="{FF2B5EF4-FFF2-40B4-BE49-F238E27FC236}">
              <a16:creationId xmlns:a16="http://schemas.microsoft.com/office/drawing/2014/main" id="{5F1928EB-FBEE-4138-B563-6D7B25FA837C}"/>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8" name="テキスト ボックス 737">
          <a:extLst>
            <a:ext uri="{FF2B5EF4-FFF2-40B4-BE49-F238E27FC236}">
              <a16:creationId xmlns:a16="http://schemas.microsoft.com/office/drawing/2014/main" id="{FE70F0C6-3D6C-4D3C-8871-09B4262E4B97}"/>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9" name="テキスト ボックス 738">
          <a:extLst>
            <a:ext uri="{FF2B5EF4-FFF2-40B4-BE49-F238E27FC236}">
              <a16:creationId xmlns:a16="http://schemas.microsoft.com/office/drawing/2014/main" id="{E729464E-9D94-43F0-AB50-FBFA1868DD43}"/>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166370</xdr:rowOff>
    </xdr:from>
    <xdr:to>
      <xdr:col>116</xdr:col>
      <xdr:colOff>114300</xdr:colOff>
      <xdr:row>108</xdr:row>
      <xdr:rowOff>96520</xdr:rowOff>
    </xdr:to>
    <xdr:sp macro="" textlink="">
      <xdr:nvSpPr>
        <xdr:cNvPr id="740" name="楕円 739">
          <a:extLst>
            <a:ext uri="{FF2B5EF4-FFF2-40B4-BE49-F238E27FC236}">
              <a16:creationId xmlns:a16="http://schemas.microsoft.com/office/drawing/2014/main" id="{CF0E9B11-BF11-4641-AD6F-CC7846A9BA55}"/>
            </a:ext>
          </a:extLst>
        </xdr:cNvPr>
        <xdr:cNvSpPr/>
      </xdr:nvSpPr>
      <xdr:spPr>
        <a:xfrm>
          <a:off x="19458940" y="181038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81297</xdr:rowOff>
    </xdr:from>
    <xdr:ext cx="469744" cy="259045"/>
    <xdr:sp macro="" textlink="">
      <xdr:nvSpPr>
        <xdr:cNvPr id="741" name="【公民館】&#10;一人当たり面積該当値テキスト">
          <a:extLst>
            <a:ext uri="{FF2B5EF4-FFF2-40B4-BE49-F238E27FC236}">
              <a16:creationId xmlns:a16="http://schemas.microsoft.com/office/drawing/2014/main" id="{B0BEB792-C75B-4539-9AAF-36A5F5A83F35}"/>
            </a:ext>
          </a:extLst>
        </xdr:cNvPr>
        <xdr:cNvSpPr txBox="1"/>
      </xdr:nvSpPr>
      <xdr:spPr>
        <a:xfrm>
          <a:off x="19547840" y="18018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166370</xdr:rowOff>
    </xdr:from>
    <xdr:to>
      <xdr:col>112</xdr:col>
      <xdr:colOff>38100</xdr:colOff>
      <xdr:row>108</xdr:row>
      <xdr:rowOff>96520</xdr:rowOff>
    </xdr:to>
    <xdr:sp macro="" textlink="">
      <xdr:nvSpPr>
        <xdr:cNvPr id="742" name="楕円 741">
          <a:extLst>
            <a:ext uri="{FF2B5EF4-FFF2-40B4-BE49-F238E27FC236}">
              <a16:creationId xmlns:a16="http://schemas.microsoft.com/office/drawing/2014/main" id="{973AD7C8-B8D7-4943-898F-5837F0072BF1}"/>
            </a:ext>
          </a:extLst>
        </xdr:cNvPr>
        <xdr:cNvSpPr/>
      </xdr:nvSpPr>
      <xdr:spPr>
        <a:xfrm>
          <a:off x="18735040" y="181038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45720</xdr:rowOff>
    </xdr:from>
    <xdr:to>
      <xdr:col>116</xdr:col>
      <xdr:colOff>63500</xdr:colOff>
      <xdr:row>108</xdr:row>
      <xdr:rowOff>45720</xdr:rowOff>
    </xdr:to>
    <xdr:cxnSp macro="">
      <xdr:nvCxnSpPr>
        <xdr:cNvPr id="743" name="直線コネクタ 742">
          <a:extLst>
            <a:ext uri="{FF2B5EF4-FFF2-40B4-BE49-F238E27FC236}">
              <a16:creationId xmlns:a16="http://schemas.microsoft.com/office/drawing/2014/main" id="{851FB9E8-8EC9-4C36-A430-E25C522A3444}"/>
            </a:ext>
          </a:extLst>
        </xdr:cNvPr>
        <xdr:cNvCxnSpPr/>
      </xdr:nvCxnSpPr>
      <xdr:spPr>
        <a:xfrm>
          <a:off x="18778220" y="1815084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166370</xdr:rowOff>
    </xdr:from>
    <xdr:to>
      <xdr:col>107</xdr:col>
      <xdr:colOff>101600</xdr:colOff>
      <xdr:row>108</xdr:row>
      <xdr:rowOff>96520</xdr:rowOff>
    </xdr:to>
    <xdr:sp macro="" textlink="">
      <xdr:nvSpPr>
        <xdr:cNvPr id="744" name="楕円 743">
          <a:extLst>
            <a:ext uri="{FF2B5EF4-FFF2-40B4-BE49-F238E27FC236}">
              <a16:creationId xmlns:a16="http://schemas.microsoft.com/office/drawing/2014/main" id="{A317B403-F166-4B20-8874-74BC479B0362}"/>
            </a:ext>
          </a:extLst>
        </xdr:cNvPr>
        <xdr:cNvSpPr/>
      </xdr:nvSpPr>
      <xdr:spPr>
        <a:xfrm>
          <a:off x="17937480" y="181038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45720</xdr:rowOff>
    </xdr:from>
    <xdr:to>
      <xdr:col>111</xdr:col>
      <xdr:colOff>177800</xdr:colOff>
      <xdr:row>108</xdr:row>
      <xdr:rowOff>45720</xdr:rowOff>
    </xdr:to>
    <xdr:cxnSp macro="">
      <xdr:nvCxnSpPr>
        <xdr:cNvPr id="745" name="直線コネクタ 744">
          <a:extLst>
            <a:ext uri="{FF2B5EF4-FFF2-40B4-BE49-F238E27FC236}">
              <a16:creationId xmlns:a16="http://schemas.microsoft.com/office/drawing/2014/main" id="{093FD893-8487-4BF8-BA93-49F886B3AA06}"/>
            </a:ext>
          </a:extLst>
        </xdr:cNvPr>
        <xdr:cNvCxnSpPr/>
      </xdr:nvCxnSpPr>
      <xdr:spPr>
        <a:xfrm>
          <a:off x="17988280" y="1815084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166370</xdr:rowOff>
    </xdr:from>
    <xdr:to>
      <xdr:col>102</xdr:col>
      <xdr:colOff>165100</xdr:colOff>
      <xdr:row>108</xdr:row>
      <xdr:rowOff>96520</xdr:rowOff>
    </xdr:to>
    <xdr:sp macro="" textlink="">
      <xdr:nvSpPr>
        <xdr:cNvPr id="746" name="楕円 745">
          <a:extLst>
            <a:ext uri="{FF2B5EF4-FFF2-40B4-BE49-F238E27FC236}">
              <a16:creationId xmlns:a16="http://schemas.microsoft.com/office/drawing/2014/main" id="{1BA5A96C-144B-49EB-AC0B-87D54F2697F9}"/>
            </a:ext>
          </a:extLst>
        </xdr:cNvPr>
        <xdr:cNvSpPr/>
      </xdr:nvSpPr>
      <xdr:spPr>
        <a:xfrm>
          <a:off x="17162780" y="181038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45720</xdr:rowOff>
    </xdr:from>
    <xdr:to>
      <xdr:col>107</xdr:col>
      <xdr:colOff>50800</xdr:colOff>
      <xdr:row>108</xdr:row>
      <xdr:rowOff>45720</xdr:rowOff>
    </xdr:to>
    <xdr:cxnSp macro="">
      <xdr:nvCxnSpPr>
        <xdr:cNvPr id="747" name="直線コネクタ 746">
          <a:extLst>
            <a:ext uri="{FF2B5EF4-FFF2-40B4-BE49-F238E27FC236}">
              <a16:creationId xmlns:a16="http://schemas.microsoft.com/office/drawing/2014/main" id="{353FB8D5-83D7-4DC4-A294-3D0BF4B77FF3}"/>
            </a:ext>
          </a:extLst>
        </xdr:cNvPr>
        <xdr:cNvCxnSpPr/>
      </xdr:nvCxnSpPr>
      <xdr:spPr>
        <a:xfrm>
          <a:off x="17213580" y="1815084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33020</xdr:rowOff>
    </xdr:from>
    <xdr:to>
      <xdr:col>98</xdr:col>
      <xdr:colOff>38100</xdr:colOff>
      <xdr:row>108</xdr:row>
      <xdr:rowOff>134620</xdr:rowOff>
    </xdr:to>
    <xdr:sp macro="" textlink="">
      <xdr:nvSpPr>
        <xdr:cNvPr id="748" name="楕円 747">
          <a:extLst>
            <a:ext uri="{FF2B5EF4-FFF2-40B4-BE49-F238E27FC236}">
              <a16:creationId xmlns:a16="http://schemas.microsoft.com/office/drawing/2014/main" id="{561FFCAF-6D8D-49E7-826A-90F0AE187C9E}"/>
            </a:ext>
          </a:extLst>
        </xdr:cNvPr>
        <xdr:cNvSpPr/>
      </xdr:nvSpPr>
      <xdr:spPr>
        <a:xfrm>
          <a:off x="16388080" y="181381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45720</xdr:rowOff>
    </xdr:from>
    <xdr:to>
      <xdr:col>102</xdr:col>
      <xdr:colOff>114300</xdr:colOff>
      <xdr:row>108</xdr:row>
      <xdr:rowOff>83820</xdr:rowOff>
    </xdr:to>
    <xdr:cxnSp macro="">
      <xdr:nvCxnSpPr>
        <xdr:cNvPr id="749" name="直線コネクタ 748">
          <a:extLst>
            <a:ext uri="{FF2B5EF4-FFF2-40B4-BE49-F238E27FC236}">
              <a16:creationId xmlns:a16="http://schemas.microsoft.com/office/drawing/2014/main" id="{31EE683E-DE64-470E-A84F-977CE6DBA08A}"/>
            </a:ext>
          </a:extLst>
        </xdr:cNvPr>
        <xdr:cNvCxnSpPr/>
      </xdr:nvCxnSpPr>
      <xdr:spPr>
        <a:xfrm flipV="1">
          <a:off x="16431260" y="18150840"/>
          <a:ext cx="78232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59707</xdr:rowOff>
    </xdr:from>
    <xdr:ext cx="469744" cy="259045"/>
    <xdr:sp macro="" textlink="">
      <xdr:nvSpPr>
        <xdr:cNvPr id="750" name="n_1aveValue【公民館】&#10;一人当たり面積">
          <a:extLst>
            <a:ext uri="{FF2B5EF4-FFF2-40B4-BE49-F238E27FC236}">
              <a16:creationId xmlns:a16="http://schemas.microsoft.com/office/drawing/2014/main" id="{E55D57A4-693A-42C4-AA2B-ED0EE3C444DB}"/>
            </a:ext>
          </a:extLst>
        </xdr:cNvPr>
        <xdr:cNvSpPr txBox="1"/>
      </xdr:nvSpPr>
      <xdr:spPr>
        <a:xfrm>
          <a:off x="18561127" y="17494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44466</xdr:rowOff>
    </xdr:from>
    <xdr:ext cx="469744" cy="259045"/>
    <xdr:sp macro="" textlink="">
      <xdr:nvSpPr>
        <xdr:cNvPr id="751" name="n_2aveValue【公民館】&#10;一人当たり面積">
          <a:extLst>
            <a:ext uri="{FF2B5EF4-FFF2-40B4-BE49-F238E27FC236}">
              <a16:creationId xmlns:a16="http://schemas.microsoft.com/office/drawing/2014/main" id="{618A77BA-B4A6-464D-83D9-4EC9BA947B52}"/>
            </a:ext>
          </a:extLst>
        </xdr:cNvPr>
        <xdr:cNvSpPr txBox="1"/>
      </xdr:nvSpPr>
      <xdr:spPr>
        <a:xfrm>
          <a:off x="17776267" y="17479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40657</xdr:rowOff>
    </xdr:from>
    <xdr:ext cx="469744" cy="259045"/>
    <xdr:sp macro="" textlink="">
      <xdr:nvSpPr>
        <xdr:cNvPr id="752" name="n_3aveValue【公民館】&#10;一人当たり面積">
          <a:extLst>
            <a:ext uri="{FF2B5EF4-FFF2-40B4-BE49-F238E27FC236}">
              <a16:creationId xmlns:a16="http://schemas.microsoft.com/office/drawing/2014/main" id="{527D4392-7D32-4378-AF3E-01905012D661}"/>
            </a:ext>
          </a:extLst>
        </xdr:cNvPr>
        <xdr:cNvSpPr txBox="1"/>
      </xdr:nvSpPr>
      <xdr:spPr>
        <a:xfrm>
          <a:off x="17001567" y="1730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105427</xdr:rowOff>
    </xdr:from>
    <xdr:ext cx="469744" cy="259045"/>
    <xdr:sp macro="" textlink="">
      <xdr:nvSpPr>
        <xdr:cNvPr id="753" name="n_4aveValue【公民館】&#10;一人当たり面積">
          <a:extLst>
            <a:ext uri="{FF2B5EF4-FFF2-40B4-BE49-F238E27FC236}">
              <a16:creationId xmlns:a16="http://schemas.microsoft.com/office/drawing/2014/main" id="{39A78361-8E59-437B-A493-A0B26D61DB50}"/>
            </a:ext>
          </a:extLst>
        </xdr:cNvPr>
        <xdr:cNvSpPr txBox="1"/>
      </xdr:nvSpPr>
      <xdr:spPr>
        <a:xfrm>
          <a:off x="16226867" y="1720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87647</xdr:rowOff>
    </xdr:from>
    <xdr:ext cx="469744" cy="259045"/>
    <xdr:sp macro="" textlink="">
      <xdr:nvSpPr>
        <xdr:cNvPr id="754" name="n_1mainValue【公民館】&#10;一人当たり面積">
          <a:extLst>
            <a:ext uri="{FF2B5EF4-FFF2-40B4-BE49-F238E27FC236}">
              <a16:creationId xmlns:a16="http://schemas.microsoft.com/office/drawing/2014/main" id="{C4AB16B1-ECC2-4807-8790-72A75415CA18}"/>
            </a:ext>
          </a:extLst>
        </xdr:cNvPr>
        <xdr:cNvSpPr txBox="1"/>
      </xdr:nvSpPr>
      <xdr:spPr>
        <a:xfrm>
          <a:off x="18561127" y="18192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87647</xdr:rowOff>
    </xdr:from>
    <xdr:ext cx="469744" cy="259045"/>
    <xdr:sp macro="" textlink="">
      <xdr:nvSpPr>
        <xdr:cNvPr id="755" name="n_2mainValue【公民館】&#10;一人当たり面積">
          <a:extLst>
            <a:ext uri="{FF2B5EF4-FFF2-40B4-BE49-F238E27FC236}">
              <a16:creationId xmlns:a16="http://schemas.microsoft.com/office/drawing/2014/main" id="{640B4A8C-DCFC-44D8-9D96-F0B6B06E924D}"/>
            </a:ext>
          </a:extLst>
        </xdr:cNvPr>
        <xdr:cNvSpPr txBox="1"/>
      </xdr:nvSpPr>
      <xdr:spPr>
        <a:xfrm>
          <a:off x="17776267" y="18192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87647</xdr:rowOff>
    </xdr:from>
    <xdr:ext cx="469744" cy="259045"/>
    <xdr:sp macro="" textlink="">
      <xdr:nvSpPr>
        <xdr:cNvPr id="756" name="n_3mainValue【公民館】&#10;一人当たり面積">
          <a:extLst>
            <a:ext uri="{FF2B5EF4-FFF2-40B4-BE49-F238E27FC236}">
              <a16:creationId xmlns:a16="http://schemas.microsoft.com/office/drawing/2014/main" id="{07800B9C-390E-42BF-96A6-92569CDCAE16}"/>
            </a:ext>
          </a:extLst>
        </xdr:cNvPr>
        <xdr:cNvSpPr txBox="1"/>
      </xdr:nvSpPr>
      <xdr:spPr>
        <a:xfrm>
          <a:off x="17001567" y="18192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125747</xdr:rowOff>
    </xdr:from>
    <xdr:ext cx="469744" cy="259045"/>
    <xdr:sp macro="" textlink="">
      <xdr:nvSpPr>
        <xdr:cNvPr id="757" name="n_4mainValue【公民館】&#10;一人当たり面積">
          <a:extLst>
            <a:ext uri="{FF2B5EF4-FFF2-40B4-BE49-F238E27FC236}">
              <a16:creationId xmlns:a16="http://schemas.microsoft.com/office/drawing/2014/main" id="{8E9E09EB-110C-4F33-AE06-F6730C0A404A}"/>
            </a:ext>
          </a:extLst>
        </xdr:cNvPr>
        <xdr:cNvSpPr txBox="1"/>
      </xdr:nvSpPr>
      <xdr:spPr>
        <a:xfrm>
          <a:off x="16226867" y="18230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8" name="正方形/長方形 757">
          <a:extLst>
            <a:ext uri="{FF2B5EF4-FFF2-40B4-BE49-F238E27FC236}">
              <a16:creationId xmlns:a16="http://schemas.microsoft.com/office/drawing/2014/main" id="{24A16275-9BE7-443F-B08F-9680AEBF023A}"/>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9" name="正方形/長方形 758">
          <a:extLst>
            <a:ext uri="{FF2B5EF4-FFF2-40B4-BE49-F238E27FC236}">
              <a16:creationId xmlns:a16="http://schemas.microsoft.com/office/drawing/2014/main" id="{D7EB5D13-00CF-4ED9-B1BA-8124FE38E923}"/>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60" name="テキスト ボックス 759">
          <a:extLst>
            <a:ext uri="{FF2B5EF4-FFF2-40B4-BE49-F238E27FC236}">
              <a16:creationId xmlns:a16="http://schemas.microsoft.com/office/drawing/2014/main" id="{6E6E3D21-9FD2-4634-BF04-B16D760C3A27}"/>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本市が保有する学校教育系施設のほとんどが建築後</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年以上経過しており、老朽化が進行しているため、学校施設の有形固定資産減価償却率は、前年度比</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ポイント増加しており類似団体と比較して高い水準となっている。令和２年度に「門真のめざす教育とこれからの学校づくり実施方針」を策定したところであり、同方針に基づいて令和６年度には小学校の統合、令和８年度には当該小学校と中学校の統合、その他の学校についても計画的に統合を進めるなど、老朽化対策に取り組んでいくことと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公営住宅の有形固定資産減価償却率については、</a:t>
          </a:r>
          <a:r>
            <a:rPr kumimoji="1" lang="en-US" altLang="ja-JP" sz="1300">
              <a:latin typeface="ＭＳ Ｐゴシック" panose="020B0600070205080204" pitchFamily="50" charset="-128"/>
              <a:ea typeface="ＭＳ Ｐゴシック" panose="020B0600070205080204" pitchFamily="50" charset="-128"/>
            </a:rPr>
            <a:t>32.6</a:t>
          </a:r>
          <a:r>
            <a:rPr kumimoji="1" lang="ja-JP" altLang="en-US" sz="1300">
              <a:latin typeface="ＭＳ Ｐゴシック" panose="020B0600070205080204" pitchFamily="50" charset="-128"/>
              <a:ea typeface="ＭＳ Ｐゴシック" panose="020B0600070205080204" pitchFamily="50" charset="-128"/>
            </a:rPr>
            <a:t>％で類似団体内でも２番目に低い数値となっている。これは、令和元年度以降の府営住宅の移管及び令和３年度の市営住宅の整備等の実施によるものである。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345B230C-5379-4BE8-B759-0C29B4D34FCF}"/>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FA68F6EA-EFD9-4923-8AEC-39F6BB4B2216}"/>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98E1105C-6D8B-4E7D-9934-02AB224D9ED5}"/>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A62A3BAE-6DC2-4BBF-9E58-F38F6EE63516}"/>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大阪府門真市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414C47D6-2F00-4FCF-B75A-EBAB722ABEC6}"/>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6E0F104-8AB7-4318-A731-1EA7E146DB79}"/>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748798F3-B9FA-4732-BAF1-11FB912EDCCF}"/>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B0220380-B469-4117-8763-62FD07B0A71C}"/>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FA1E2F3B-88EC-4D98-8CD8-22D0FCE231B0}"/>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2C52156B-5078-4054-841D-3701DE32EAFE}"/>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117,139
113,306
12.30
68,246,154
67,315,513
71,945
28,766,545
52,081,094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5D1FE971-983D-4841-9ACF-DBE0459472FE}"/>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5181C5B3-D60C-4595-9167-704E3F3AC616}"/>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3712EC4F-EA0D-40A6-BC46-4CE9F8BD5B65}"/>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3.9
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C6F8E994-0234-458B-9BDC-B06F151091D2}"/>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F40BBC9B-FFB9-4C99-965F-AF5AA651FFBD}"/>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4C354E0F-BC39-4F08-89E2-DEC050DCB88B}"/>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923F87AB-F9BC-42E1-82BD-21E502D2361C}"/>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5144E884-9594-421A-934D-257421C90076}"/>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B37CCC3A-38C7-43AB-938C-A05A64DE839B}"/>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DD57375D-B757-407E-9F0D-AAA4C4DA33D2}"/>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DCAD0AF3-F183-46A9-B8EE-D06B44C4DD80}"/>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5D3ACDF1-A050-4BFC-B754-F1A8F0ADAB9B}"/>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6BCFE417-F8EC-4ED1-98AB-7EAB9807745D}"/>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F4E8C1C0-EB68-4CC5-B4C6-0C52DE5BCA25}"/>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87A7F5C2-9549-459B-8BEA-4CA93081616E}"/>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1F18DAB5-44BB-45BF-970F-1FBDCB311300}"/>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EB83D9CD-5185-4477-AEEB-1B3EF96B52E6}"/>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89D9196E-6B30-4B03-967B-1398E71624BE}"/>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2B837DA8-1408-4D92-90C7-394E588570B1}"/>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AE9C575C-2EE8-4C0D-815A-C06D3AA00F63}"/>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FF00BC56-11F3-4191-B337-A0D402E2BB21}"/>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F6366F1A-782D-40D4-8082-B82738F8A176}"/>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84B559E-4248-4465-9A16-A7A4A4277E02}"/>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F22ADD08-B1FE-4E13-8AA4-5DB0D40DD717}"/>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ABA54D14-5D12-44CB-BD04-43AE0E2412EA}"/>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AC52E193-8121-451C-A2B8-53393E9B140B}"/>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65F9CA6A-E18D-49F6-B052-02A85212D8FD}"/>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1276D14-3628-4897-836D-A6DF6D50B319}"/>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37E585AB-4748-41A9-A8E7-B42E7CBA7E1D}"/>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493495A-99A2-4F16-B4FF-1B94298F4885}"/>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ECA3CDEF-4692-454B-98A6-EBCE13730DD6}"/>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CBE910E7-CE76-4AF0-8EAE-5CF6971F4185}"/>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207700CB-74E3-4C14-81F0-F7FBE3C7FB47}"/>
            </a:ext>
          </a:extLst>
        </xdr:cNvPr>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93B326FD-72FD-4645-AA24-2E3733562E39}"/>
            </a:ext>
          </a:extLst>
        </xdr:cNvPr>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9BC215E8-E822-42C6-84EA-D8DA1CA09AB3}"/>
            </a:ext>
          </a:extLst>
        </xdr:cNvPr>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534F8DB0-AF74-42D9-AD71-CF3A5484BA7D}"/>
            </a:ext>
          </a:extLst>
        </xdr:cNvPr>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859D5081-A685-4DB9-A097-4DF5E0B65D95}"/>
            </a:ext>
          </a:extLst>
        </xdr:cNvPr>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F61C71D3-6FF5-4CDB-AB4D-570A851A8103}"/>
            </a:ext>
          </a:extLst>
        </xdr:cNvPr>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C983502A-91EC-4B74-AACF-D87F02D1620F}"/>
            </a:ext>
          </a:extLst>
        </xdr:cNvPr>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E204CB27-ECD9-45B6-BC97-1F60A0B03D38}"/>
            </a:ext>
          </a:extLst>
        </xdr:cNvPr>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66989CD0-85ED-4F54-B99C-1EED26CD704F}"/>
            </a:ext>
          </a:extLst>
        </xdr:cNvPr>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5578B08E-919C-41FB-A90B-039F2DC5553D}"/>
            </a:ext>
          </a:extLst>
        </xdr:cNvPr>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14A168D0-EF7F-47FC-8BC6-1702705EEB14}"/>
            </a:ext>
          </a:extLst>
        </xdr:cNvPr>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2454841B-1E53-4481-9293-95DE0FB7C5B2}"/>
            </a:ext>
          </a:extLst>
        </xdr:cNvPr>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1F403E8B-8DBC-479B-A894-3E916E7C3FC3}"/>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80DF92C9-2210-46E8-9DC6-B28CC52B4672}"/>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33746</xdr:rowOff>
    </xdr:from>
    <xdr:to>
      <xdr:col>24</xdr:col>
      <xdr:colOff>62865</xdr:colOff>
      <xdr:row>41</xdr:row>
      <xdr:rowOff>139881</xdr:rowOff>
    </xdr:to>
    <xdr:cxnSp macro="">
      <xdr:nvCxnSpPr>
        <xdr:cNvPr id="58" name="直線コネクタ 57">
          <a:extLst>
            <a:ext uri="{FF2B5EF4-FFF2-40B4-BE49-F238E27FC236}">
              <a16:creationId xmlns:a16="http://schemas.microsoft.com/office/drawing/2014/main" id="{D811D23C-A04F-4987-BE7A-85611E3F19EE}"/>
            </a:ext>
          </a:extLst>
        </xdr:cNvPr>
        <xdr:cNvCxnSpPr/>
      </xdr:nvCxnSpPr>
      <xdr:spPr>
        <a:xfrm flipV="1">
          <a:off x="4086225" y="5733506"/>
          <a:ext cx="0" cy="12796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143708</xdr:rowOff>
    </xdr:from>
    <xdr:ext cx="405111" cy="259045"/>
    <xdr:sp macro="" textlink="">
      <xdr:nvSpPr>
        <xdr:cNvPr id="59" name="【図書館】&#10;有形固定資産減価償却率最小値テキスト">
          <a:extLst>
            <a:ext uri="{FF2B5EF4-FFF2-40B4-BE49-F238E27FC236}">
              <a16:creationId xmlns:a16="http://schemas.microsoft.com/office/drawing/2014/main" id="{221998D4-B10D-430C-926C-C70A64107D55}"/>
            </a:ext>
          </a:extLst>
        </xdr:cNvPr>
        <xdr:cNvSpPr txBox="1"/>
      </xdr:nvSpPr>
      <xdr:spPr>
        <a:xfrm>
          <a:off x="4124960" y="70169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139881</xdr:rowOff>
    </xdr:from>
    <xdr:to>
      <xdr:col>24</xdr:col>
      <xdr:colOff>152400</xdr:colOff>
      <xdr:row>41</xdr:row>
      <xdr:rowOff>139881</xdr:rowOff>
    </xdr:to>
    <xdr:cxnSp macro="">
      <xdr:nvCxnSpPr>
        <xdr:cNvPr id="60" name="直線コネクタ 59">
          <a:extLst>
            <a:ext uri="{FF2B5EF4-FFF2-40B4-BE49-F238E27FC236}">
              <a16:creationId xmlns:a16="http://schemas.microsoft.com/office/drawing/2014/main" id="{BEC07A41-60C1-45FB-BFBD-51400C8167D7}"/>
            </a:ext>
          </a:extLst>
        </xdr:cNvPr>
        <xdr:cNvCxnSpPr/>
      </xdr:nvCxnSpPr>
      <xdr:spPr>
        <a:xfrm>
          <a:off x="4020820" y="701312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151873</xdr:rowOff>
    </xdr:from>
    <xdr:ext cx="405111" cy="259045"/>
    <xdr:sp macro="" textlink="">
      <xdr:nvSpPr>
        <xdr:cNvPr id="61" name="【図書館】&#10;有形固定資産減価償却率最大値テキスト">
          <a:extLst>
            <a:ext uri="{FF2B5EF4-FFF2-40B4-BE49-F238E27FC236}">
              <a16:creationId xmlns:a16="http://schemas.microsoft.com/office/drawing/2014/main" id="{013E1B80-5D55-4C95-AE59-FAB2C3BA1A65}"/>
            </a:ext>
          </a:extLst>
        </xdr:cNvPr>
        <xdr:cNvSpPr txBox="1"/>
      </xdr:nvSpPr>
      <xdr:spPr>
        <a:xfrm>
          <a:off x="4124960" y="5516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33746</xdr:rowOff>
    </xdr:from>
    <xdr:to>
      <xdr:col>24</xdr:col>
      <xdr:colOff>152400</xdr:colOff>
      <xdr:row>34</xdr:row>
      <xdr:rowOff>33746</xdr:rowOff>
    </xdr:to>
    <xdr:cxnSp macro="">
      <xdr:nvCxnSpPr>
        <xdr:cNvPr id="62" name="直線コネクタ 61">
          <a:extLst>
            <a:ext uri="{FF2B5EF4-FFF2-40B4-BE49-F238E27FC236}">
              <a16:creationId xmlns:a16="http://schemas.microsoft.com/office/drawing/2014/main" id="{AEFEB50E-74B0-4730-B7DD-E3D55A5417B8}"/>
            </a:ext>
          </a:extLst>
        </xdr:cNvPr>
        <xdr:cNvCxnSpPr/>
      </xdr:nvCxnSpPr>
      <xdr:spPr>
        <a:xfrm>
          <a:off x="4020820" y="573350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125021</xdr:rowOff>
    </xdr:from>
    <xdr:ext cx="405111" cy="259045"/>
    <xdr:sp macro="" textlink="">
      <xdr:nvSpPr>
        <xdr:cNvPr id="63" name="【図書館】&#10;有形固定資産減価償却率平均値テキスト">
          <a:extLst>
            <a:ext uri="{FF2B5EF4-FFF2-40B4-BE49-F238E27FC236}">
              <a16:creationId xmlns:a16="http://schemas.microsoft.com/office/drawing/2014/main" id="{CC9424F7-4263-49D6-A18C-C8348583F91D}"/>
            </a:ext>
          </a:extLst>
        </xdr:cNvPr>
        <xdr:cNvSpPr txBox="1"/>
      </xdr:nvSpPr>
      <xdr:spPr>
        <a:xfrm>
          <a:off x="4124960" y="616006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102144</xdr:rowOff>
    </xdr:from>
    <xdr:to>
      <xdr:col>24</xdr:col>
      <xdr:colOff>114300</xdr:colOff>
      <xdr:row>38</xdr:row>
      <xdr:rowOff>32294</xdr:rowOff>
    </xdr:to>
    <xdr:sp macro="" textlink="">
      <xdr:nvSpPr>
        <xdr:cNvPr id="64" name="フローチャート: 判断 63">
          <a:extLst>
            <a:ext uri="{FF2B5EF4-FFF2-40B4-BE49-F238E27FC236}">
              <a16:creationId xmlns:a16="http://schemas.microsoft.com/office/drawing/2014/main" id="{35D4D710-36C7-4DCE-948E-CD6704B177A7}"/>
            </a:ext>
          </a:extLst>
        </xdr:cNvPr>
        <xdr:cNvSpPr/>
      </xdr:nvSpPr>
      <xdr:spPr>
        <a:xfrm>
          <a:off x="4036060" y="630482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76019</xdr:rowOff>
    </xdr:from>
    <xdr:to>
      <xdr:col>20</xdr:col>
      <xdr:colOff>38100</xdr:colOff>
      <xdr:row>38</xdr:row>
      <xdr:rowOff>6169</xdr:rowOff>
    </xdr:to>
    <xdr:sp macro="" textlink="">
      <xdr:nvSpPr>
        <xdr:cNvPr id="65" name="フローチャート: 判断 64">
          <a:extLst>
            <a:ext uri="{FF2B5EF4-FFF2-40B4-BE49-F238E27FC236}">
              <a16:creationId xmlns:a16="http://schemas.microsoft.com/office/drawing/2014/main" id="{EF48DA74-D1E7-43C4-AAD9-D6D042DF8080}"/>
            </a:ext>
          </a:extLst>
        </xdr:cNvPr>
        <xdr:cNvSpPr/>
      </xdr:nvSpPr>
      <xdr:spPr>
        <a:xfrm>
          <a:off x="3312160" y="627869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97246</xdr:rowOff>
    </xdr:from>
    <xdr:to>
      <xdr:col>15</xdr:col>
      <xdr:colOff>101600</xdr:colOff>
      <xdr:row>38</xdr:row>
      <xdr:rowOff>27395</xdr:rowOff>
    </xdr:to>
    <xdr:sp macro="" textlink="">
      <xdr:nvSpPr>
        <xdr:cNvPr id="66" name="フローチャート: 判断 65">
          <a:extLst>
            <a:ext uri="{FF2B5EF4-FFF2-40B4-BE49-F238E27FC236}">
              <a16:creationId xmlns:a16="http://schemas.microsoft.com/office/drawing/2014/main" id="{B9770E7A-5FC9-4A4B-A1FF-BAB0A97A0D06}"/>
            </a:ext>
          </a:extLst>
        </xdr:cNvPr>
        <xdr:cNvSpPr/>
      </xdr:nvSpPr>
      <xdr:spPr>
        <a:xfrm>
          <a:off x="2514600" y="6299926"/>
          <a:ext cx="101600" cy="9778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129903</xdr:rowOff>
    </xdr:from>
    <xdr:to>
      <xdr:col>10</xdr:col>
      <xdr:colOff>165100</xdr:colOff>
      <xdr:row>37</xdr:row>
      <xdr:rowOff>60053</xdr:rowOff>
    </xdr:to>
    <xdr:sp macro="" textlink="">
      <xdr:nvSpPr>
        <xdr:cNvPr id="67" name="フローチャート: 判断 66">
          <a:extLst>
            <a:ext uri="{FF2B5EF4-FFF2-40B4-BE49-F238E27FC236}">
              <a16:creationId xmlns:a16="http://schemas.microsoft.com/office/drawing/2014/main" id="{08D13BBE-6A99-49B6-BD4B-87F63D144853}"/>
            </a:ext>
          </a:extLst>
        </xdr:cNvPr>
        <xdr:cNvSpPr/>
      </xdr:nvSpPr>
      <xdr:spPr>
        <a:xfrm>
          <a:off x="1739900" y="616494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146231</xdr:rowOff>
    </xdr:from>
    <xdr:to>
      <xdr:col>6</xdr:col>
      <xdr:colOff>38100</xdr:colOff>
      <xdr:row>37</xdr:row>
      <xdr:rowOff>76381</xdr:rowOff>
    </xdr:to>
    <xdr:sp macro="" textlink="">
      <xdr:nvSpPr>
        <xdr:cNvPr id="68" name="フローチャート: 判断 67">
          <a:extLst>
            <a:ext uri="{FF2B5EF4-FFF2-40B4-BE49-F238E27FC236}">
              <a16:creationId xmlns:a16="http://schemas.microsoft.com/office/drawing/2014/main" id="{37F5B161-659F-400F-9BF5-BEA241B34143}"/>
            </a:ext>
          </a:extLst>
        </xdr:cNvPr>
        <xdr:cNvSpPr/>
      </xdr:nvSpPr>
      <xdr:spPr>
        <a:xfrm>
          <a:off x="965200" y="618127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C93C2394-F5B9-4B36-8A2B-043FC4E30E17}"/>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BDC15982-7190-4402-BC98-02F3649D2ABC}"/>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C269963B-F149-4E67-AC30-D51BEE62A621}"/>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C61D450B-DE86-47E9-9D1E-26689C998784}"/>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931625AA-B418-4C68-AA84-E3435B9EF6F3}"/>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95613</xdr:rowOff>
    </xdr:from>
    <xdr:to>
      <xdr:col>24</xdr:col>
      <xdr:colOff>114300</xdr:colOff>
      <xdr:row>41</xdr:row>
      <xdr:rowOff>25763</xdr:rowOff>
    </xdr:to>
    <xdr:sp macro="" textlink="">
      <xdr:nvSpPr>
        <xdr:cNvPr id="74" name="楕円 73">
          <a:extLst>
            <a:ext uri="{FF2B5EF4-FFF2-40B4-BE49-F238E27FC236}">
              <a16:creationId xmlns:a16="http://schemas.microsoft.com/office/drawing/2014/main" id="{85FB369D-B277-408E-BDDF-CB42B3A9B0F4}"/>
            </a:ext>
          </a:extLst>
        </xdr:cNvPr>
        <xdr:cNvSpPr/>
      </xdr:nvSpPr>
      <xdr:spPr>
        <a:xfrm>
          <a:off x="4036060" y="680121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74040</xdr:rowOff>
    </xdr:from>
    <xdr:ext cx="405111" cy="259045"/>
    <xdr:sp macro="" textlink="">
      <xdr:nvSpPr>
        <xdr:cNvPr id="75" name="【図書館】&#10;有形固定資産減価償却率該当値テキスト">
          <a:extLst>
            <a:ext uri="{FF2B5EF4-FFF2-40B4-BE49-F238E27FC236}">
              <a16:creationId xmlns:a16="http://schemas.microsoft.com/office/drawing/2014/main" id="{003B33D4-9BAB-4B74-B870-7E7DBCDCF307}"/>
            </a:ext>
          </a:extLst>
        </xdr:cNvPr>
        <xdr:cNvSpPr txBox="1"/>
      </xdr:nvSpPr>
      <xdr:spPr>
        <a:xfrm>
          <a:off x="4124960" y="6779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61323</xdr:rowOff>
    </xdr:from>
    <xdr:to>
      <xdr:col>20</xdr:col>
      <xdr:colOff>38100</xdr:colOff>
      <xdr:row>40</xdr:row>
      <xdr:rowOff>162923</xdr:rowOff>
    </xdr:to>
    <xdr:sp macro="" textlink="">
      <xdr:nvSpPr>
        <xdr:cNvPr id="76" name="楕円 75">
          <a:extLst>
            <a:ext uri="{FF2B5EF4-FFF2-40B4-BE49-F238E27FC236}">
              <a16:creationId xmlns:a16="http://schemas.microsoft.com/office/drawing/2014/main" id="{82C1930A-B116-4281-A871-24A4E206F67F}"/>
            </a:ext>
          </a:extLst>
        </xdr:cNvPr>
        <xdr:cNvSpPr/>
      </xdr:nvSpPr>
      <xdr:spPr>
        <a:xfrm>
          <a:off x="3312160" y="676692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112123</xdr:rowOff>
    </xdr:from>
    <xdr:to>
      <xdr:col>24</xdr:col>
      <xdr:colOff>63500</xdr:colOff>
      <xdr:row>40</xdr:row>
      <xdr:rowOff>146413</xdr:rowOff>
    </xdr:to>
    <xdr:cxnSp macro="">
      <xdr:nvCxnSpPr>
        <xdr:cNvPr id="77" name="直線コネクタ 76">
          <a:extLst>
            <a:ext uri="{FF2B5EF4-FFF2-40B4-BE49-F238E27FC236}">
              <a16:creationId xmlns:a16="http://schemas.microsoft.com/office/drawing/2014/main" id="{4C0903F6-C744-41CC-8778-E603D8FEC02E}"/>
            </a:ext>
          </a:extLst>
        </xdr:cNvPr>
        <xdr:cNvCxnSpPr/>
      </xdr:nvCxnSpPr>
      <xdr:spPr>
        <a:xfrm>
          <a:off x="3355340" y="6817723"/>
          <a:ext cx="73152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27033</xdr:rowOff>
    </xdr:from>
    <xdr:to>
      <xdr:col>15</xdr:col>
      <xdr:colOff>101600</xdr:colOff>
      <xdr:row>40</xdr:row>
      <xdr:rowOff>128633</xdr:rowOff>
    </xdr:to>
    <xdr:sp macro="" textlink="">
      <xdr:nvSpPr>
        <xdr:cNvPr id="78" name="楕円 77">
          <a:extLst>
            <a:ext uri="{FF2B5EF4-FFF2-40B4-BE49-F238E27FC236}">
              <a16:creationId xmlns:a16="http://schemas.microsoft.com/office/drawing/2014/main" id="{A048748B-40E0-4FB6-8C32-38AD20866B6C}"/>
            </a:ext>
          </a:extLst>
        </xdr:cNvPr>
        <xdr:cNvSpPr/>
      </xdr:nvSpPr>
      <xdr:spPr>
        <a:xfrm>
          <a:off x="2514600" y="6732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77833</xdr:rowOff>
    </xdr:from>
    <xdr:to>
      <xdr:col>19</xdr:col>
      <xdr:colOff>177800</xdr:colOff>
      <xdr:row>40</xdr:row>
      <xdr:rowOff>112123</xdr:rowOff>
    </xdr:to>
    <xdr:cxnSp macro="">
      <xdr:nvCxnSpPr>
        <xdr:cNvPr id="79" name="直線コネクタ 78">
          <a:extLst>
            <a:ext uri="{FF2B5EF4-FFF2-40B4-BE49-F238E27FC236}">
              <a16:creationId xmlns:a16="http://schemas.microsoft.com/office/drawing/2014/main" id="{76FDDDDE-9318-4CF3-A088-1C07A9D93998}"/>
            </a:ext>
          </a:extLst>
        </xdr:cNvPr>
        <xdr:cNvCxnSpPr/>
      </xdr:nvCxnSpPr>
      <xdr:spPr>
        <a:xfrm>
          <a:off x="2565400" y="6783433"/>
          <a:ext cx="78994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164193</xdr:rowOff>
    </xdr:from>
    <xdr:to>
      <xdr:col>10</xdr:col>
      <xdr:colOff>165100</xdr:colOff>
      <xdr:row>40</xdr:row>
      <xdr:rowOff>94343</xdr:rowOff>
    </xdr:to>
    <xdr:sp macro="" textlink="">
      <xdr:nvSpPr>
        <xdr:cNvPr id="80" name="楕円 79">
          <a:extLst>
            <a:ext uri="{FF2B5EF4-FFF2-40B4-BE49-F238E27FC236}">
              <a16:creationId xmlns:a16="http://schemas.microsoft.com/office/drawing/2014/main" id="{DC45A839-D8C8-4E67-8D95-83F4E76E0751}"/>
            </a:ext>
          </a:extLst>
        </xdr:cNvPr>
        <xdr:cNvSpPr/>
      </xdr:nvSpPr>
      <xdr:spPr>
        <a:xfrm>
          <a:off x="1739900" y="670215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43543</xdr:rowOff>
    </xdr:from>
    <xdr:to>
      <xdr:col>15</xdr:col>
      <xdr:colOff>50800</xdr:colOff>
      <xdr:row>40</xdr:row>
      <xdr:rowOff>77833</xdr:rowOff>
    </xdr:to>
    <xdr:cxnSp macro="">
      <xdr:nvCxnSpPr>
        <xdr:cNvPr id="81" name="直線コネクタ 80">
          <a:extLst>
            <a:ext uri="{FF2B5EF4-FFF2-40B4-BE49-F238E27FC236}">
              <a16:creationId xmlns:a16="http://schemas.microsoft.com/office/drawing/2014/main" id="{7464AD5C-1D9B-43BA-8BB8-CB16B8838E86}"/>
            </a:ext>
          </a:extLst>
        </xdr:cNvPr>
        <xdr:cNvCxnSpPr/>
      </xdr:nvCxnSpPr>
      <xdr:spPr>
        <a:xfrm>
          <a:off x="1790700" y="6749143"/>
          <a:ext cx="7747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131535</xdr:rowOff>
    </xdr:from>
    <xdr:to>
      <xdr:col>6</xdr:col>
      <xdr:colOff>38100</xdr:colOff>
      <xdr:row>40</xdr:row>
      <xdr:rowOff>61685</xdr:rowOff>
    </xdr:to>
    <xdr:sp macro="" textlink="">
      <xdr:nvSpPr>
        <xdr:cNvPr id="82" name="楕円 81">
          <a:extLst>
            <a:ext uri="{FF2B5EF4-FFF2-40B4-BE49-F238E27FC236}">
              <a16:creationId xmlns:a16="http://schemas.microsoft.com/office/drawing/2014/main" id="{0535CDDB-B03D-4639-9F69-B3DFB3F0A4FF}"/>
            </a:ext>
          </a:extLst>
        </xdr:cNvPr>
        <xdr:cNvSpPr/>
      </xdr:nvSpPr>
      <xdr:spPr>
        <a:xfrm>
          <a:off x="965200" y="666949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10885</xdr:rowOff>
    </xdr:from>
    <xdr:to>
      <xdr:col>10</xdr:col>
      <xdr:colOff>114300</xdr:colOff>
      <xdr:row>40</xdr:row>
      <xdr:rowOff>43543</xdr:rowOff>
    </xdr:to>
    <xdr:cxnSp macro="">
      <xdr:nvCxnSpPr>
        <xdr:cNvPr id="83" name="直線コネクタ 82">
          <a:extLst>
            <a:ext uri="{FF2B5EF4-FFF2-40B4-BE49-F238E27FC236}">
              <a16:creationId xmlns:a16="http://schemas.microsoft.com/office/drawing/2014/main" id="{B7073EAD-95D0-492C-B665-D7F9743B5525}"/>
            </a:ext>
          </a:extLst>
        </xdr:cNvPr>
        <xdr:cNvCxnSpPr/>
      </xdr:nvCxnSpPr>
      <xdr:spPr>
        <a:xfrm>
          <a:off x="1008380" y="6716485"/>
          <a:ext cx="78232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22696</xdr:rowOff>
    </xdr:from>
    <xdr:ext cx="405111" cy="259045"/>
    <xdr:sp macro="" textlink="">
      <xdr:nvSpPr>
        <xdr:cNvPr id="84" name="n_1aveValue【図書館】&#10;有形固定資産減価償却率">
          <a:extLst>
            <a:ext uri="{FF2B5EF4-FFF2-40B4-BE49-F238E27FC236}">
              <a16:creationId xmlns:a16="http://schemas.microsoft.com/office/drawing/2014/main" id="{CDF3EE6D-D109-47E4-B5B3-67B90E5D0014}"/>
            </a:ext>
          </a:extLst>
        </xdr:cNvPr>
        <xdr:cNvSpPr txBox="1"/>
      </xdr:nvSpPr>
      <xdr:spPr>
        <a:xfrm>
          <a:off x="3170564" y="60577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43923</xdr:rowOff>
    </xdr:from>
    <xdr:ext cx="405111" cy="259045"/>
    <xdr:sp macro="" textlink="">
      <xdr:nvSpPr>
        <xdr:cNvPr id="85" name="n_2aveValue【図書館】&#10;有形固定資産減価償却率">
          <a:extLst>
            <a:ext uri="{FF2B5EF4-FFF2-40B4-BE49-F238E27FC236}">
              <a16:creationId xmlns:a16="http://schemas.microsoft.com/office/drawing/2014/main" id="{F89B2EE6-3D7F-4A0E-B620-EFAB82A804D5}"/>
            </a:ext>
          </a:extLst>
        </xdr:cNvPr>
        <xdr:cNvSpPr txBox="1"/>
      </xdr:nvSpPr>
      <xdr:spPr>
        <a:xfrm>
          <a:off x="2385704" y="6078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76580</xdr:rowOff>
    </xdr:from>
    <xdr:ext cx="405111" cy="259045"/>
    <xdr:sp macro="" textlink="">
      <xdr:nvSpPr>
        <xdr:cNvPr id="86" name="n_3aveValue【図書館】&#10;有形固定資産減価償却率">
          <a:extLst>
            <a:ext uri="{FF2B5EF4-FFF2-40B4-BE49-F238E27FC236}">
              <a16:creationId xmlns:a16="http://schemas.microsoft.com/office/drawing/2014/main" id="{B48142DE-FB58-40F2-ADF4-5B678FAFDF80}"/>
            </a:ext>
          </a:extLst>
        </xdr:cNvPr>
        <xdr:cNvSpPr txBox="1"/>
      </xdr:nvSpPr>
      <xdr:spPr>
        <a:xfrm>
          <a:off x="1611004" y="59439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92908</xdr:rowOff>
    </xdr:from>
    <xdr:ext cx="405111" cy="259045"/>
    <xdr:sp macro="" textlink="">
      <xdr:nvSpPr>
        <xdr:cNvPr id="87" name="n_4aveValue【図書館】&#10;有形固定資産減価償却率">
          <a:extLst>
            <a:ext uri="{FF2B5EF4-FFF2-40B4-BE49-F238E27FC236}">
              <a16:creationId xmlns:a16="http://schemas.microsoft.com/office/drawing/2014/main" id="{B12347C3-C25E-4973-8173-3C87A22AAA63}"/>
            </a:ext>
          </a:extLst>
        </xdr:cNvPr>
        <xdr:cNvSpPr txBox="1"/>
      </xdr:nvSpPr>
      <xdr:spPr>
        <a:xfrm>
          <a:off x="836304" y="59603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154050</xdr:rowOff>
    </xdr:from>
    <xdr:ext cx="405111" cy="259045"/>
    <xdr:sp macro="" textlink="">
      <xdr:nvSpPr>
        <xdr:cNvPr id="88" name="n_1mainValue【図書館】&#10;有形固定資産減価償却率">
          <a:extLst>
            <a:ext uri="{FF2B5EF4-FFF2-40B4-BE49-F238E27FC236}">
              <a16:creationId xmlns:a16="http://schemas.microsoft.com/office/drawing/2014/main" id="{35CDBEB0-035A-4CDF-AFFF-4E47403AAFCE}"/>
            </a:ext>
          </a:extLst>
        </xdr:cNvPr>
        <xdr:cNvSpPr txBox="1"/>
      </xdr:nvSpPr>
      <xdr:spPr>
        <a:xfrm>
          <a:off x="3170564" y="68596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119760</xdr:rowOff>
    </xdr:from>
    <xdr:ext cx="405111" cy="259045"/>
    <xdr:sp macro="" textlink="">
      <xdr:nvSpPr>
        <xdr:cNvPr id="89" name="n_2mainValue【図書館】&#10;有形固定資産減価償却率">
          <a:extLst>
            <a:ext uri="{FF2B5EF4-FFF2-40B4-BE49-F238E27FC236}">
              <a16:creationId xmlns:a16="http://schemas.microsoft.com/office/drawing/2014/main" id="{CFAA32E7-0A7B-45E6-9286-2C4B8516FC94}"/>
            </a:ext>
          </a:extLst>
        </xdr:cNvPr>
        <xdr:cNvSpPr txBox="1"/>
      </xdr:nvSpPr>
      <xdr:spPr>
        <a:xfrm>
          <a:off x="2385704" y="68253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85470</xdr:rowOff>
    </xdr:from>
    <xdr:ext cx="405111" cy="259045"/>
    <xdr:sp macro="" textlink="">
      <xdr:nvSpPr>
        <xdr:cNvPr id="90" name="n_3mainValue【図書館】&#10;有形固定資産減価償却率">
          <a:extLst>
            <a:ext uri="{FF2B5EF4-FFF2-40B4-BE49-F238E27FC236}">
              <a16:creationId xmlns:a16="http://schemas.microsoft.com/office/drawing/2014/main" id="{C7015C54-F9F9-4F0D-8758-748839DEC742}"/>
            </a:ext>
          </a:extLst>
        </xdr:cNvPr>
        <xdr:cNvSpPr txBox="1"/>
      </xdr:nvSpPr>
      <xdr:spPr>
        <a:xfrm>
          <a:off x="1611004" y="6791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52812</xdr:rowOff>
    </xdr:from>
    <xdr:ext cx="405111" cy="259045"/>
    <xdr:sp macro="" textlink="">
      <xdr:nvSpPr>
        <xdr:cNvPr id="91" name="n_4mainValue【図書館】&#10;有形固定資産減価償却率">
          <a:extLst>
            <a:ext uri="{FF2B5EF4-FFF2-40B4-BE49-F238E27FC236}">
              <a16:creationId xmlns:a16="http://schemas.microsoft.com/office/drawing/2014/main" id="{23BF60C8-A6D3-458D-A358-182E26628BB1}"/>
            </a:ext>
          </a:extLst>
        </xdr:cNvPr>
        <xdr:cNvSpPr txBox="1"/>
      </xdr:nvSpPr>
      <xdr:spPr>
        <a:xfrm>
          <a:off x="836304" y="6758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937534E3-37E3-424E-B1E5-13C933E8A3C2}"/>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AB3E62E4-488F-48E1-A8E4-095C91A6EC69}"/>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51541AA5-2531-4850-AD2B-6A5A077CF7E6}"/>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AD5BCA66-8381-4697-8259-08A154358178}"/>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FFDC895-526A-4D34-8DEE-B339E8A992A2}"/>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9668ED83-DF8F-432F-8DA3-833143FAFD4C}"/>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3B05D1D-224A-4066-AEFD-2B13CB631012}"/>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A267260D-5BE9-48CF-906B-3A73727B74D8}"/>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FBCD36E3-4839-46DA-BC8B-9C520494E910}"/>
            </a:ext>
          </a:extLst>
        </xdr:cNvPr>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3A6A5B7B-31AC-4516-83A5-CC0BF3465720}"/>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2" name="直線コネクタ 101">
          <a:extLst>
            <a:ext uri="{FF2B5EF4-FFF2-40B4-BE49-F238E27FC236}">
              <a16:creationId xmlns:a16="http://schemas.microsoft.com/office/drawing/2014/main" id="{E9A5DAAF-F05C-47E0-A4F3-5B16870AEC82}"/>
            </a:ext>
          </a:extLst>
        </xdr:cNvPr>
        <xdr:cNvCxnSpPr/>
      </xdr:nvCxnSpPr>
      <xdr:spPr>
        <a:xfrm>
          <a:off x="5826760" y="713340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3" name="テキスト ボックス 102">
          <a:extLst>
            <a:ext uri="{FF2B5EF4-FFF2-40B4-BE49-F238E27FC236}">
              <a16:creationId xmlns:a16="http://schemas.microsoft.com/office/drawing/2014/main" id="{41454BC1-6047-4498-A0BE-12A116F930BD}"/>
            </a:ext>
          </a:extLst>
        </xdr:cNvPr>
        <xdr:cNvSpPr txBox="1"/>
      </xdr:nvSpPr>
      <xdr:spPr>
        <a:xfrm>
          <a:off x="540530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4" name="直線コネクタ 103">
          <a:extLst>
            <a:ext uri="{FF2B5EF4-FFF2-40B4-BE49-F238E27FC236}">
              <a16:creationId xmlns:a16="http://schemas.microsoft.com/office/drawing/2014/main" id="{C013CA1E-9C58-4420-B64F-4716FC26727F}"/>
            </a:ext>
          </a:extLst>
        </xdr:cNvPr>
        <xdr:cNvCxnSpPr/>
      </xdr:nvCxnSpPr>
      <xdr:spPr>
        <a:xfrm>
          <a:off x="5826760" y="681445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5" name="テキスト ボックス 104">
          <a:extLst>
            <a:ext uri="{FF2B5EF4-FFF2-40B4-BE49-F238E27FC236}">
              <a16:creationId xmlns:a16="http://schemas.microsoft.com/office/drawing/2014/main" id="{E1439671-5F13-41B2-A6AC-97F85A3F1EB7}"/>
            </a:ext>
          </a:extLst>
        </xdr:cNvPr>
        <xdr:cNvSpPr txBox="1"/>
      </xdr:nvSpPr>
      <xdr:spPr>
        <a:xfrm>
          <a:off x="5405301" y="667604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6" name="直線コネクタ 105">
          <a:extLst>
            <a:ext uri="{FF2B5EF4-FFF2-40B4-BE49-F238E27FC236}">
              <a16:creationId xmlns:a16="http://schemas.microsoft.com/office/drawing/2014/main" id="{18B28C13-1795-4334-860E-B9449A087DD7}"/>
            </a:ext>
          </a:extLst>
        </xdr:cNvPr>
        <xdr:cNvCxnSpPr/>
      </xdr:nvCxnSpPr>
      <xdr:spPr>
        <a:xfrm>
          <a:off x="5826760" y="649550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7" name="テキスト ボックス 106">
          <a:extLst>
            <a:ext uri="{FF2B5EF4-FFF2-40B4-BE49-F238E27FC236}">
              <a16:creationId xmlns:a16="http://schemas.microsoft.com/office/drawing/2014/main" id="{6D961113-1AC2-4F6C-ABFF-9E239CAD34AF}"/>
            </a:ext>
          </a:extLst>
        </xdr:cNvPr>
        <xdr:cNvSpPr txBox="1"/>
      </xdr:nvSpPr>
      <xdr:spPr>
        <a:xfrm>
          <a:off x="5405301" y="63570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8" name="直線コネクタ 107">
          <a:extLst>
            <a:ext uri="{FF2B5EF4-FFF2-40B4-BE49-F238E27FC236}">
              <a16:creationId xmlns:a16="http://schemas.microsoft.com/office/drawing/2014/main" id="{886E6A50-0078-4370-B88D-A6B153AEFD02}"/>
            </a:ext>
          </a:extLst>
        </xdr:cNvPr>
        <xdr:cNvCxnSpPr/>
      </xdr:nvCxnSpPr>
      <xdr:spPr>
        <a:xfrm>
          <a:off x="5826760" y="617655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9" name="テキスト ボックス 108">
          <a:extLst>
            <a:ext uri="{FF2B5EF4-FFF2-40B4-BE49-F238E27FC236}">
              <a16:creationId xmlns:a16="http://schemas.microsoft.com/office/drawing/2014/main" id="{6D377826-0718-4F68-87B0-241DD5074F1A}"/>
            </a:ext>
          </a:extLst>
        </xdr:cNvPr>
        <xdr:cNvSpPr txBox="1"/>
      </xdr:nvSpPr>
      <xdr:spPr>
        <a:xfrm>
          <a:off x="5405301" y="60381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10" name="直線コネクタ 109">
          <a:extLst>
            <a:ext uri="{FF2B5EF4-FFF2-40B4-BE49-F238E27FC236}">
              <a16:creationId xmlns:a16="http://schemas.microsoft.com/office/drawing/2014/main" id="{1F5BC910-1E4F-4EC4-8803-55980CDD402B}"/>
            </a:ext>
          </a:extLst>
        </xdr:cNvPr>
        <xdr:cNvCxnSpPr/>
      </xdr:nvCxnSpPr>
      <xdr:spPr>
        <a:xfrm>
          <a:off x="5826760" y="585760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11" name="テキスト ボックス 110">
          <a:extLst>
            <a:ext uri="{FF2B5EF4-FFF2-40B4-BE49-F238E27FC236}">
              <a16:creationId xmlns:a16="http://schemas.microsoft.com/office/drawing/2014/main" id="{D543BC9B-144D-45EB-9259-4F8FA0F5E6A2}"/>
            </a:ext>
          </a:extLst>
        </xdr:cNvPr>
        <xdr:cNvSpPr txBox="1"/>
      </xdr:nvSpPr>
      <xdr:spPr>
        <a:xfrm>
          <a:off x="5405301" y="571538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2" name="直線コネクタ 111">
          <a:extLst>
            <a:ext uri="{FF2B5EF4-FFF2-40B4-BE49-F238E27FC236}">
              <a16:creationId xmlns:a16="http://schemas.microsoft.com/office/drawing/2014/main" id="{4F647EEF-EEA0-4B8B-882F-1EC7B95BB2C3}"/>
            </a:ext>
          </a:extLst>
        </xdr:cNvPr>
        <xdr:cNvCxnSpPr/>
      </xdr:nvCxnSpPr>
      <xdr:spPr>
        <a:xfrm>
          <a:off x="5826760" y="553484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13" name="テキスト ボックス 112">
          <a:extLst>
            <a:ext uri="{FF2B5EF4-FFF2-40B4-BE49-F238E27FC236}">
              <a16:creationId xmlns:a16="http://schemas.microsoft.com/office/drawing/2014/main" id="{5829756E-F817-41CD-B384-01BDFD677C20}"/>
            </a:ext>
          </a:extLst>
        </xdr:cNvPr>
        <xdr:cNvSpPr txBox="1"/>
      </xdr:nvSpPr>
      <xdr:spPr>
        <a:xfrm>
          <a:off x="5405301" y="539642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4" name="直線コネクタ 113">
          <a:extLst>
            <a:ext uri="{FF2B5EF4-FFF2-40B4-BE49-F238E27FC236}">
              <a16:creationId xmlns:a16="http://schemas.microsoft.com/office/drawing/2014/main" id="{936A22A3-7885-4074-B5C4-4B86D00D1075}"/>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5" name="テキスト ボックス 114">
          <a:extLst>
            <a:ext uri="{FF2B5EF4-FFF2-40B4-BE49-F238E27FC236}">
              <a16:creationId xmlns:a16="http://schemas.microsoft.com/office/drawing/2014/main" id="{C8F99E02-587D-49BD-8E53-6359FE070304}"/>
            </a:ext>
          </a:extLst>
        </xdr:cNvPr>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6" name="【図書館】&#10;一人当たり面積グラフ枠">
          <a:extLst>
            <a:ext uri="{FF2B5EF4-FFF2-40B4-BE49-F238E27FC236}">
              <a16:creationId xmlns:a16="http://schemas.microsoft.com/office/drawing/2014/main" id="{573D0209-8D26-475F-9216-B545871DF8B5}"/>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16328</xdr:rowOff>
    </xdr:from>
    <xdr:to>
      <xdr:col>54</xdr:col>
      <xdr:colOff>189865</xdr:colOff>
      <xdr:row>42</xdr:row>
      <xdr:rowOff>48985</xdr:rowOff>
    </xdr:to>
    <xdr:cxnSp macro="">
      <xdr:nvCxnSpPr>
        <xdr:cNvPr id="117" name="直線コネクタ 116">
          <a:extLst>
            <a:ext uri="{FF2B5EF4-FFF2-40B4-BE49-F238E27FC236}">
              <a16:creationId xmlns:a16="http://schemas.microsoft.com/office/drawing/2014/main" id="{53D119AC-F71C-4CE3-BF4A-7A4D1CB48B57}"/>
            </a:ext>
          </a:extLst>
        </xdr:cNvPr>
        <xdr:cNvCxnSpPr/>
      </xdr:nvCxnSpPr>
      <xdr:spPr>
        <a:xfrm flipV="1">
          <a:off x="9219565" y="5716088"/>
          <a:ext cx="0" cy="13737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52812</xdr:rowOff>
    </xdr:from>
    <xdr:ext cx="469744" cy="259045"/>
    <xdr:sp macro="" textlink="">
      <xdr:nvSpPr>
        <xdr:cNvPr id="118" name="【図書館】&#10;一人当たり面積最小値テキスト">
          <a:extLst>
            <a:ext uri="{FF2B5EF4-FFF2-40B4-BE49-F238E27FC236}">
              <a16:creationId xmlns:a16="http://schemas.microsoft.com/office/drawing/2014/main" id="{CDAB3519-E708-4A27-B84B-6FC34B7B4C4F}"/>
            </a:ext>
          </a:extLst>
        </xdr:cNvPr>
        <xdr:cNvSpPr txBox="1"/>
      </xdr:nvSpPr>
      <xdr:spPr>
        <a:xfrm>
          <a:off x="9258300" y="7093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48985</xdr:rowOff>
    </xdr:from>
    <xdr:to>
      <xdr:col>55</xdr:col>
      <xdr:colOff>88900</xdr:colOff>
      <xdr:row>42</xdr:row>
      <xdr:rowOff>48985</xdr:rowOff>
    </xdr:to>
    <xdr:cxnSp macro="">
      <xdr:nvCxnSpPr>
        <xdr:cNvPr id="119" name="直線コネクタ 118">
          <a:extLst>
            <a:ext uri="{FF2B5EF4-FFF2-40B4-BE49-F238E27FC236}">
              <a16:creationId xmlns:a16="http://schemas.microsoft.com/office/drawing/2014/main" id="{A3566E42-DC46-4A60-BDE4-B8690DC7F6AB}"/>
            </a:ext>
          </a:extLst>
        </xdr:cNvPr>
        <xdr:cNvCxnSpPr/>
      </xdr:nvCxnSpPr>
      <xdr:spPr>
        <a:xfrm>
          <a:off x="9154160" y="70898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134455</xdr:rowOff>
    </xdr:from>
    <xdr:ext cx="469744" cy="259045"/>
    <xdr:sp macro="" textlink="">
      <xdr:nvSpPr>
        <xdr:cNvPr id="120" name="【図書館】&#10;一人当たり面積最大値テキスト">
          <a:extLst>
            <a:ext uri="{FF2B5EF4-FFF2-40B4-BE49-F238E27FC236}">
              <a16:creationId xmlns:a16="http://schemas.microsoft.com/office/drawing/2014/main" id="{97740A73-CDC1-43D6-AED6-A66E8DD44E0C}"/>
            </a:ext>
          </a:extLst>
        </xdr:cNvPr>
        <xdr:cNvSpPr txBox="1"/>
      </xdr:nvSpPr>
      <xdr:spPr>
        <a:xfrm>
          <a:off x="9258300" y="5498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16328</xdr:rowOff>
    </xdr:from>
    <xdr:to>
      <xdr:col>55</xdr:col>
      <xdr:colOff>88900</xdr:colOff>
      <xdr:row>34</xdr:row>
      <xdr:rowOff>16328</xdr:rowOff>
    </xdr:to>
    <xdr:cxnSp macro="">
      <xdr:nvCxnSpPr>
        <xdr:cNvPr id="121" name="直線コネクタ 120">
          <a:extLst>
            <a:ext uri="{FF2B5EF4-FFF2-40B4-BE49-F238E27FC236}">
              <a16:creationId xmlns:a16="http://schemas.microsoft.com/office/drawing/2014/main" id="{8EEB5ACF-230A-4AA1-959B-39F7389D0A76}"/>
            </a:ext>
          </a:extLst>
        </xdr:cNvPr>
        <xdr:cNvCxnSpPr/>
      </xdr:nvCxnSpPr>
      <xdr:spPr>
        <a:xfrm>
          <a:off x="9154160" y="57160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4734</xdr:rowOff>
    </xdr:from>
    <xdr:ext cx="469744" cy="259045"/>
    <xdr:sp macro="" textlink="">
      <xdr:nvSpPr>
        <xdr:cNvPr id="122" name="【図書館】&#10;一人当たり面積平均値テキスト">
          <a:extLst>
            <a:ext uri="{FF2B5EF4-FFF2-40B4-BE49-F238E27FC236}">
              <a16:creationId xmlns:a16="http://schemas.microsoft.com/office/drawing/2014/main" id="{CEE9C82E-D333-4C7B-99DF-9EFA0AB47D14}"/>
            </a:ext>
          </a:extLst>
        </xdr:cNvPr>
        <xdr:cNvSpPr txBox="1"/>
      </xdr:nvSpPr>
      <xdr:spPr>
        <a:xfrm>
          <a:off x="9258300" y="65426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153307</xdr:rowOff>
    </xdr:from>
    <xdr:to>
      <xdr:col>55</xdr:col>
      <xdr:colOff>50800</xdr:colOff>
      <xdr:row>40</xdr:row>
      <xdr:rowOff>83457</xdr:rowOff>
    </xdr:to>
    <xdr:sp macro="" textlink="">
      <xdr:nvSpPr>
        <xdr:cNvPr id="123" name="フローチャート: 判断 122">
          <a:extLst>
            <a:ext uri="{FF2B5EF4-FFF2-40B4-BE49-F238E27FC236}">
              <a16:creationId xmlns:a16="http://schemas.microsoft.com/office/drawing/2014/main" id="{63E92DA1-C6F5-4872-A881-FADA7F0684B0}"/>
            </a:ext>
          </a:extLst>
        </xdr:cNvPr>
        <xdr:cNvSpPr/>
      </xdr:nvSpPr>
      <xdr:spPr>
        <a:xfrm>
          <a:off x="9192260" y="669126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153307</xdr:rowOff>
    </xdr:from>
    <xdr:to>
      <xdr:col>50</xdr:col>
      <xdr:colOff>165100</xdr:colOff>
      <xdr:row>40</xdr:row>
      <xdr:rowOff>83457</xdr:rowOff>
    </xdr:to>
    <xdr:sp macro="" textlink="">
      <xdr:nvSpPr>
        <xdr:cNvPr id="124" name="フローチャート: 判断 123">
          <a:extLst>
            <a:ext uri="{FF2B5EF4-FFF2-40B4-BE49-F238E27FC236}">
              <a16:creationId xmlns:a16="http://schemas.microsoft.com/office/drawing/2014/main" id="{DDD1589F-8898-4C6D-A8E0-95B63ABF7E15}"/>
            </a:ext>
          </a:extLst>
        </xdr:cNvPr>
        <xdr:cNvSpPr/>
      </xdr:nvSpPr>
      <xdr:spPr>
        <a:xfrm>
          <a:off x="8445500" y="66912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164193</xdr:rowOff>
    </xdr:from>
    <xdr:to>
      <xdr:col>46</xdr:col>
      <xdr:colOff>38100</xdr:colOff>
      <xdr:row>40</xdr:row>
      <xdr:rowOff>94343</xdr:rowOff>
    </xdr:to>
    <xdr:sp macro="" textlink="">
      <xdr:nvSpPr>
        <xdr:cNvPr id="125" name="フローチャート: 判断 124">
          <a:extLst>
            <a:ext uri="{FF2B5EF4-FFF2-40B4-BE49-F238E27FC236}">
              <a16:creationId xmlns:a16="http://schemas.microsoft.com/office/drawing/2014/main" id="{33A5DAA8-0045-47D2-A599-2BFF43924802}"/>
            </a:ext>
          </a:extLst>
        </xdr:cNvPr>
        <xdr:cNvSpPr/>
      </xdr:nvSpPr>
      <xdr:spPr>
        <a:xfrm>
          <a:off x="7670800" y="670215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11793</xdr:rowOff>
    </xdr:from>
    <xdr:to>
      <xdr:col>41</xdr:col>
      <xdr:colOff>101600</xdr:colOff>
      <xdr:row>39</xdr:row>
      <xdr:rowOff>113393</xdr:rowOff>
    </xdr:to>
    <xdr:sp macro="" textlink="">
      <xdr:nvSpPr>
        <xdr:cNvPr id="126" name="フローチャート: 判断 125">
          <a:extLst>
            <a:ext uri="{FF2B5EF4-FFF2-40B4-BE49-F238E27FC236}">
              <a16:creationId xmlns:a16="http://schemas.microsoft.com/office/drawing/2014/main" id="{76E0D382-D2E3-4A42-A294-22BA849E337B}"/>
            </a:ext>
          </a:extLst>
        </xdr:cNvPr>
        <xdr:cNvSpPr/>
      </xdr:nvSpPr>
      <xdr:spPr>
        <a:xfrm>
          <a:off x="6873240" y="6549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44450</xdr:rowOff>
    </xdr:from>
    <xdr:to>
      <xdr:col>36</xdr:col>
      <xdr:colOff>165100</xdr:colOff>
      <xdr:row>39</xdr:row>
      <xdr:rowOff>146050</xdr:rowOff>
    </xdr:to>
    <xdr:sp macro="" textlink="">
      <xdr:nvSpPr>
        <xdr:cNvPr id="127" name="フローチャート: 判断 126">
          <a:extLst>
            <a:ext uri="{FF2B5EF4-FFF2-40B4-BE49-F238E27FC236}">
              <a16:creationId xmlns:a16="http://schemas.microsoft.com/office/drawing/2014/main" id="{0F57FA24-FAA0-4AAF-9797-ED2B31D320E5}"/>
            </a:ext>
          </a:extLst>
        </xdr:cNvPr>
        <xdr:cNvSpPr/>
      </xdr:nvSpPr>
      <xdr:spPr>
        <a:xfrm>
          <a:off x="6098540" y="6582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CF44B107-D433-43D1-908D-8D4489591C51}"/>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9A4E3309-3ABE-408B-90F3-39EF4B9CFE29}"/>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2210AD10-38B1-49A0-A923-0E7375BAB8BA}"/>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36B41E3E-C815-4A25-87A0-E16F48197989}"/>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2" name="テキスト ボックス 131">
          <a:extLst>
            <a:ext uri="{FF2B5EF4-FFF2-40B4-BE49-F238E27FC236}">
              <a16:creationId xmlns:a16="http://schemas.microsoft.com/office/drawing/2014/main" id="{4E2A042E-E5E1-48AA-AC93-E6B319CE5D25}"/>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28122</xdr:rowOff>
    </xdr:from>
    <xdr:to>
      <xdr:col>55</xdr:col>
      <xdr:colOff>50800</xdr:colOff>
      <xdr:row>41</xdr:row>
      <xdr:rowOff>129722</xdr:rowOff>
    </xdr:to>
    <xdr:sp macro="" textlink="">
      <xdr:nvSpPr>
        <xdr:cNvPr id="133" name="楕円 132">
          <a:extLst>
            <a:ext uri="{FF2B5EF4-FFF2-40B4-BE49-F238E27FC236}">
              <a16:creationId xmlns:a16="http://schemas.microsoft.com/office/drawing/2014/main" id="{5F72317B-6BFB-4E1A-92D7-FE19EAFC5F02}"/>
            </a:ext>
          </a:extLst>
        </xdr:cNvPr>
        <xdr:cNvSpPr/>
      </xdr:nvSpPr>
      <xdr:spPr>
        <a:xfrm>
          <a:off x="9192260" y="690136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6549</xdr:rowOff>
    </xdr:from>
    <xdr:ext cx="469744" cy="259045"/>
    <xdr:sp macro="" textlink="">
      <xdr:nvSpPr>
        <xdr:cNvPr id="134" name="【図書館】&#10;一人当たり面積該当値テキスト">
          <a:extLst>
            <a:ext uri="{FF2B5EF4-FFF2-40B4-BE49-F238E27FC236}">
              <a16:creationId xmlns:a16="http://schemas.microsoft.com/office/drawing/2014/main" id="{1AEEFBA7-DED8-418D-ABE7-40D7EF11179E}"/>
            </a:ext>
          </a:extLst>
        </xdr:cNvPr>
        <xdr:cNvSpPr txBox="1"/>
      </xdr:nvSpPr>
      <xdr:spPr>
        <a:xfrm>
          <a:off x="9258300" y="6879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28122</xdr:rowOff>
    </xdr:from>
    <xdr:to>
      <xdr:col>50</xdr:col>
      <xdr:colOff>165100</xdr:colOff>
      <xdr:row>41</xdr:row>
      <xdr:rowOff>129722</xdr:rowOff>
    </xdr:to>
    <xdr:sp macro="" textlink="">
      <xdr:nvSpPr>
        <xdr:cNvPr id="135" name="楕円 134">
          <a:extLst>
            <a:ext uri="{FF2B5EF4-FFF2-40B4-BE49-F238E27FC236}">
              <a16:creationId xmlns:a16="http://schemas.microsoft.com/office/drawing/2014/main" id="{E81C6AE5-5D8F-48EF-9C06-D129CBE7ACCA}"/>
            </a:ext>
          </a:extLst>
        </xdr:cNvPr>
        <xdr:cNvSpPr/>
      </xdr:nvSpPr>
      <xdr:spPr>
        <a:xfrm>
          <a:off x="8445500" y="6901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78922</xdr:rowOff>
    </xdr:from>
    <xdr:to>
      <xdr:col>55</xdr:col>
      <xdr:colOff>0</xdr:colOff>
      <xdr:row>41</xdr:row>
      <xdr:rowOff>78922</xdr:rowOff>
    </xdr:to>
    <xdr:cxnSp macro="">
      <xdr:nvCxnSpPr>
        <xdr:cNvPr id="136" name="直線コネクタ 135">
          <a:extLst>
            <a:ext uri="{FF2B5EF4-FFF2-40B4-BE49-F238E27FC236}">
              <a16:creationId xmlns:a16="http://schemas.microsoft.com/office/drawing/2014/main" id="{BF11CBD7-8AEE-4738-BDF1-FD3760D39592}"/>
            </a:ext>
          </a:extLst>
        </xdr:cNvPr>
        <xdr:cNvCxnSpPr/>
      </xdr:nvCxnSpPr>
      <xdr:spPr>
        <a:xfrm>
          <a:off x="8496300" y="6952162"/>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39007</xdr:rowOff>
    </xdr:from>
    <xdr:to>
      <xdr:col>46</xdr:col>
      <xdr:colOff>38100</xdr:colOff>
      <xdr:row>41</xdr:row>
      <xdr:rowOff>140607</xdr:rowOff>
    </xdr:to>
    <xdr:sp macro="" textlink="">
      <xdr:nvSpPr>
        <xdr:cNvPr id="137" name="楕円 136">
          <a:extLst>
            <a:ext uri="{FF2B5EF4-FFF2-40B4-BE49-F238E27FC236}">
              <a16:creationId xmlns:a16="http://schemas.microsoft.com/office/drawing/2014/main" id="{F30BF2F6-E6C4-446D-B722-2C3DFD4D5ADA}"/>
            </a:ext>
          </a:extLst>
        </xdr:cNvPr>
        <xdr:cNvSpPr/>
      </xdr:nvSpPr>
      <xdr:spPr>
        <a:xfrm>
          <a:off x="7670800" y="691224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78922</xdr:rowOff>
    </xdr:from>
    <xdr:to>
      <xdr:col>50</xdr:col>
      <xdr:colOff>114300</xdr:colOff>
      <xdr:row>41</xdr:row>
      <xdr:rowOff>89807</xdr:rowOff>
    </xdr:to>
    <xdr:cxnSp macro="">
      <xdr:nvCxnSpPr>
        <xdr:cNvPr id="138" name="直線コネクタ 137">
          <a:extLst>
            <a:ext uri="{FF2B5EF4-FFF2-40B4-BE49-F238E27FC236}">
              <a16:creationId xmlns:a16="http://schemas.microsoft.com/office/drawing/2014/main" id="{B846A1C4-D6B1-4F19-BB4D-7E9BAED479DC}"/>
            </a:ext>
          </a:extLst>
        </xdr:cNvPr>
        <xdr:cNvCxnSpPr/>
      </xdr:nvCxnSpPr>
      <xdr:spPr>
        <a:xfrm flipV="1">
          <a:off x="7713980" y="6952162"/>
          <a:ext cx="78232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39007</xdr:rowOff>
    </xdr:from>
    <xdr:to>
      <xdr:col>41</xdr:col>
      <xdr:colOff>101600</xdr:colOff>
      <xdr:row>41</xdr:row>
      <xdr:rowOff>140607</xdr:rowOff>
    </xdr:to>
    <xdr:sp macro="" textlink="">
      <xdr:nvSpPr>
        <xdr:cNvPr id="139" name="楕円 138">
          <a:extLst>
            <a:ext uri="{FF2B5EF4-FFF2-40B4-BE49-F238E27FC236}">
              <a16:creationId xmlns:a16="http://schemas.microsoft.com/office/drawing/2014/main" id="{95D6E9A3-1D3C-49E7-938E-709D2E615FCB}"/>
            </a:ext>
          </a:extLst>
        </xdr:cNvPr>
        <xdr:cNvSpPr/>
      </xdr:nvSpPr>
      <xdr:spPr>
        <a:xfrm>
          <a:off x="6873240" y="6912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89807</xdr:rowOff>
    </xdr:from>
    <xdr:to>
      <xdr:col>45</xdr:col>
      <xdr:colOff>177800</xdr:colOff>
      <xdr:row>41</xdr:row>
      <xdr:rowOff>89807</xdr:rowOff>
    </xdr:to>
    <xdr:cxnSp macro="">
      <xdr:nvCxnSpPr>
        <xdr:cNvPr id="140" name="直線コネクタ 139">
          <a:extLst>
            <a:ext uri="{FF2B5EF4-FFF2-40B4-BE49-F238E27FC236}">
              <a16:creationId xmlns:a16="http://schemas.microsoft.com/office/drawing/2014/main" id="{0D6368AB-1C7B-4112-A16E-8B4104860DD8}"/>
            </a:ext>
          </a:extLst>
        </xdr:cNvPr>
        <xdr:cNvCxnSpPr/>
      </xdr:nvCxnSpPr>
      <xdr:spPr>
        <a:xfrm>
          <a:off x="6924040" y="6963047"/>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39007</xdr:rowOff>
    </xdr:from>
    <xdr:to>
      <xdr:col>36</xdr:col>
      <xdr:colOff>165100</xdr:colOff>
      <xdr:row>41</xdr:row>
      <xdr:rowOff>140607</xdr:rowOff>
    </xdr:to>
    <xdr:sp macro="" textlink="">
      <xdr:nvSpPr>
        <xdr:cNvPr id="141" name="楕円 140">
          <a:extLst>
            <a:ext uri="{FF2B5EF4-FFF2-40B4-BE49-F238E27FC236}">
              <a16:creationId xmlns:a16="http://schemas.microsoft.com/office/drawing/2014/main" id="{7BAEBAE1-000F-4F2E-B30D-E42E63CDC770}"/>
            </a:ext>
          </a:extLst>
        </xdr:cNvPr>
        <xdr:cNvSpPr/>
      </xdr:nvSpPr>
      <xdr:spPr>
        <a:xfrm>
          <a:off x="6098540" y="6912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89807</xdr:rowOff>
    </xdr:from>
    <xdr:to>
      <xdr:col>41</xdr:col>
      <xdr:colOff>50800</xdr:colOff>
      <xdr:row>41</xdr:row>
      <xdr:rowOff>89807</xdr:rowOff>
    </xdr:to>
    <xdr:cxnSp macro="">
      <xdr:nvCxnSpPr>
        <xdr:cNvPr id="142" name="直線コネクタ 141">
          <a:extLst>
            <a:ext uri="{FF2B5EF4-FFF2-40B4-BE49-F238E27FC236}">
              <a16:creationId xmlns:a16="http://schemas.microsoft.com/office/drawing/2014/main" id="{37E002DA-7823-47B0-8990-C7507CF82A0D}"/>
            </a:ext>
          </a:extLst>
        </xdr:cNvPr>
        <xdr:cNvCxnSpPr/>
      </xdr:nvCxnSpPr>
      <xdr:spPr>
        <a:xfrm>
          <a:off x="6149340" y="6963047"/>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99984</xdr:rowOff>
    </xdr:from>
    <xdr:ext cx="469744" cy="259045"/>
    <xdr:sp macro="" textlink="">
      <xdr:nvSpPr>
        <xdr:cNvPr id="143" name="n_1aveValue【図書館】&#10;一人当たり面積">
          <a:extLst>
            <a:ext uri="{FF2B5EF4-FFF2-40B4-BE49-F238E27FC236}">
              <a16:creationId xmlns:a16="http://schemas.microsoft.com/office/drawing/2014/main" id="{3D390386-151D-4C7F-AB89-51D5C06AFCA2}"/>
            </a:ext>
          </a:extLst>
        </xdr:cNvPr>
        <xdr:cNvSpPr txBox="1"/>
      </xdr:nvSpPr>
      <xdr:spPr>
        <a:xfrm>
          <a:off x="8271587" y="6470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110870</xdr:rowOff>
    </xdr:from>
    <xdr:ext cx="469744" cy="259045"/>
    <xdr:sp macro="" textlink="">
      <xdr:nvSpPr>
        <xdr:cNvPr id="144" name="n_2aveValue【図書館】&#10;一人当たり面積">
          <a:extLst>
            <a:ext uri="{FF2B5EF4-FFF2-40B4-BE49-F238E27FC236}">
              <a16:creationId xmlns:a16="http://schemas.microsoft.com/office/drawing/2014/main" id="{FB0D604D-CC68-4C3B-BBEA-EE1660F3A962}"/>
            </a:ext>
          </a:extLst>
        </xdr:cNvPr>
        <xdr:cNvSpPr txBox="1"/>
      </xdr:nvSpPr>
      <xdr:spPr>
        <a:xfrm>
          <a:off x="7509587" y="6481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129920</xdr:rowOff>
    </xdr:from>
    <xdr:ext cx="469744" cy="259045"/>
    <xdr:sp macro="" textlink="">
      <xdr:nvSpPr>
        <xdr:cNvPr id="145" name="n_3aveValue【図書館】&#10;一人当たり面積">
          <a:extLst>
            <a:ext uri="{FF2B5EF4-FFF2-40B4-BE49-F238E27FC236}">
              <a16:creationId xmlns:a16="http://schemas.microsoft.com/office/drawing/2014/main" id="{54909CC8-F20E-471A-A85A-129E657B482C}"/>
            </a:ext>
          </a:extLst>
        </xdr:cNvPr>
        <xdr:cNvSpPr txBox="1"/>
      </xdr:nvSpPr>
      <xdr:spPr>
        <a:xfrm>
          <a:off x="6712027" y="6332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162577</xdr:rowOff>
    </xdr:from>
    <xdr:ext cx="469744" cy="259045"/>
    <xdr:sp macro="" textlink="">
      <xdr:nvSpPr>
        <xdr:cNvPr id="146" name="n_4aveValue【図書館】&#10;一人当たり面積">
          <a:extLst>
            <a:ext uri="{FF2B5EF4-FFF2-40B4-BE49-F238E27FC236}">
              <a16:creationId xmlns:a16="http://schemas.microsoft.com/office/drawing/2014/main" id="{AE9C3439-60CE-43C3-8FD5-89760A1A71DA}"/>
            </a:ext>
          </a:extLst>
        </xdr:cNvPr>
        <xdr:cNvSpPr txBox="1"/>
      </xdr:nvSpPr>
      <xdr:spPr>
        <a:xfrm>
          <a:off x="5937327" y="6365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120849</xdr:rowOff>
    </xdr:from>
    <xdr:ext cx="469744" cy="259045"/>
    <xdr:sp macro="" textlink="">
      <xdr:nvSpPr>
        <xdr:cNvPr id="147" name="n_1mainValue【図書館】&#10;一人当たり面積">
          <a:extLst>
            <a:ext uri="{FF2B5EF4-FFF2-40B4-BE49-F238E27FC236}">
              <a16:creationId xmlns:a16="http://schemas.microsoft.com/office/drawing/2014/main" id="{39CBA3E9-8C9F-4929-A332-5EDE34B1FF75}"/>
            </a:ext>
          </a:extLst>
        </xdr:cNvPr>
        <xdr:cNvSpPr txBox="1"/>
      </xdr:nvSpPr>
      <xdr:spPr>
        <a:xfrm>
          <a:off x="8271587" y="6994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131734</xdr:rowOff>
    </xdr:from>
    <xdr:ext cx="469744" cy="259045"/>
    <xdr:sp macro="" textlink="">
      <xdr:nvSpPr>
        <xdr:cNvPr id="148" name="n_2mainValue【図書館】&#10;一人当たり面積">
          <a:extLst>
            <a:ext uri="{FF2B5EF4-FFF2-40B4-BE49-F238E27FC236}">
              <a16:creationId xmlns:a16="http://schemas.microsoft.com/office/drawing/2014/main" id="{69BDAAAC-6044-44A9-A904-B6CC417E1F70}"/>
            </a:ext>
          </a:extLst>
        </xdr:cNvPr>
        <xdr:cNvSpPr txBox="1"/>
      </xdr:nvSpPr>
      <xdr:spPr>
        <a:xfrm>
          <a:off x="7509587" y="7004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131734</xdr:rowOff>
    </xdr:from>
    <xdr:ext cx="469744" cy="259045"/>
    <xdr:sp macro="" textlink="">
      <xdr:nvSpPr>
        <xdr:cNvPr id="149" name="n_3mainValue【図書館】&#10;一人当たり面積">
          <a:extLst>
            <a:ext uri="{FF2B5EF4-FFF2-40B4-BE49-F238E27FC236}">
              <a16:creationId xmlns:a16="http://schemas.microsoft.com/office/drawing/2014/main" id="{B9CADED5-A9E5-4833-8554-40EAAA03B249}"/>
            </a:ext>
          </a:extLst>
        </xdr:cNvPr>
        <xdr:cNvSpPr txBox="1"/>
      </xdr:nvSpPr>
      <xdr:spPr>
        <a:xfrm>
          <a:off x="6712027" y="7004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131734</xdr:rowOff>
    </xdr:from>
    <xdr:ext cx="469744" cy="259045"/>
    <xdr:sp macro="" textlink="">
      <xdr:nvSpPr>
        <xdr:cNvPr id="150" name="n_4mainValue【図書館】&#10;一人当たり面積">
          <a:extLst>
            <a:ext uri="{FF2B5EF4-FFF2-40B4-BE49-F238E27FC236}">
              <a16:creationId xmlns:a16="http://schemas.microsoft.com/office/drawing/2014/main" id="{1C6535F0-7FA3-4A37-82BA-6F7E6989D6D7}"/>
            </a:ext>
          </a:extLst>
        </xdr:cNvPr>
        <xdr:cNvSpPr txBox="1"/>
      </xdr:nvSpPr>
      <xdr:spPr>
        <a:xfrm>
          <a:off x="5937327" y="7004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1" name="正方形/長方形 150">
          <a:extLst>
            <a:ext uri="{FF2B5EF4-FFF2-40B4-BE49-F238E27FC236}">
              <a16:creationId xmlns:a16="http://schemas.microsoft.com/office/drawing/2014/main" id="{DF004501-85A8-4270-BBF0-DF8ED0C1C1AF}"/>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2" name="正方形/長方形 151">
          <a:extLst>
            <a:ext uri="{FF2B5EF4-FFF2-40B4-BE49-F238E27FC236}">
              <a16:creationId xmlns:a16="http://schemas.microsoft.com/office/drawing/2014/main" id="{CF807959-FCD2-477D-A939-1A3FEFED0713}"/>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3" name="正方形/長方形 152">
          <a:extLst>
            <a:ext uri="{FF2B5EF4-FFF2-40B4-BE49-F238E27FC236}">
              <a16:creationId xmlns:a16="http://schemas.microsoft.com/office/drawing/2014/main" id="{9634246B-1515-4929-8319-F75B5241491D}"/>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4" name="正方形/長方形 153">
          <a:extLst>
            <a:ext uri="{FF2B5EF4-FFF2-40B4-BE49-F238E27FC236}">
              <a16:creationId xmlns:a16="http://schemas.microsoft.com/office/drawing/2014/main" id="{90643989-89C2-494E-81EC-C925684DC44E}"/>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5" name="正方形/長方形 154">
          <a:extLst>
            <a:ext uri="{FF2B5EF4-FFF2-40B4-BE49-F238E27FC236}">
              <a16:creationId xmlns:a16="http://schemas.microsoft.com/office/drawing/2014/main" id="{6DACABFC-7EC4-4086-A0B4-15515C624007}"/>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6" name="正方形/長方形 155">
          <a:extLst>
            <a:ext uri="{FF2B5EF4-FFF2-40B4-BE49-F238E27FC236}">
              <a16:creationId xmlns:a16="http://schemas.microsoft.com/office/drawing/2014/main" id="{8BEBFE12-2122-4FED-BEFC-FFAECA942A2E}"/>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7" name="正方形/長方形 156">
          <a:extLst>
            <a:ext uri="{FF2B5EF4-FFF2-40B4-BE49-F238E27FC236}">
              <a16:creationId xmlns:a16="http://schemas.microsoft.com/office/drawing/2014/main" id="{D4950F3D-389D-4483-AE9C-5DFE438F08DC}"/>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8" name="正方形/長方形 157">
          <a:extLst>
            <a:ext uri="{FF2B5EF4-FFF2-40B4-BE49-F238E27FC236}">
              <a16:creationId xmlns:a16="http://schemas.microsoft.com/office/drawing/2014/main" id="{F5C3A3DB-7A4F-41BB-9940-AD8F3842E47A}"/>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9" name="テキスト ボックス 158">
          <a:extLst>
            <a:ext uri="{FF2B5EF4-FFF2-40B4-BE49-F238E27FC236}">
              <a16:creationId xmlns:a16="http://schemas.microsoft.com/office/drawing/2014/main" id="{633091FA-B42B-4A22-B751-D2726A2741DD}"/>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0" name="直線コネクタ 159">
          <a:extLst>
            <a:ext uri="{FF2B5EF4-FFF2-40B4-BE49-F238E27FC236}">
              <a16:creationId xmlns:a16="http://schemas.microsoft.com/office/drawing/2014/main" id="{AFE27753-EC37-491B-AF1F-452A05618146}"/>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1" name="テキスト ボックス 160">
          <a:extLst>
            <a:ext uri="{FF2B5EF4-FFF2-40B4-BE49-F238E27FC236}">
              <a16:creationId xmlns:a16="http://schemas.microsoft.com/office/drawing/2014/main" id="{C4424D73-24B4-4D02-9A5F-3C5CE23289B2}"/>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2" name="直線コネクタ 161">
          <a:extLst>
            <a:ext uri="{FF2B5EF4-FFF2-40B4-BE49-F238E27FC236}">
              <a16:creationId xmlns:a16="http://schemas.microsoft.com/office/drawing/2014/main" id="{6AEE5895-6E42-4B91-A144-6BA1E378C509}"/>
            </a:ext>
          </a:extLst>
        </xdr:cNvPr>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3" name="テキスト ボックス 162">
          <a:extLst>
            <a:ext uri="{FF2B5EF4-FFF2-40B4-BE49-F238E27FC236}">
              <a16:creationId xmlns:a16="http://schemas.microsoft.com/office/drawing/2014/main" id="{348CD450-9E45-4A4A-B195-C67948827B2C}"/>
            </a:ext>
          </a:extLst>
        </xdr:cNvPr>
        <xdr:cNvSpPr txBox="1"/>
      </xdr:nvSpPr>
      <xdr:spPr>
        <a:xfrm>
          <a:off x="27196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4" name="直線コネクタ 163">
          <a:extLst>
            <a:ext uri="{FF2B5EF4-FFF2-40B4-BE49-F238E27FC236}">
              <a16:creationId xmlns:a16="http://schemas.microsoft.com/office/drawing/2014/main" id="{8BA15937-7753-49AE-8BD9-9557EC03B464}"/>
            </a:ext>
          </a:extLst>
        </xdr:cNvPr>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5" name="テキスト ボックス 164">
          <a:extLst>
            <a:ext uri="{FF2B5EF4-FFF2-40B4-BE49-F238E27FC236}">
              <a16:creationId xmlns:a16="http://schemas.microsoft.com/office/drawing/2014/main" id="{C4569782-7F28-4E72-8143-DE34425C43C2}"/>
            </a:ext>
          </a:extLst>
        </xdr:cNvPr>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6" name="直線コネクタ 165">
          <a:extLst>
            <a:ext uri="{FF2B5EF4-FFF2-40B4-BE49-F238E27FC236}">
              <a16:creationId xmlns:a16="http://schemas.microsoft.com/office/drawing/2014/main" id="{EC06BC30-54F4-4C42-A798-D73241A08DE2}"/>
            </a:ext>
          </a:extLst>
        </xdr:cNvPr>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7" name="テキスト ボックス 166">
          <a:extLst>
            <a:ext uri="{FF2B5EF4-FFF2-40B4-BE49-F238E27FC236}">
              <a16:creationId xmlns:a16="http://schemas.microsoft.com/office/drawing/2014/main" id="{73B8D0C2-2048-4902-BF7A-23C58876A65C}"/>
            </a:ext>
          </a:extLst>
        </xdr:cNvPr>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8" name="直線コネクタ 167">
          <a:extLst>
            <a:ext uri="{FF2B5EF4-FFF2-40B4-BE49-F238E27FC236}">
              <a16:creationId xmlns:a16="http://schemas.microsoft.com/office/drawing/2014/main" id="{60A3819C-A82C-4B08-A9E6-73A3899CD65E}"/>
            </a:ext>
          </a:extLst>
        </xdr:cNvPr>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9" name="テキスト ボックス 168">
          <a:extLst>
            <a:ext uri="{FF2B5EF4-FFF2-40B4-BE49-F238E27FC236}">
              <a16:creationId xmlns:a16="http://schemas.microsoft.com/office/drawing/2014/main" id="{684E93C2-7A9E-4FE5-9699-67CE9C1546AC}"/>
            </a:ext>
          </a:extLst>
        </xdr:cNvPr>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70" name="直線コネクタ 169">
          <a:extLst>
            <a:ext uri="{FF2B5EF4-FFF2-40B4-BE49-F238E27FC236}">
              <a16:creationId xmlns:a16="http://schemas.microsoft.com/office/drawing/2014/main" id="{08C8CD21-DD61-4143-A465-09ED02F2B1EC}"/>
            </a:ext>
          </a:extLst>
        </xdr:cNvPr>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71" name="テキスト ボックス 170">
          <a:extLst>
            <a:ext uri="{FF2B5EF4-FFF2-40B4-BE49-F238E27FC236}">
              <a16:creationId xmlns:a16="http://schemas.microsoft.com/office/drawing/2014/main" id="{56F57F82-99E6-4D7C-9648-1103983E8E1E}"/>
            </a:ext>
          </a:extLst>
        </xdr:cNvPr>
        <xdr:cNvSpPr txBox="1"/>
      </xdr:nvSpPr>
      <xdr:spPr>
        <a:xfrm>
          <a:off x="33608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C7A16DB1-0169-4175-9C75-96EBB5FA05AD}"/>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3" name="テキスト ボックス 172">
          <a:extLst>
            <a:ext uri="{FF2B5EF4-FFF2-40B4-BE49-F238E27FC236}">
              <a16:creationId xmlns:a16="http://schemas.microsoft.com/office/drawing/2014/main" id="{20CBD989-CA07-4E7B-9F71-79D0C33AEE9B}"/>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体育館・プール】&#10;有形固定資産減価償却率グラフ枠">
          <a:extLst>
            <a:ext uri="{FF2B5EF4-FFF2-40B4-BE49-F238E27FC236}">
              <a16:creationId xmlns:a16="http://schemas.microsoft.com/office/drawing/2014/main" id="{795FDC15-A667-475D-BD76-19291A19638B}"/>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68580</xdr:rowOff>
    </xdr:from>
    <xdr:to>
      <xdr:col>24</xdr:col>
      <xdr:colOff>62865</xdr:colOff>
      <xdr:row>64</xdr:row>
      <xdr:rowOff>15240</xdr:rowOff>
    </xdr:to>
    <xdr:cxnSp macro="">
      <xdr:nvCxnSpPr>
        <xdr:cNvPr id="175" name="直線コネクタ 174">
          <a:extLst>
            <a:ext uri="{FF2B5EF4-FFF2-40B4-BE49-F238E27FC236}">
              <a16:creationId xmlns:a16="http://schemas.microsoft.com/office/drawing/2014/main" id="{7B26D223-68D5-40DC-8A70-1EBDD509BE07}"/>
            </a:ext>
          </a:extLst>
        </xdr:cNvPr>
        <xdr:cNvCxnSpPr/>
      </xdr:nvCxnSpPr>
      <xdr:spPr>
        <a:xfrm flipV="1">
          <a:off x="4086225" y="9288780"/>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19067</xdr:rowOff>
    </xdr:from>
    <xdr:ext cx="405111" cy="259045"/>
    <xdr:sp macro="" textlink="">
      <xdr:nvSpPr>
        <xdr:cNvPr id="176" name="【体育館・プール】&#10;有形固定資産減価償却率最小値テキスト">
          <a:extLst>
            <a:ext uri="{FF2B5EF4-FFF2-40B4-BE49-F238E27FC236}">
              <a16:creationId xmlns:a16="http://schemas.microsoft.com/office/drawing/2014/main" id="{A45E69FC-C6B9-45BD-914A-AAF27C99B401}"/>
            </a:ext>
          </a:extLst>
        </xdr:cNvPr>
        <xdr:cNvSpPr txBox="1"/>
      </xdr:nvSpPr>
      <xdr:spPr>
        <a:xfrm>
          <a:off x="4124960" y="10748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15240</xdr:rowOff>
    </xdr:from>
    <xdr:to>
      <xdr:col>24</xdr:col>
      <xdr:colOff>152400</xdr:colOff>
      <xdr:row>64</xdr:row>
      <xdr:rowOff>15240</xdr:rowOff>
    </xdr:to>
    <xdr:cxnSp macro="">
      <xdr:nvCxnSpPr>
        <xdr:cNvPr id="177" name="直線コネクタ 176">
          <a:extLst>
            <a:ext uri="{FF2B5EF4-FFF2-40B4-BE49-F238E27FC236}">
              <a16:creationId xmlns:a16="http://schemas.microsoft.com/office/drawing/2014/main" id="{38F684BC-552A-43A1-A043-3F76D65EE3BE}"/>
            </a:ext>
          </a:extLst>
        </xdr:cNvPr>
        <xdr:cNvCxnSpPr/>
      </xdr:nvCxnSpPr>
      <xdr:spPr>
        <a:xfrm>
          <a:off x="4020820" y="107442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15257</xdr:rowOff>
    </xdr:from>
    <xdr:ext cx="405111" cy="259045"/>
    <xdr:sp macro="" textlink="">
      <xdr:nvSpPr>
        <xdr:cNvPr id="178" name="【体育館・プール】&#10;有形固定資産減価償却率最大値テキスト">
          <a:extLst>
            <a:ext uri="{FF2B5EF4-FFF2-40B4-BE49-F238E27FC236}">
              <a16:creationId xmlns:a16="http://schemas.microsoft.com/office/drawing/2014/main" id="{308BA575-4E39-4E8C-A018-37E37A48AA15}"/>
            </a:ext>
          </a:extLst>
        </xdr:cNvPr>
        <xdr:cNvSpPr txBox="1"/>
      </xdr:nvSpPr>
      <xdr:spPr>
        <a:xfrm>
          <a:off x="4124960" y="9067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68580</xdr:rowOff>
    </xdr:from>
    <xdr:to>
      <xdr:col>24</xdr:col>
      <xdr:colOff>152400</xdr:colOff>
      <xdr:row>55</xdr:row>
      <xdr:rowOff>68580</xdr:rowOff>
    </xdr:to>
    <xdr:cxnSp macro="">
      <xdr:nvCxnSpPr>
        <xdr:cNvPr id="179" name="直線コネクタ 178">
          <a:extLst>
            <a:ext uri="{FF2B5EF4-FFF2-40B4-BE49-F238E27FC236}">
              <a16:creationId xmlns:a16="http://schemas.microsoft.com/office/drawing/2014/main" id="{B4D26705-8B60-4BED-BC57-774DB9945D3C}"/>
            </a:ext>
          </a:extLst>
        </xdr:cNvPr>
        <xdr:cNvCxnSpPr/>
      </xdr:nvCxnSpPr>
      <xdr:spPr>
        <a:xfrm>
          <a:off x="4020820" y="92887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154322</xdr:rowOff>
    </xdr:from>
    <xdr:ext cx="405111" cy="259045"/>
    <xdr:sp macro="" textlink="">
      <xdr:nvSpPr>
        <xdr:cNvPr id="180" name="【体育館・プール】&#10;有形固定資産減価償却率平均値テキスト">
          <a:extLst>
            <a:ext uri="{FF2B5EF4-FFF2-40B4-BE49-F238E27FC236}">
              <a16:creationId xmlns:a16="http://schemas.microsoft.com/office/drawing/2014/main" id="{782D65E4-E554-43E4-A5FD-FB522E48344B}"/>
            </a:ext>
          </a:extLst>
        </xdr:cNvPr>
        <xdr:cNvSpPr txBox="1"/>
      </xdr:nvSpPr>
      <xdr:spPr>
        <a:xfrm>
          <a:off x="4124960" y="100450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4445</xdr:rowOff>
    </xdr:from>
    <xdr:to>
      <xdr:col>24</xdr:col>
      <xdr:colOff>114300</xdr:colOff>
      <xdr:row>60</xdr:row>
      <xdr:rowOff>106045</xdr:rowOff>
    </xdr:to>
    <xdr:sp macro="" textlink="">
      <xdr:nvSpPr>
        <xdr:cNvPr id="181" name="フローチャート: 判断 180">
          <a:extLst>
            <a:ext uri="{FF2B5EF4-FFF2-40B4-BE49-F238E27FC236}">
              <a16:creationId xmlns:a16="http://schemas.microsoft.com/office/drawing/2014/main" id="{84CC6980-29FA-4E38-95D1-AD5ABE373B7B}"/>
            </a:ext>
          </a:extLst>
        </xdr:cNvPr>
        <xdr:cNvSpPr/>
      </xdr:nvSpPr>
      <xdr:spPr>
        <a:xfrm>
          <a:off x="4036060" y="10062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10160</xdr:rowOff>
    </xdr:from>
    <xdr:to>
      <xdr:col>20</xdr:col>
      <xdr:colOff>38100</xdr:colOff>
      <xdr:row>60</xdr:row>
      <xdr:rowOff>111760</xdr:rowOff>
    </xdr:to>
    <xdr:sp macro="" textlink="">
      <xdr:nvSpPr>
        <xdr:cNvPr id="182" name="フローチャート: 判断 181">
          <a:extLst>
            <a:ext uri="{FF2B5EF4-FFF2-40B4-BE49-F238E27FC236}">
              <a16:creationId xmlns:a16="http://schemas.microsoft.com/office/drawing/2014/main" id="{79D1C27D-8EF3-4F87-83E6-3E62C4D85CD8}"/>
            </a:ext>
          </a:extLst>
        </xdr:cNvPr>
        <xdr:cNvSpPr/>
      </xdr:nvSpPr>
      <xdr:spPr>
        <a:xfrm>
          <a:off x="3312160" y="1006856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166370</xdr:rowOff>
    </xdr:from>
    <xdr:to>
      <xdr:col>15</xdr:col>
      <xdr:colOff>101600</xdr:colOff>
      <xdr:row>60</xdr:row>
      <xdr:rowOff>96520</xdr:rowOff>
    </xdr:to>
    <xdr:sp macro="" textlink="">
      <xdr:nvSpPr>
        <xdr:cNvPr id="183" name="フローチャート: 判断 182">
          <a:extLst>
            <a:ext uri="{FF2B5EF4-FFF2-40B4-BE49-F238E27FC236}">
              <a16:creationId xmlns:a16="http://schemas.microsoft.com/office/drawing/2014/main" id="{FC720517-A7AE-4FB7-B547-D6F7FA2D3214}"/>
            </a:ext>
          </a:extLst>
        </xdr:cNvPr>
        <xdr:cNvSpPr/>
      </xdr:nvSpPr>
      <xdr:spPr>
        <a:xfrm>
          <a:off x="2514600" y="100571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15875</xdr:rowOff>
    </xdr:from>
    <xdr:to>
      <xdr:col>10</xdr:col>
      <xdr:colOff>165100</xdr:colOff>
      <xdr:row>60</xdr:row>
      <xdr:rowOff>117475</xdr:rowOff>
    </xdr:to>
    <xdr:sp macro="" textlink="">
      <xdr:nvSpPr>
        <xdr:cNvPr id="184" name="フローチャート: 判断 183">
          <a:extLst>
            <a:ext uri="{FF2B5EF4-FFF2-40B4-BE49-F238E27FC236}">
              <a16:creationId xmlns:a16="http://schemas.microsoft.com/office/drawing/2014/main" id="{869CE32C-0889-4F68-A15C-958D9CD1E768}"/>
            </a:ext>
          </a:extLst>
        </xdr:cNvPr>
        <xdr:cNvSpPr/>
      </xdr:nvSpPr>
      <xdr:spPr>
        <a:xfrm>
          <a:off x="1739900" y="10074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2540</xdr:rowOff>
    </xdr:from>
    <xdr:to>
      <xdr:col>6</xdr:col>
      <xdr:colOff>38100</xdr:colOff>
      <xdr:row>60</xdr:row>
      <xdr:rowOff>104140</xdr:rowOff>
    </xdr:to>
    <xdr:sp macro="" textlink="">
      <xdr:nvSpPr>
        <xdr:cNvPr id="185" name="フローチャート: 判断 184">
          <a:extLst>
            <a:ext uri="{FF2B5EF4-FFF2-40B4-BE49-F238E27FC236}">
              <a16:creationId xmlns:a16="http://schemas.microsoft.com/office/drawing/2014/main" id="{C491A9E6-C7FB-455A-A483-D6B625A7841A}"/>
            </a:ext>
          </a:extLst>
        </xdr:cNvPr>
        <xdr:cNvSpPr/>
      </xdr:nvSpPr>
      <xdr:spPr>
        <a:xfrm>
          <a:off x="965200" y="1006094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9BEA1C7D-4BF9-4B0A-9D2D-3E6FDBC8CCC1}"/>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DAAD8E33-231A-4801-A9C9-7168B600CD26}"/>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34A18EA3-469C-41EB-AD6D-B5FDB698D83B}"/>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EDEB3672-8BA4-4024-8B15-03B3E6013AAE}"/>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A5A391F9-1041-4030-B73A-EE0D44D464EE}"/>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103505</xdr:rowOff>
    </xdr:from>
    <xdr:to>
      <xdr:col>24</xdr:col>
      <xdr:colOff>114300</xdr:colOff>
      <xdr:row>57</xdr:row>
      <xdr:rowOff>33655</xdr:rowOff>
    </xdr:to>
    <xdr:sp macro="" textlink="">
      <xdr:nvSpPr>
        <xdr:cNvPr id="191" name="楕円 190">
          <a:extLst>
            <a:ext uri="{FF2B5EF4-FFF2-40B4-BE49-F238E27FC236}">
              <a16:creationId xmlns:a16="http://schemas.microsoft.com/office/drawing/2014/main" id="{FC71F6AE-CD3D-4766-93A5-4684C3D98D2B}"/>
            </a:ext>
          </a:extLst>
        </xdr:cNvPr>
        <xdr:cNvSpPr/>
      </xdr:nvSpPr>
      <xdr:spPr>
        <a:xfrm>
          <a:off x="4036060" y="94913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55</xdr:row>
      <xdr:rowOff>126382</xdr:rowOff>
    </xdr:from>
    <xdr:ext cx="405111" cy="259045"/>
    <xdr:sp macro="" textlink="">
      <xdr:nvSpPr>
        <xdr:cNvPr id="192" name="【体育館・プール】&#10;有形固定資産減価償却率該当値テキスト">
          <a:extLst>
            <a:ext uri="{FF2B5EF4-FFF2-40B4-BE49-F238E27FC236}">
              <a16:creationId xmlns:a16="http://schemas.microsoft.com/office/drawing/2014/main" id="{7DB43B3F-29B6-4F0B-B635-B0C4783FD7BE}"/>
            </a:ext>
          </a:extLst>
        </xdr:cNvPr>
        <xdr:cNvSpPr txBox="1"/>
      </xdr:nvSpPr>
      <xdr:spPr>
        <a:xfrm>
          <a:off x="4124960" y="9346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33020</xdr:rowOff>
    </xdr:from>
    <xdr:to>
      <xdr:col>20</xdr:col>
      <xdr:colOff>38100</xdr:colOff>
      <xdr:row>56</xdr:row>
      <xdr:rowOff>134620</xdr:rowOff>
    </xdr:to>
    <xdr:sp macro="" textlink="">
      <xdr:nvSpPr>
        <xdr:cNvPr id="193" name="楕円 192">
          <a:extLst>
            <a:ext uri="{FF2B5EF4-FFF2-40B4-BE49-F238E27FC236}">
              <a16:creationId xmlns:a16="http://schemas.microsoft.com/office/drawing/2014/main" id="{CEB31720-101F-43F4-8FFA-82F1731AFB42}"/>
            </a:ext>
          </a:extLst>
        </xdr:cNvPr>
        <xdr:cNvSpPr/>
      </xdr:nvSpPr>
      <xdr:spPr>
        <a:xfrm>
          <a:off x="3312160" y="942086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56</xdr:row>
      <xdr:rowOff>83820</xdr:rowOff>
    </xdr:from>
    <xdr:to>
      <xdr:col>24</xdr:col>
      <xdr:colOff>63500</xdr:colOff>
      <xdr:row>56</xdr:row>
      <xdr:rowOff>154305</xdr:rowOff>
    </xdr:to>
    <xdr:cxnSp macro="">
      <xdr:nvCxnSpPr>
        <xdr:cNvPr id="194" name="直線コネクタ 193">
          <a:extLst>
            <a:ext uri="{FF2B5EF4-FFF2-40B4-BE49-F238E27FC236}">
              <a16:creationId xmlns:a16="http://schemas.microsoft.com/office/drawing/2014/main" id="{40B2C347-E364-432B-9114-1C8A9EA4CC05}"/>
            </a:ext>
          </a:extLst>
        </xdr:cNvPr>
        <xdr:cNvCxnSpPr/>
      </xdr:nvCxnSpPr>
      <xdr:spPr>
        <a:xfrm>
          <a:off x="3355340" y="9471660"/>
          <a:ext cx="731520" cy="7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133985</xdr:rowOff>
    </xdr:from>
    <xdr:to>
      <xdr:col>15</xdr:col>
      <xdr:colOff>101600</xdr:colOff>
      <xdr:row>56</xdr:row>
      <xdr:rowOff>64135</xdr:rowOff>
    </xdr:to>
    <xdr:sp macro="" textlink="">
      <xdr:nvSpPr>
        <xdr:cNvPr id="195" name="楕円 194">
          <a:extLst>
            <a:ext uri="{FF2B5EF4-FFF2-40B4-BE49-F238E27FC236}">
              <a16:creationId xmlns:a16="http://schemas.microsoft.com/office/drawing/2014/main" id="{7FE84F86-948B-496B-896D-30839BAD1E0F}"/>
            </a:ext>
          </a:extLst>
        </xdr:cNvPr>
        <xdr:cNvSpPr/>
      </xdr:nvSpPr>
      <xdr:spPr>
        <a:xfrm>
          <a:off x="2514600" y="93541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13335</xdr:rowOff>
    </xdr:from>
    <xdr:to>
      <xdr:col>19</xdr:col>
      <xdr:colOff>177800</xdr:colOff>
      <xdr:row>56</xdr:row>
      <xdr:rowOff>83820</xdr:rowOff>
    </xdr:to>
    <xdr:cxnSp macro="">
      <xdr:nvCxnSpPr>
        <xdr:cNvPr id="196" name="直線コネクタ 195">
          <a:extLst>
            <a:ext uri="{FF2B5EF4-FFF2-40B4-BE49-F238E27FC236}">
              <a16:creationId xmlns:a16="http://schemas.microsoft.com/office/drawing/2014/main" id="{6025919B-C083-4328-811F-06521862E1A2}"/>
            </a:ext>
          </a:extLst>
        </xdr:cNvPr>
        <xdr:cNvCxnSpPr/>
      </xdr:nvCxnSpPr>
      <xdr:spPr>
        <a:xfrm>
          <a:off x="2565400" y="9401175"/>
          <a:ext cx="789940" cy="7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63500</xdr:rowOff>
    </xdr:from>
    <xdr:to>
      <xdr:col>10</xdr:col>
      <xdr:colOff>165100</xdr:colOff>
      <xdr:row>55</xdr:row>
      <xdr:rowOff>165100</xdr:rowOff>
    </xdr:to>
    <xdr:sp macro="" textlink="">
      <xdr:nvSpPr>
        <xdr:cNvPr id="197" name="楕円 196">
          <a:extLst>
            <a:ext uri="{FF2B5EF4-FFF2-40B4-BE49-F238E27FC236}">
              <a16:creationId xmlns:a16="http://schemas.microsoft.com/office/drawing/2014/main" id="{95B5630E-AFAD-4433-B1E3-1BAA4D1F9560}"/>
            </a:ext>
          </a:extLst>
        </xdr:cNvPr>
        <xdr:cNvSpPr/>
      </xdr:nvSpPr>
      <xdr:spPr>
        <a:xfrm>
          <a:off x="1739900" y="928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55</xdr:row>
      <xdr:rowOff>114300</xdr:rowOff>
    </xdr:from>
    <xdr:to>
      <xdr:col>15</xdr:col>
      <xdr:colOff>50800</xdr:colOff>
      <xdr:row>56</xdr:row>
      <xdr:rowOff>13335</xdr:rowOff>
    </xdr:to>
    <xdr:cxnSp macro="">
      <xdr:nvCxnSpPr>
        <xdr:cNvPr id="198" name="直線コネクタ 197">
          <a:extLst>
            <a:ext uri="{FF2B5EF4-FFF2-40B4-BE49-F238E27FC236}">
              <a16:creationId xmlns:a16="http://schemas.microsoft.com/office/drawing/2014/main" id="{B8060B40-69FB-48A2-99BF-5596BCD98306}"/>
            </a:ext>
          </a:extLst>
        </xdr:cNvPr>
        <xdr:cNvCxnSpPr/>
      </xdr:nvCxnSpPr>
      <xdr:spPr>
        <a:xfrm>
          <a:off x="1790700" y="9334500"/>
          <a:ext cx="7747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54</xdr:row>
      <xdr:rowOff>164465</xdr:rowOff>
    </xdr:from>
    <xdr:to>
      <xdr:col>6</xdr:col>
      <xdr:colOff>38100</xdr:colOff>
      <xdr:row>55</xdr:row>
      <xdr:rowOff>94615</xdr:rowOff>
    </xdr:to>
    <xdr:sp macro="" textlink="">
      <xdr:nvSpPr>
        <xdr:cNvPr id="199" name="楕円 198">
          <a:extLst>
            <a:ext uri="{FF2B5EF4-FFF2-40B4-BE49-F238E27FC236}">
              <a16:creationId xmlns:a16="http://schemas.microsoft.com/office/drawing/2014/main" id="{909881A8-4685-4E90-9E94-4D8FAA529A8E}"/>
            </a:ext>
          </a:extLst>
        </xdr:cNvPr>
        <xdr:cNvSpPr/>
      </xdr:nvSpPr>
      <xdr:spPr>
        <a:xfrm>
          <a:off x="965200" y="921702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55</xdr:row>
      <xdr:rowOff>43815</xdr:rowOff>
    </xdr:from>
    <xdr:to>
      <xdr:col>10</xdr:col>
      <xdr:colOff>114300</xdr:colOff>
      <xdr:row>55</xdr:row>
      <xdr:rowOff>114300</xdr:rowOff>
    </xdr:to>
    <xdr:cxnSp macro="">
      <xdr:nvCxnSpPr>
        <xdr:cNvPr id="200" name="直線コネクタ 199">
          <a:extLst>
            <a:ext uri="{FF2B5EF4-FFF2-40B4-BE49-F238E27FC236}">
              <a16:creationId xmlns:a16="http://schemas.microsoft.com/office/drawing/2014/main" id="{FB72588D-0009-4403-803A-FD70C7555108}"/>
            </a:ext>
          </a:extLst>
        </xdr:cNvPr>
        <xdr:cNvCxnSpPr/>
      </xdr:nvCxnSpPr>
      <xdr:spPr>
        <a:xfrm>
          <a:off x="1008380" y="9264015"/>
          <a:ext cx="782320" cy="7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102887</xdr:rowOff>
    </xdr:from>
    <xdr:ext cx="405111" cy="259045"/>
    <xdr:sp macro="" textlink="">
      <xdr:nvSpPr>
        <xdr:cNvPr id="201" name="n_1aveValue【体育館・プール】&#10;有形固定資産減価償却率">
          <a:extLst>
            <a:ext uri="{FF2B5EF4-FFF2-40B4-BE49-F238E27FC236}">
              <a16:creationId xmlns:a16="http://schemas.microsoft.com/office/drawing/2014/main" id="{7C9FC05E-DE1C-4A34-9E95-6B142A85BA01}"/>
            </a:ext>
          </a:extLst>
        </xdr:cNvPr>
        <xdr:cNvSpPr txBox="1"/>
      </xdr:nvSpPr>
      <xdr:spPr>
        <a:xfrm>
          <a:off x="3170564" y="10161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87647</xdr:rowOff>
    </xdr:from>
    <xdr:ext cx="405111" cy="259045"/>
    <xdr:sp macro="" textlink="">
      <xdr:nvSpPr>
        <xdr:cNvPr id="202" name="n_2aveValue【体育館・プール】&#10;有形固定資産減価償却率">
          <a:extLst>
            <a:ext uri="{FF2B5EF4-FFF2-40B4-BE49-F238E27FC236}">
              <a16:creationId xmlns:a16="http://schemas.microsoft.com/office/drawing/2014/main" id="{507AF1A0-C2A1-4F32-8F42-96162073BC5C}"/>
            </a:ext>
          </a:extLst>
        </xdr:cNvPr>
        <xdr:cNvSpPr txBox="1"/>
      </xdr:nvSpPr>
      <xdr:spPr>
        <a:xfrm>
          <a:off x="2385704" y="1014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108602</xdr:rowOff>
    </xdr:from>
    <xdr:ext cx="405111" cy="259045"/>
    <xdr:sp macro="" textlink="">
      <xdr:nvSpPr>
        <xdr:cNvPr id="203" name="n_3aveValue【体育館・プール】&#10;有形固定資産減価償却率">
          <a:extLst>
            <a:ext uri="{FF2B5EF4-FFF2-40B4-BE49-F238E27FC236}">
              <a16:creationId xmlns:a16="http://schemas.microsoft.com/office/drawing/2014/main" id="{8A784D60-6AA8-49D8-A462-99247C855E15}"/>
            </a:ext>
          </a:extLst>
        </xdr:cNvPr>
        <xdr:cNvSpPr txBox="1"/>
      </xdr:nvSpPr>
      <xdr:spPr>
        <a:xfrm>
          <a:off x="1611004" y="10167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95267</xdr:rowOff>
    </xdr:from>
    <xdr:ext cx="405111" cy="259045"/>
    <xdr:sp macro="" textlink="">
      <xdr:nvSpPr>
        <xdr:cNvPr id="204" name="n_4aveValue【体育館・プール】&#10;有形固定資産減価償却率">
          <a:extLst>
            <a:ext uri="{FF2B5EF4-FFF2-40B4-BE49-F238E27FC236}">
              <a16:creationId xmlns:a16="http://schemas.microsoft.com/office/drawing/2014/main" id="{FB504964-6A4B-4CF7-9575-7A0E4A87B49B}"/>
            </a:ext>
          </a:extLst>
        </xdr:cNvPr>
        <xdr:cNvSpPr txBox="1"/>
      </xdr:nvSpPr>
      <xdr:spPr>
        <a:xfrm>
          <a:off x="836304" y="10153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54</xdr:row>
      <xdr:rowOff>151147</xdr:rowOff>
    </xdr:from>
    <xdr:ext cx="405111" cy="259045"/>
    <xdr:sp macro="" textlink="">
      <xdr:nvSpPr>
        <xdr:cNvPr id="205" name="n_1mainValue【体育館・プール】&#10;有形固定資産減価償却率">
          <a:extLst>
            <a:ext uri="{FF2B5EF4-FFF2-40B4-BE49-F238E27FC236}">
              <a16:creationId xmlns:a16="http://schemas.microsoft.com/office/drawing/2014/main" id="{E234ABA5-CF55-4B0F-942C-5A68E71D12CF}"/>
            </a:ext>
          </a:extLst>
        </xdr:cNvPr>
        <xdr:cNvSpPr txBox="1"/>
      </xdr:nvSpPr>
      <xdr:spPr>
        <a:xfrm>
          <a:off x="3170564" y="9203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54</xdr:row>
      <xdr:rowOff>80662</xdr:rowOff>
    </xdr:from>
    <xdr:ext cx="405111" cy="259045"/>
    <xdr:sp macro="" textlink="">
      <xdr:nvSpPr>
        <xdr:cNvPr id="206" name="n_2mainValue【体育館・プール】&#10;有形固定資産減価償却率">
          <a:extLst>
            <a:ext uri="{FF2B5EF4-FFF2-40B4-BE49-F238E27FC236}">
              <a16:creationId xmlns:a16="http://schemas.microsoft.com/office/drawing/2014/main" id="{5A4C5054-77B7-4D1A-9755-5C2F476AAC1D}"/>
            </a:ext>
          </a:extLst>
        </xdr:cNvPr>
        <xdr:cNvSpPr txBox="1"/>
      </xdr:nvSpPr>
      <xdr:spPr>
        <a:xfrm>
          <a:off x="2385704" y="9133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54</xdr:row>
      <xdr:rowOff>10177</xdr:rowOff>
    </xdr:from>
    <xdr:ext cx="405111" cy="259045"/>
    <xdr:sp macro="" textlink="">
      <xdr:nvSpPr>
        <xdr:cNvPr id="207" name="n_3mainValue【体育館・プール】&#10;有形固定資産減価償却率">
          <a:extLst>
            <a:ext uri="{FF2B5EF4-FFF2-40B4-BE49-F238E27FC236}">
              <a16:creationId xmlns:a16="http://schemas.microsoft.com/office/drawing/2014/main" id="{FAA18803-3CF1-4471-B981-F564ECDFD550}"/>
            </a:ext>
          </a:extLst>
        </xdr:cNvPr>
        <xdr:cNvSpPr txBox="1"/>
      </xdr:nvSpPr>
      <xdr:spPr>
        <a:xfrm>
          <a:off x="1611004" y="9062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53</xdr:row>
      <xdr:rowOff>111142</xdr:rowOff>
    </xdr:from>
    <xdr:ext cx="405111" cy="259045"/>
    <xdr:sp macro="" textlink="">
      <xdr:nvSpPr>
        <xdr:cNvPr id="208" name="n_4mainValue【体育館・プール】&#10;有形固定資産減価償却率">
          <a:extLst>
            <a:ext uri="{FF2B5EF4-FFF2-40B4-BE49-F238E27FC236}">
              <a16:creationId xmlns:a16="http://schemas.microsoft.com/office/drawing/2014/main" id="{36C7E97A-AFC1-4BBC-B3B2-2809ADACECF1}"/>
            </a:ext>
          </a:extLst>
        </xdr:cNvPr>
        <xdr:cNvSpPr txBox="1"/>
      </xdr:nvSpPr>
      <xdr:spPr>
        <a:xfrm>
          <a:off x="836304" y="8996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a:extLst>
            <a:ext uri="{FF2B5EF4-FFF2-40B4-BE49-F238E27FC236}">
              <a16:creationId xmlns:a16="http://schemas.microsoft.com/office/drawing/2014/main" id="{8128A1DA-BAAB-4867-AA15-62768050CE91}"/>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a:extLst>
            <a:ext uri="{FF2B5EF4-FFF2-40B4-BE49-F238E27FC236}">
              <a16:creationId xmlns:a16="http://schemas.microsoft.com/office/drawing/2014/main" id="{4F6D34A5-2CBE-4D70-9308-93F9D399DEBA}"/>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a:extLst>
            <a:ext uri="{FF2B5EF4-FFF2-40B4-BE49-F238E27FC236}">
              <a16:creationId xmlns:a16="http://schemas.microsoft.com/office/drawing/2014/main" id="{E6164BFC-08B2-4549-94B1-F908C7D4B6FD}"/>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a:extLst>
            <a:ext uri="{FF2B5EF4-FFF2-40B4-BE49-F238E27FC236}">
              <a16:creationId xmlns:a16="http://schemas.microsoft.com/office/drawing/2014/main" id="{9F73C330-93F2-4B82-8A76-7DAF1DE148A0}"/>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a:extLst>
            <a:ext uri="{FF2B5EF4-FFF2-40B4-BE49-F238E27FC236}">
              <a16:creationId xmlns:a16="http://schemas.microsoft.com/office/drawing/2014/main" id="{B5A1E8FD-54FE-44AE-A23B-8C6989055CA3}"/>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a:extLst>
            <a:ext uri="{FF2B5EF4-FFF2-40B4-BE49-F238E27FC236}">
              <a16:creationId xmlns:a16="http://schemas.microsoft.com/office/drawing/2014/main" id="{577C7DED-5276-4FD1-8ECC-4CF89B21255E}"/>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a:extLst>
            <a:ext uri="{FF2B5EF4-FFF2-40B4-BE49-F238E27FC236}">
              <a16:creationId xmlns:a16="http://schemas.microsoft.com/office/drawing/2014/main" id="{3B651D06-6C13-40EF-9CE6-569923E50775}"/>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a:extLst>
            <a:ext uri="{FF2B5EF4-FFF2-40B4-BE49-F238E27FC236}">
              <a16:creationId xmlns:a16="http://schemas.microsoft.com/office/drawing/2014/main" id="{AB466D54-D1BC-4BAF-812F-14F28572B3EE}"/>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a:extLst>
            <a:ext uri="{FF2B5EF4-FFF2-40B4-BE49-F238E27FC236}">
              <a16:creationId xmlns:a16="http://schemas.microsoft.com/office/drawing/2014/main" id="{ADB0D089-C221-4946-AA6B-12824DE15510}"/>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a:extLst>
            <a:ext uri="{FF2B5EF4-FFF2-40B4-BE49-F238E27FC236}">
              <a16:creationId xmlns:a16="http://schemas.microsoft.com/office/drawing/2014/main" id="{1C1C9B2F-BE3D-4F34-BF95-BF3C3E159C68}"/>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a:extLst>
            <a:ext uri="{FF2B5EF4-FFF2-40B4-BE49-F238E27FC236}">
              <a16:creationId xmlns:a16="http://schemas.microsoft.com/office/drawing/2014/main" id="{10D1BEB8-9AF7-4A21-9348-771AB36C2569}"/>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20" name="テキスト ボックス 219">
          <a:extLst>
            <a:ext uri="{FF2B5EF4-FFF2-40B4-BE49-F238E27FC236}">
              <a16:creationId xmlns:a16="http://schemas.microsoft.com/office/drawing/2014/main" id="{3BB14CF1-E33F-4A51-BBC2-DA6F45E3FFD1}"/>
            </a:ext>
          </a:extLst>
        </xdr:cNvPr>
        <xdr:cNvSpPr txBox="1"/>
      </xdr:nvSpPr>
      <xdr:spPr>
        <a:xfrm>
          <a:off x="54053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a:extLst>
            <a:ext uri="{FF2B5EF4-FFF2-40B4-BE49-F238E27FC236}">
              <a16:creationId xmlns:a16="http://schemas.microsoft.com/office/drawing/2014/main" id="{8214BB0D-5860-4E1B-89D8-B0FC53842BBC}"/>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2" name="テキスト ボックス 221">
          <a:extLst>
            <a:ext uri="{FF2B5EF4-FFF2-40B4-BE49-F238E27FC236}">
              <a16:creationId xmlns:a16="http://schemas.microsoft.com/office/drawing/2014/main" id="{DAA4CBF8-F9D0-4A96-80D6-A34D1748F809}"/>
            </a:ext>
          </a:extLst>
        </xdr:cNvPr>
        <xdr:cNvSpPr txBox="1"/>
      </xdr:nvSpPr>
      <xdr:spPr>
        <a:xfrm>
          <a:off x="540530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a:extLst>
            <a:ext uri="{FF2B5EF4-FFF2-40B4-BE49-F238E27FC236}">
              <a16:creationId xmlns:a16="http://schemas.microsoft.com/office/drawing/2014/main" id="{33B4D3A6-AB6B-4697-9182-8381A1E41183}"/>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4" name="テキスト ボックス 223">
          <a:extLst>
            <a:ext uri="{FF2B5EF4-FFF2-40B4-BE49-F238E27FC236}">
              <a16:creationId xmlns:a16="http://schemas.microsoft.com/office/drawing/2014/main" id="{42DA69F2-C218-4D47-AB36-BE58CFAC199C}"/>
            </a:ext>
          </a:extLst>
        </xdr:cNvPr>
        <xdr:cNvSpPr txBox="1"/>
      </xdr:nvSpPr>
      <xdr:spPr>
        <a:xfrm>
          <a:off x="540530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a:extLst>
            <a:ext uri="{FF2B5EF4-FFF2-40B4-BE49-F238E27FC236}">
              <a16:creationId xmlns:a16="http://schemas.microsoft.com/office/drawing/2014/main" id="{A874FB1D-2534-42FF-9960-06968C5C08DA}"/>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6" name="テキスト ボックス 225">
          <a:extLst>
            <a:ext uri="{FF2B5EF4-FFF2-40B4-BE49-F238E27FC236}">
              <a16:creationId xmlns:a16="http://schemas.microsoft.com/office/drawing/2014/main" id="{760296EE-B429-4C8C-AB1E-DA176A807860}"/>
            </a:ext>
          </a:extLst>
        </xdr:cNvPr>
        <xdr:cNvSpPr txBox="1"/>
      </xdr:nvSpPr>
      <xdr:spPr>
        <a:xfrm>
          <a:off x="540530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a:extLst>
            <a:ext uri="{FF2B5EF4-FFF2-40B4-BE49-F238E27FC236}">
              <a16:creationId xmlns:a16="http://schemas.microsoft.com/office/drawing/2014/main" id="{46FFC136-79F4-4CE7-948B-92D96B7C2A9A}"/>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8" name="テキスト ボックス 227">
          <a:extLst>
            <a:ext uri="{FF2B5EF4-FFF2-40B4-BE49-F238E27FC236}">
              <a16:creationId xmlns:a16="http://schemas.microsoft.com/office/drawing/2014/main" id="{8A735490-4895-4E2F-89E3-792411FBA2C1}"/>
            </a:ext>
          </a:extLst>
        </xdr:cNvPr>
        <xdr:cNvSpPr txBox="1"/>
      </xdr:nvSpPr>
      <xdr:spPr>
        <a:xfrm>
          <a:off x="540530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8424A9BD-1BCB-4EBE-8F4E-1858D3DBB747}"/>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0" name="テキスト ボックス 229">
          <a:extLst>
            <a:ext uri="{FF2B5EF4-FFF2-40B4-BE49-F238E27FC236}">
              <a16:creationId xmlns:a16="http://schemas.microsoft.com/office/drawing/2014/main" id="{1E499839-0BBD-4340-8590-749D47B632AC}"/>
            </a:ext>
          </a:extLst>
        </xdr:cNvPr>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a:extLst>
            <a:ext uri="{FF2B5EF4-FFF2-40B4-BE49-F238E27FC236}">
              <a16:creationId xmlns:a16="http://schemas.microsoft.com/office/drawing/2014/main" id="{9E998A27-DEC0-45F8-9B20-B9394616CB70}"/>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3810</xdr:rowOff>
    </xdr:from>
    <xdr:to>
      <xdr:col>54</xdr:col>
      <xdr:colOff>189865</xdr:colOff>
      <xdr:row>63</xdr:row>
      <xdr:rowOff>125730</xdr:rowOff>
    </xdr:to>
    <xdr:cxnSp macro="">
      <xdr:nvCxnSpPr>
        <xdr:cNvPr id="232" name="直線コネクタ 231">
          <a:extLst>
            <a:ext uri="{FF2B5EF4-FFF2-40B4-BE49-F238E27FC236}">
              <a16:creationId xmlns:a16="http://schemas.microsoft.com/office/drawing/2014/main" id="{EE622B55-2CFA-496F-BBCA-51CF8AC2A760}"/>
            </a:ext>
          </a:extLst>
        </xdr:cNvPr>
        <xdr:cNvCxnSpPr/>
      </xdr:nvCxnSpPr>
      <xdr:spPr>
        <a:xfrm flipV="1">
          <a:off x="9219565" y="939165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129557</xdr:rowOff>
    </xdr:from>
    <xdr:ext cx="469744" cy="259045"/>
    <xdr:sp macro="" textlink="">
      <xdr:nvSpPr>
        <xdr:cNvPr id="233" name="【体育館・プール】&#10;一人当たり面積最小値テキスト">
          <a:extLst>
            <a:ext uri="{FF2B5EF4-FFF2-40B4-BE49-F238E27FC236}">
              <a16:creationId xmlns:a16="http://schemas.microsoft.com/office/drawing/2014/main" id="{2FD518E8-F929-41DE-83B6-146484F5A657}"/>
            </a:ext>
          </a:extLst>
        </xdr:cNvPr>
        <xdr:cNvSpPr txBox="1"/>
      </xdr:nvSpPr>
      <xdr:spPr>
        <a:xfrm>
          <a:off x="9258300" y="10690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125730</xdr:rowOff>
    </xdr:from>
    <xdr:to>
      <xdr:col>55</xdr:col>
      <xdr:colOff>88900</xdr:colOff>
      <xdr:row>63</xdr:row>
      <xdr:rowOff>125730</xdr:rowOff>
    </xdr:to>
    <xdr:cxnSp macro="">
      <xdr:nvCxnSpPr>
        <xdr:cNvPr id="234" name="直線コネクタ 233">
          <a:extLst>
            <a:ext uri="{FF2B5EF4-FFF2-40B4-BE49-F238E27FC236}">
              <a16:creationId xmlns:a16="http://schemas.microsoft.com/office/drawing/2014/main" id="{D6C83AE3-0564-400F-B7BB-6E0EB47B1AD6}"/>
            </a:ext>
          </a:extLst>
        </xdr:cNvPr>
        <xdr:cNvCxnSpPr/>
      </xdr:nvCxnSpPr>
      <xdr:spPr>
        <a:xfrm>
          <a:off x="9154160" y="106870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121937</xdr:rowOff>
    </xdr:from>
    <xdr:ext cx="469744" cy="259045"/>
    <xdr:sp macro="" textlink="">
      <xdr:nvSpPr>
        <xdr:cNvPr id="235" name="【体育館・プール】&#10;一人当たり面積最大値テキスト">
          <a:extLst>
            <a:ext uri="{FF2B5EF4-FFF2-40B4-BE49-F238E27FC236}">
              <a16:creationId xmlns:a16="http://schemas.microsoft.com/office/drawing/2014/main" id="{F3CB0B71-6517-497D-8224-079098571836}"/>
            </a:ext>
          </a:extLst>
        </xdr:cNvPr>
        <xdr:cNvSpPr txBox="1"/>
      </xdr:nvSpPr>
      <xdr:spPr>
        <a:xfrm>
          <a:off x="9258300" y="9174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3810</xdr:rowOff>
    </xdr:from>
    <xdr:to>
      <xdr:col>55</xdr:col>
      <xdr:colOff>88900</xdr:colOff>
      <xdr:row>56</xdr:row>
      <xdr:rowOff>3810</xdr:rowOff>
    </xdr:to>
    <xdr:cxnSp macro="">
      <xdr:nvCxnSpPr>
        <xdr:cNvPr id="236" name="直線コネクタ 235">
          <a:extLst>
            <a:ext uri="{FF2B5EF4-FFF2-40B4-BE49-F238E27FC236}">
              <a16:creationId xmlns:a16="http://schemas.microsoft.com/office/drawing/2014/main" id="{BCD217BA-2969-4852-934D-C8C55D693612}"/>
            </a:ext>
          </a:extLst>
        </xdr:cNvPr>
        <xdr:cNvCxnSpPr/>
      </xdr:nvCxnSpPr>
      <xdr:spPr>
        <a:xfrm>
          <a:off x="9154160" y="93916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82567</xdr:rowOff>
    </xdr:from>
    <xdr:ext cx="469744" cy="259045"/>
    <xdr:sp macro="" textlink="">
      <xdr:nvSpPr>
        <xdr:cNvPr id="237" name="【体育館・プール】&#10;一人当たり面積平均値テキスト">
          <a:extLst>
            <a:ext uri="{FF2B5EF4-FFF2-40B4-BE49-F238E27FC236}">
              <a16:creationId xmlns:a16="http://schemas.microsoft.com/office/drawing/2014/main" id="{2EFF49D1-504B-441B-810A-630C89AC656B}"/>
            </a:ext>
          </a:extLst>
        </xdr:cNvPr>
        <xdr:cNvSpPr txBox="1"/>
      </xdr:nvSpPr>
      <xdr:spPr>
        <a:xfrm>
          <a:off x="9258300" y="101409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59690</xdr:rowOff>
    </xdr:from>
    <xdr:to>
      <xdr:col>55</xdr:col>
      <xdr:colOff>50800</xdr:colOff>
      <xdr:row>61</xdr:row>
      <xdr:rowOff>161290</xdr:rowOff>
    </xdr:to>
    <xdr:sp macro="" textlink="">
      <xdr:nvSpPr>
        <xdr:cNvPr id="238" name="フローチャート: 判断 237">
          <a:extLst>
            <a:ext uri="{FF2B5EF4-FFF2-40B4-BE49-F238E27FC236}">
              <a16:creationId xmlns:a16="http://schemas.microsoft.com/office/drawing/2014/main" id="{9DA8277A-94C2-4AA9-941C-E648A7C7B817}"/>
            </a:ext>
          </a:extLst>
        </xdr:cNvPr>
        <xdr:cNvSpPr/>
      </xdr:nvSpPr>
      <xdr:spPr>
        <a:xfrm>
          <a:off x="9192260" y="102857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78740</xdr:rowOff>
    </xdr:from>
    <xdr:to>
      <xdr:col>50</xdr:col>
      <xdr:colOff>165100</xdr:colOff>
      <xdr:row>62</xdr:row>
      <xdr:rowOff>8890</xdr:rowOff>
    </xdr:to>
    <xdr:sp macro="" textlink="">
      <xdr:nvSpPr>
        <xdr:cNvPr id="239" name="フローチャート: 判断 238">
          <a:extLst>
            <a:ext uri="{FF2B5EF4-FFF2-40B4-BE49-F238E27FC236}">
              <a16:creationId xmlns:a16="http://schemas.microsoft.com/office/drawing/2014/main" id="{09CDE3C2-07E9-49AD-9D4B-AAF68FB4988D}"/>
            </a:ext>
          </a:extLst>
        </xdr:cNvPr>
        <xdr:cNvSpPr/>
      </xdr:nvSpPr>
      <xdr:spPr>
        <a:xfrm>
          <a:off x="8445500" y="103047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90170</xdr:rowOff>
    </xdr:from>
    <xdr:to>
      <xdr:col>46</xdr:col>
      <xdr:colOff>38100</xdr:colOff>
      <xdr:row>62</xdr:row>
      <xdr:rowOff>20320</xdr:rowOff>
    </xdr:to>
    <xdr:sp macro="" textlink="">
      <xdr:nvSpPr>
        <xdr:cNvPr id="240" name="フローチャート: 判断 239">
          <a:extLst>
            <a:ext uri="{FF2B5EF4-FFF2-40B4-BE49-F238E27FC236}">
              <a16:creationId xmlns:a16="http://schemas.microsoft.com/office/drawing/2014/main" id="{DE533D6F-BE5E-4F3B-9BC6-AED64895789F}"/>
            </a:ext>
          </a:extLst>
        </xdr:cNvPr>
        <xdr:cNvSpPr/>
      </xdr:nvSpPr>
      <xdr:spPr>
        <a:xfrm>
          <a:off x="7670800" y="103162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59</xdr:row>
      <xdr:rowOff>154940</xdr:rowOff>
    </xdr:from>
    <xdr:to>
      <xdr:col>41</xdr:col>
      <xdr:colOff>101600</xdr:colOff>
      <xdr:row>60</xdr:row>
      <xdr:rowOff>85090</xdr:rowOff>
    </xdr:to>
    <xdr:sp macro="" textlink="">
      <xdr:nvSpPr>
        <xdr:cNvPr id="241" name="フローチャート: 判断 240">
          <a:extLst>
            <a:ext uri="{FF2B5EF4-FFF2-40B4-BE49-F238E27FC236}">
              <a16:creationId xmlns:a16="http://schemas.microsoft.com/office/drawing/2014/main" id="{4F24BD3F-DDA1-42BE-AABA-BE2B936390E6}"/>
            </a:ext>
          </a:extLst>
        </xdr:cNvPr>
        <xdr:cNvSpPr/>
      </xdr:nvSpPr>
      <xdr:spPr>
        <a:xfrm>
          <a:off x="6873240" y="100457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59</xdr:row>
      <xdr:rowOff>120650</xdr:rowOff>
    </xdr:from>
    <xdr:to>
      <xdr:col>36</xdr:col>
      <xdr:colOff>165100</xdr:colOff>
      <xdr:row>60</xdr:row>
      <xdr:rowOff>50800</xdr:rowOff>
    </xdr:to>
    <xdr:sp macro="" textlink="">
      <xdr:nvSpPr>
        <xdr:cNvPr id="242" name="フローチャート: 判断 241">
          <a:extLst>
            <a:ext uri="{FF2B5EF4-FFF2-40B4-BE49-F238E27FC236}">
              <a16:creationId xmlns:a16="http://schemas.microsoft.com/office/drawing/2014/main" id="{9E6908BB-B7B0-4080-87DC-6D095A074698}"/>
            </a:ext>
          </a:extLst>
        </xdr:cNvPr>
        <xdr:cNvSpPr/>
      </xdr:nvSpPr>
      <xdr:spPr>
        <a:xfrm>
          <a:off x="6098540" y="100114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DC8F5C25-36D6-460A-A078-83BFF3EC95E4}"/>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B22FDAF7-9F6A-42B9-A09E-C69ED4621CA8}"/>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3AF4FC64-3D3A-45BF-B0B6-3ED727D3920C}"/>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605C18EC-90DB-4349-B423-D2E657E4382B}"/>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A76420B4-7D00-4FF5-A34A-D697DE6F4B75}"/>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55880</xdr:rowOff>
    </xdr:from>
    <xdr:to>
      <xdr:col>55</xdr:col>
      <xdr:colOff>50800</xdr:colOff>
      <xdr:row>62</xdr:row>
      <xdr:rowOff>157480</xdr:rowOff>
    </xdr:to>
    <xdr:sp macro="" textlink="">
      <xdr:nvSpPr>
        <xdr:cNvPr id="248" name="楕円 247">
          <a:extLst>
            <a:ext uri="{FF2B5EF4-FFF2-40B4-BE49-F238E27FC236}">
              <a16:creationId xmlns:a16="http://schemas.microsoft.com/office/drawing/2014/main" id="{097210C5-FCD3-4174-8359-67549598054D}"/>
            </a:ext>
          </a:extLst>
        </xdr:cNvPr>
        <xdr:cNvSpPr/>
      </xdr:nvSpPr>
      <xdr:spPr>
        <a:xfrm>
          <a:off x="9192260" y="1044956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34307</xdr:rowOff>
    </xdr:from>
    <xdr:ext cx="469744" cy="259045"/>
    <xdr:sp macro="" textlink="">
      <xdr:nvSpPr>
        <xdr:cNvPr id="249" name="【体育館・プール】&#10;一人当たり面積該当値テキスト">
          <a:extLst>
            <a:ext uri="{FF2B5EF4-FFF2-40B4-BE49-F238E27FC236}">
              <a16:creationId xmlns:a16="http://schemas.microsoft.com/office/drawing/2014/main" id="{9511E6D2-F568-42F8-B3CA-F34A83136344}"/>
            </a:ext>
          </a:extLst>
        </xdr:cNvPr>
        <xdr:cNvSpPr txBox="1"/>
      </xdr:nvSpPr>
      <xdr:spPr>
        <a:xfrm>
          <a:off x="9258300" y="10427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59690</xdr:rowOff>
    </xdr:from>
    <xdr:to>
      <xdr:col>50</xdr:col>
      <xdr:colOff>165100</xdr:colOff>
      <xdr:row>62</xdr:row>
      <xdr:rowOff>161290</xdr:rowOff>
    </xdr:to>
    <xdr:sp macro="" textlink="">
      <xdr:nvSpPr>
        <xdr:cNvPr id="250" name="楕円 249">
          <a:extLst>
            <a:ext uri="{FF2B5EF4-FFF2-40B4-BE49-F238E27FC236}">
              <a16:creationId xmlns:a16="http://schemas.microsoft.com/office/drawing/2014/main" id="{A70642DA-55CF-4334-8962-D00C48E640D1}"/>
            </a:ext>
          </a:extLst>
        </xdr:cNvPr>
        <xdr:cNvSpPr/>
      </xdr:nvSpPr>
      <xdr:spPr>
        <a:xfrm>
          <a:off x="8445500" y="1045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106680</xdr:rowOff>
    </xdr:from>
    <xdr:to>
      <xdr:col>55</xdr:col>
      <xdr:colOff>0</xdr:colOff>
      <xdr:row>62</xdr:row>
      <xdr:rowOff>110490</xdr:rowOff>
    </xdr:to>
    <xdr:cxnSp macro="">
      <xdr:nvCxnSpPr>
        <xdr:cNvPr id="251" name="直線コネクタ 250">
          <a:extLst>
            <a:ext uri="{FF2B5EF4-FFF2-40B4-BE49-F238E27FC236}">
              <a16:creationId xmlns:a16="http://schemas.microsoft.com/office/drawing/2014/main" id="{28CF57D6-3C44-4D9D-82EE-95375410888B}"/>
            </a:ext>
          </a:extLst>
        </xdr:cNvPr>
        <xdr:cNvCxnSpPr/>
      </xdr:nvCxnSpPr>
      <xdr:spPr>
        <a:xfrm flipV="1">
          <a:off x="8496300" y="10500360"/>
          <a:ext cx="7239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63500</xdr:rowOff>
    </xdr:from>
    <xdr:to>
      <xdr:col>46</xdr:col>
      <xdr:colOff>38100</xdr:colOff>
      <xdr:row>62</xdr:row>
      <xdr:rowOff>165100</xdr:rowOff>
    </xdr:to>
    <xdr:sp macro="" textlink="">
      <xdr:nvSpPr>
        <xdr:cNvPr id="252" name="楕円 251">
          <a:extLst>
            <a:ext uri="{FF2B5EF4-FFF2-40B4-BE49-F238E27FC236}">
              <a16:creationId xmlns:a16="http://schemas.microsoft.com/office/drawing/2014/main" id="{53B9663B-B1B4-43BA-8A6B-062E70415880}"/>
            </a:ext>
          </a:extLst>
        </xdr:cNvPr>
        <xdr:cNvSpPr/>
      </xdr:nvSpPr>
      <xdr:spPr>
        <a:xfrm>
          <a:off x="7670800" y="1045718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110490</xdr:rowOff>
    </xdr:from>
    <xdr:to>
      <xdr:col>50</xdr:col>
      <xdr:colOff>114300</xdr:colOff>
      <xdr:row>62</xdr:row>
      <xdr:rowOff>114300</xdr:rowOff>
    </xdr:to>
    <xdr:cxnSp macro="">
      <xdr:nvCxnSpPr>
        <xdr:cNvPr id="253" name="直線コネクタ 252">
          <a:extLst>
            <a:ext uri="{FF2B5EF4-FFF2-40B4-BE49-F238E27FC236}">
              <a16:creationId xmlns:a16="http://schemas.microsoft.com/office/drawing/2014/main" id="{9EC2CFC0-1D85-4F5A-BE39-72B1BB9DBDFE}"/>
            </a:ext>
          </a:extLst>
        </xdr:cNvPr>
        <xdr:cNvCxnSpPr/>
      </xdr:nvCxnSpPr>
      <xdr:spPr>
        <a:xfrm flipV="1">
          <a:off x="7713980" y="10504170"/>
          <a:ext cx="78232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67310</xdr:rowOff>
    </xdr:from>
    <xdr:to>
      <xdr:col>41</xdr:col>
      <xdr:colOff>101600</xdr:colOff>
      <xdr:row>62</xdr:row>
      <xdr:rowOff>168910</xdr:rowOff>
    </xdr:to>
    <xdr:sp macro="" textlink="">
      <xdr:nvSpPr>
        <xdr:cNvPr id="254" name="楕円 253">
          <a:extLst>
            <a:ext uri="{FF2B5EF4-FFF2-40B4-BE49-F238E27FC236}">
              <a16:creationId xmlns:a16="http://schemas.microsoft.com/office/drawing/2014/main" id="{FE21EE16-D02B-472F-95FA-67F1D288AB06}"/>
            </a:ext>
          </a:extLst>
        </xdr:cNvPr>
        <xdr:cNvSpPr/>
      </xdr:nvSpPr>
      <xdr:spPr>
        <a:xfrm>
          <a:off x="6873240" y="10460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114300</xdr:rowOff>
    </xdr:from>
    <xdr:to>
      <xdr:col>45</xdr:col>
      <xdr:colOff>177800</xdr:colOff>
      <xdr:row>62</xdr:row>
      <xdr:rowOff>118110</xdr:rowOff>
    </xdr:to>
    <xdr:cxnSp macro="">
      <xdr:nvCxnSpPr>
        <xdr:cNvPr id="255" name="直線コネクタ 254">
          <a:extLst>
            <a:ext uri="{FF2B5EF4-FFF2-40B4-BE49-F238E27FC236}">
              <a16:creationId xmlns:a16="http://schemas.microsoft.com/office/drawing/2014/main" id="{C2E8DC83-82E2-494F-9AD0-74E434FD10F3}"/>
            </a:ext>
          </a:extLst>
        </xdr:cNvPr>
        <xdr:cNvCxnSpPr/>
      </xdr:nvCxnSpPr>
      <xdr:spPr>
        <a:xfrm flipV="1">
          <a:off x="6924040" y="10507980"/>
          <a:ext cx="78994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67310</xdr:rowOff>
    </xdr:from>
    <xdr:to>
      <xdr:col>36</xdr:col>
      <xdr:colOff>165100</xdr:colOff>
      <xdr:row>62</xdr:row>
      <xdr:rowOff>168910</xdr:rowOff>
    </xdr:to>
    <xdr:sp macro="" textlink="">
      <xdr:nvSpPr>
        <xdr:cNvPr id="256" name="楕円 255">
          <a:extLst>
            <a:ext uri="{FF2B5EF4-FFF2-40B4-BE49-F238E27FC236}">
              <a16:creationId xmlns:a16="http://schemas.microsoft.com/office/drawing/2014/main" id="{5B4A21C9-CED1-45AC-B455-5B8D685B2601}"/>
            </a:ext>
          </a:extLst>
        </xdr:cNvPr>
        <xdr:cNvSpPr/>
      </xdr:nvSpPr>
      <xdr:spPr>
        <a:xfrm>
          <a:off x="6098540" y="10460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118110</xdr:rowOff>
    </xdr:from>
    <xdr:to>
      <xdr:col>41</xdr:col>
      <xdr:colOff>50800</xdr:colOff>
      <xdr:row>62</xdr:row>
      <xdr:rowOff>118110</xdr:rowOff>
    </xdr:to>
    <xdr:cxnSp macro="">
      <xdr:nvCxnSpPr>
        <xdr:cNvPr id="257" name="直線コネクタ 256">
          <a:extLst>
            <a:ext uri="{FF2B5EF4-FFF2-40B4-BE49-F238E27FC236}">
              <a16:creationId xmlns:a16="http://schemas.microsoft.com/office/drawing/2014/main" id="{0AEC9C34-4FEF-4EAF-903C-B7A03D4D266B}"/>
            </a:ext>
          </a:extLst>
        </xdr:cNvPr>
        <xdr:cNvCxnSpPr/>
      </xdr:nvCxnSpPr>
      <xdr:spPr>
        <a:xfrm>
          <a:off x="6149340" y="1051179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25417</xdr:rowOff>
    </xdr:from>
    <xdr:ext cx="469744" cy="259045"/>
    <xdr:sp macro="" textlink="">
      <xdr:nvSpPr>
        <xdr:cNvPr id="258" name="n_1aveValue【体育館・プール】&#10;一人当たり面積">
          <a:extLst>
            <a:ext uri="{FF2B5EF4-FFF2-40B4-BE49-F238E27FC236}">
              <a16:creationId xmlns:a16="http://schemas.microsoft.com/office/drawing/2014/main" id="{F49886F9-70A2-4C88-A21D-611DBF54CC1E}"/>
            </a:ext>
          </a:extLst>
        </xdr:cNvPr>
        <xdr:cNvSpPr txBox="1"/>
      </xdr:nvSpPr>
      <xdr:spPr>
        <a:xfrm>
          <a:off x="8271587" y="10083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36847</xdr:rowOff>
    </xdr:from>
    <xdr:ext cx="469744" cy="259045"/>
    <xdr:sp macro="" textlink="">
      <xdr:nvSpPr>
        <xdr:cNvPr id="259" name="n_2aveValue【体育館・プール】&#10;一人当たり面積">
          <a:extLst>
            <a:ext uri="{FF2B5EF4-FFF2-40B4-BE49-F238E27FC236}">
              <a16:creationId xmlns:a16="http://schemas.microsoft.com/office/drawing/2014/main" id="{6775CF76-F734-42D3-BE8A-DF6946C8D3F2}"/>
            </a:ext>
          </a:extLst>
        </xdr:cNvPr>
        <xdr:cNvSpPr txBox="1"/>
      </xdr:nvSpPr>
      <xdr:spPr>
        <a:xfrm>
          <a:off x="7509587" y="10095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58</xdr:row>
      <xdr:rowOff>101617</xdr:rowOff>
    </xdr:from>
    <xdr:ext cx="469744" cy="259045"/>
    <xdr:sp macro="" textlink="">
      <xdr:nvSpPr>
        <xdr:cNvPr id="260" name="n_3aveValue【体育館・プール】&#10;一人当たり面積">
          <a:extLst>
            <a:ext uri="{FF2B5EF4-FFF2-40B4-BE49-F238E27FC236}">
              <a16:creationId xmlns:a16="http://schemas.microsoft.com/office/drawing/2014/main" id="{8A747C7F-47FC-47D1-BAE6-93CA9231E0E7}"/>
            </a:ext>
          </a:extLst>
        </xdr:cNvPr>
        <xdr:cNvSpPr txBox="1"/>
      </xdr:nvSpPr>
      <xdr:spPr>
        <a:xfrm>
          <a:off x="6712027" y="9824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58</xdr:row>
      <xdr:rowOff>67327</xdr:rowOff>
    </xdr:from>
    <xdr:ext cx="469744" cy="259045"/>
    <xdr:sp macro="" textlink="">
      <xdr:nvSpPr>
        <xdr:cNvPr id="261" name="n_4aveValue【体育館・プール】&#10;一人当たり面積">
          <a:extLst>
            <a:ext uri="{FF2B5EF4-FFF2-40B4-BE49-F238E27FC236}">
              <a16:creationId xmlns:a16="http://schemas.microsoft.com/office/drawing/2014/main" id="{66D3C71A-8CE1-48F5-AC2E-08F9E550C8E3}"/>
            </a:ext>
          </a:extLst>
        </xdr:cNvPr>
        <xdr:cNvSpPr txBox="1"/>
      </xdr:nvSpPr>
      <xdr:spPr>
        <a:xfrm>
          <a:off x="5937327" y="9790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152417</xdr:rowOff>
    </xdr:from>
    <xdr:ext cx="469744" cy="259045"/>
    <xdr:sp macro="" textlink="">
      <xdr:nvSpPr>
        <xdr:cNvPr id="262" name="n_1mainValue【体育館・プール】&#10;一人当たり面積">
          <a:extLst>
            <a:ext uri="{FF2B5EF4-FFF2-40B4-BE49-F238E27FC236}">
              <a16:creationId xmlns:a16="http://schemas.microsoft.com/office/drawing/2014/main" id="{58764A57-6553-40E2-8174-F69612C90E77}"/>
            </a:ext>
          </a:extLst>
        </xdr:cNvPr>
        <xdr:cNvSpPr txBox="1"/>
      </xdr:nvSpPr>
      <xdr:spPr>
        <a:xfrm>
          <a:off x="8271587" y="10546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156227</xdr:rowOff>
    </xdr:from>
    <xdr:ext cx="469744" cy="259045"/>
    <xdr:sp macro="" textlink="">
      <xdr:nvSpPr>
        <xdr:cNvPr id="263" name="n_2mainValue【体育館・プール】&#10;一人当たり面積">
          <a:extLst>
            <a:ext uri="{FF2B5EF4-FFF2-40B4-BE49-F238E27FC236}">
              <a16:creationId xmlns:a16="http://schemas.microsoft.com/office/drawing/2014/main" id="{10B2EB58-A61B-4FF2-A35D-543FF9BBF4D8}"/>
            </a:ext>
          </a:extLst>
        </xdr:cNvPr>
        <xdr:cNvSpPr txBox="1"/>
      </xdr:nvSpPr>
      <xdr:spPr>
        <a:xfrm>
          <a:off x="7509587" y="10549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160037</xdr:rowOff>
    </xdr:from>
    <xdr:ext cx="469744" cy="259045"/>
    <xdr:sp macro="" textlink="">
      <xdr:nvSpPr>
        <xdr:cNvPr id="264" name="n_3mainValue【体育館・プール】&#10;一人当たり面積">
          <a:extLst>
            <a:ext uri="{FF2B5EF4-FFF2-40B4-BE49-F238E27FC236}">
              <a16:creationId xmlns:a16="http://schemas.microsoft.com/office/drawing/2014/main" id="{BBC8628A-EA97-4C33-9C25-57F4317B6ECC}"/>
            </a:ext>
          </a:extLst>
        </xdr:cNvPr>
        <xdr:cNvSpPr txBox="1"/>
      </xdr:nvSpPr>
      <xdr:spPr>
        <a:xfrm>
          <a:off x="6712027" y="10553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160037</xdr:rowOff>
    </xdr:from>
    <xdr:ext cx="469744" cy="259045"/>
    <xdr:sp macro="" textlink="">
      <xdr:nvSpPr>
        <xdr:cNvPr id="265" name="n_4mainValue【体育館・プール】&#10;一人当たり面積">
          <a:extLst>
            <a:ext uri="{FF2B5EF4-FFF2-40B4-BE49-F238E27FC236}">
              <a16:creationId xmlns:a16="http://schemas.microsoft.com/office/drawing/2014/main" id="{97552A54-17A3-47BE-942D-8E5690671FFE}"/>
            </a:ext>
          </a:extLst>
        </xdr:cNvPr>
        <xdr:cNvSpPr txBox="1"/>
      </xdr:nvSpPr>
      <xdr:spPr>
        <a:xfrm>
          <a:off x="5937327" y="10553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5971DD70-20E3-4C93-93D1-9B2BA7DA05BE}"/>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C5E547C4-B842-439E-BE0B-2329C78FB85A}"/>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3CC9C8E8-DCB1-4628-8EB7-A9F873B166F5}"/>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2E8F0B78-4263-4EDE-B786-4945B1E4471A}"/>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556A80E6-22E9-4078-ACB5-DB9A21A78530}"/>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6F8980FA-6310-4BD3-9CE0-ACC477038D16}"/>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EE35E026-F958-42D3-8244-439ACA71F50C}"/>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3BDB82BB-9690-4230-B7A2-198D891DDD4F}"/>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a:extLst>
            <a:ext uri="{FF2B5EF4-FFF2-40B4-BE49-F238E27FC236}">
              <a16:creationId xmlns:a16="http://schemas.microsoft.com/office/drawing/2014/main" id="{F2327A34-01DD-4B00-B10F-02AD05ABB542}"/>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a:extLst>
            <a:ext uri="{FF2B5EF4-FFF2-40B4-BE49-F238E27FC236}">
              <a16:creationId xmlns:a16="http://schemas.microsoft.com/office/drawing/2014/main" id="{C352680F-4F1B-44F7-BC84-0F54144C395D}"/>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a:extLst>
            <a:ext uri="{FF2B5EF4-FFF2-40B4-BE49-F238E27FC236}">
              <a16:creationId xmlns:a16="http://schemas.microsoft.com/office/drawing/2014/main" id="{407F2486-50F6-4DAA-BD0F-F88200DE40E2}"/>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7" name="直線コネクタ 276">
          <a:extLst>
            <a:ext uri="{FF2B5EF4-FFF2-40B4-BE49-F238E27FC236}">
              <a16:creationId xmlns:a16="http://schemas.microsoft.com/office/drawing/2014/main" id="{5F515588-E61E-4275-8070-D25C77ECB6E6}"/>
            </a:ext>
          </a:extLst>
        </xdr:cNvPr>
        <xdr:cNvCxnSpPr/>
      </xdr:nvCxnSpPr>
      <xdr:spPr>
        <a:xfrm>
          <a:off x="670560" y="14455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8" name="テキスト ボックス 277">
          <a:extLst>
            <a:ext uri="{FF2B5EF4-FFF2-40B4-BE49-F238E27FC236}">
              <a16:creationId xmlns:a16="http://schemas.microsoft.com/office/drawing/2014/main" id="{E3ED67D5-F9ED-48BF-8E27-6395178454E8}"/>
            </a:ext>
          </a:extLst>
        </xdr:cNvPr>
        <xdr:cNvSpPr txBox="1"/>
      </xdr:nvSpPr>
      <xdr:spPr>
        <a:xfrm>
          <a:off x="27196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9" name="直線コネクタ 278">
          <a:extLst>
            <a:ext uri="{FF2B5EF4-FFF2-40B4-BE49-F238E27FC236}">
              <a16:creationId xmlns:a16="http://schemas.microsoft.com/office/drawing/2014/main" id="{F1007D62-97EB-43AD-8091-7BA3C30F9BF3}"/>
            </a:ext>
          </a:extLst>
        </xdr:cNvPr>
        <xdr:cNvCxnSpPr/>
      </xdr:nvCxnSpPr>
      <xdr:spPr>
        <a:xfrm>
          <a:off x="670560" y="140093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80" name="テキスト ボックス 279">
          <a:extLst>
            <a:ext uri="{FF2B5EF4-FFF2-40B4-BE49-F238E27FC236}">
              <a16:creationId xmlns:a16="http://schemas.microsoft.com/office/drawing/2014/main" id="{53E3ED57-512F-4D9C-B191-89D232182793}"/>
            </a:ext>
          </a:extLst>
        </xdr:cNvPr>
        <xdr:cNvSpPr txBox="1"/>
      </xdr:nvSpPr>
      <xdr:spPr>
        <a:xfrm>
          <a:off x="336081" y="138709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81" name="直線コネクタ 280">
          <a:extLst>
            <a:ext uri="{FF2B5EF4-FFF2-40B4-BE49-F238E27FC236}">
              <a16:creationId xmlns:a16="http://schemas.microsoft.com/office/drawing/2014/main" id="{6084A017-AD32-44B7-9C2F-BD222F2BA7C2}"/>
            </a:ext>
          </a:extLst>
        </xdr:cNvPr>
        <xdr:cNvCxnSpPr/>
      </xdr:nvCxnSpPr>
      <xdr:spPr>
        <a:xfrm>
          <a:off x="670560" y="13563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82" name="テキスト ボックス 281">
          <a:extLst>
            <a:ext uri="{FF2B5EF4-FFF2-40B4-BE49-F238E27FC236}">
              <a16:creationId xmlns:a16="http://schemas.microsoft.com/office/drawing/2014/main" id="{9A276FBC-6198-4B91-B176-B297A0DAA5E4}"/>
            </a:ext>
          </a:extLst>
        </xdr:cNvPr>
        <xdr:cNvSpPr txBox="1"/>
      </xdr:nvSpPr>
      <xdr:spPr>
        <a:xfrm>
          <a:off x="336081" y="13421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83" name="直線コネクタ 282">
          <a:extLst>
            <a:ext uri="{FF2B5EF4-FFF2-40B4-BE49-F238E27FC236}">
              <a16:creationId xmlns:a16="http://schemas.microsoft.com/office/drawing/2014/main" id="{6EDA2F81-79F5-42E4-BF4A-2B8C50EE352D}"/>
            </a:ext>
          </a:extLst>
        </xdr:cNvPr>
        <xdr:cNvCxnSpPr/>
      </xdr:nvCxnSpPr>
      <xdr:spPr>
        <a:xfrm>
          <a:off x="670560" y="13114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4" name="テキスト ボックス 283">
          <a:extLst>
            <a:ext uri="{FF2B5EF4-FFF2-40B4-BE49-F238E27FC236}">
              <a16:creationId xmlns:a16="http://schemas.microsoft.com/office/drawing/2014/main" id="{F3FD7834-F211-4A88-9182-925070095F50}"/>
            </a:ext>
          </a:extLst>
        </xdr:cNvPr>
        <xdr:cNvSpPr txBox="1"/>
      </xdr:nvSpPr>
      <xdr:spPr>
        <a:xfrm>
          <a:off x="336081" y="129756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DD5C383C-AA8A-4D2B-BCD3-44E421DB8BA6}"/>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6" name="テキスト ボックス 285">
          <a:extLst>
            <a:ext uri="{FF2B5EF4-FFF2-40B4-BE49-F238E27FC236}">
              <a16:creationId xmlns:a16="http://schemas.microsoft.com/office/drawing/2014/main" id="{8D575285-C12D-482B-963F-9E7335AD08B5}"/>
            </a:ext>
          </a:extLst>
        </xdr:cNvPr>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福祉施設】&#10;有形固定資産減価償却率グラフ枠">
          <a:extLst>
            <a:ext uri="{FF2B5EF4-FFF2-40B4-BE49-F238E27FC236}">
              <a16:creationId xmlns:a16="http://schemas.microsoft.com/office/drawing/2014/main" id="{A79BAF17-1B9B-4877-8583-BA3E84F945C2}"/>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76963</xdr:rowOff>
    </xdr:from>
    <xdr:to>
      <xdr:col>24</xdr:col>
      <xdr:colOff>62865</xdr:colOff>
      <xdr:row>86</xdr:row>
      <xdr:rowOff>38100</xdr:rowOff>
    </xdr:to>
    <xdr:cxnSp macro="">
      <xdr:nvCxnSpPr>
        <xdr:cNvPr id="288" name="直線コネクタ 287">
          <a:extLst>
            <a:ext uri="{FF2B5EF4-FFF2-40B4-BE49-F238E27FC236}">
              <a16:creationId xmlns:a16="http://schemas.microsoft.com/office/drawing/2014/main" id="{05C81B7A-A002-44F2-8124-E47D3C807D60}"/>
            </a:ext>
          </a:extLst>
        </xdr:cNvPr>
        <xdr:cNvCxnSpPr/>
      </xdr:nvCxnSpPr>
      <xdr:spPr>
        <a:xfrm flipV="1">
          <a:off x="4086225" y="13152883"/>
          <a:ext cx="0" cy="1302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9" name="【福祉施設】&#10;有形固定資産減価償却率最小値テキスト">
          <a:extLst>
            <a:ext uri="{FF2B5EF4-FFF2-40B4-BE49-F238E27FC236}">
              <a16:creationId xmlns:a16="http://schemas.microsoft.com/office/drawing/2014/main" id="{15B0EC3C-EFD7-4A08-ADB0-22D6D280E957}"/>
            </a:ext>
          </a:extLst>
        </xdr:cNvPr>
        <xdr:cNvSpPr txBox="1"/>
      </xdr:nvSpPr>
      <xdr:spPr>
        <a:xfrm>
          <a:off x="4124960" y="1445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90" name="直線コネクタ 289">
          <a:extLst>
            <a:ext uri="{FF2B5EF4-FFF2-40B4-BE49-F238E27FC236}">
              <a16:creationId xmlns:a16="http://schemas.microsoft.com/office/drawing/2014/main" id="{8D1F74E5-035F-4543-98B1-DE6CE9CCFE91}"/>
            </a:ext>
          </a:extLst>
        </xdr:cNvPr>
        <xdr:cNvCxnSpPr/>
      </xdr:nvCxnSpPr>
      <xdr:spPr>
        <a:xfrm>
          <a:off x="4020820" y="144551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23640</xdr:rowOff>
    </xdr:from>
    <xdr:ext cx="405111" cy="259045"/>
    <xdr:sp macro="" textlink="">
      <xdr:nvSpPr>
        <xdr:cNvPr id="291" name="【福祉施設】&#10;有形固定資産減価償却率最大値テキスト">
          <a:extLst>
            <a:ext uri="{FF2B5EF4-FFF2-40B4-BE49-F238E27FC236}">
              <a16:creationId xmlns:a16="http://schemas.microsoft.com/office/drawing/2014/main" id="{85561462-D04E-4173-AB58-72CD33E1DC79}"/>
            </a:ext>
          </a:extLst>
        </xdr:cNvPr>
        <xdr:cNvSpPr txBox="1"/>
      </xdr:nvSpPr>
      <xdr:spPr>
        <a:xfrm>
          <a:off x="4124960" y="12931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76963</xdr:rowOff>
    </xdr:from>
    <xdr:to>
      <xdr:col>24</xdr:col>
      <xdr:colOff>152400</xdr:colOff>
      <xdr:row>78</xdr:row>
      <xdr:rowOff>76963</xdr:rowOff>
    </xdr:to>
    <xdr:cxnSp macro="">
      <xdr:nvCxnSpPr>
        <xdr:cNvPr id="292" name="直線コネクタ 291">
          <a:extLst>
            <a:ext uri="{FF2B5EF4-FFF2-40B4-BE49-F238E27FC236}">
              <a16:creationId xmlns:a16="http://schemas.microsoft.com/office/drawing/2014/main" id="{F13E7683-4BEA-4609-941C-D38FBFA5AF82}"/>
            </a:ext>
          </a:extLst>
        </xdr:cNvPr>
        <xdr:cNvCxnSpPr/>
      </xdr:nvCxnSpPr>
      <xdr:spPr>
        <a:xfrm>
          <a:off x="4020820" y="1315288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75455</xdr:rowOff>
    </xdr:from>
    <xdr:ext cx="405111" cy="259045"/>
    <xdr:sp macro="" textlink="">
      <xdr:nvSpPr>
        <xdr:cNvPr id="293" name="【福祉施設】&#10;有形固定資産減価償却率平均値テキスト">
          <a:extLst>
            <a:ext uri="{FF2B5EF4-FFF2-40B4-BE49-F238E27FC236}">
              <a16:creationId xmlns:a16="http://schemas.microsoft.com/office/drawing/2014/main" id="{0F9F6063-767D-4758-B7D6-6570CCDF8A6E}"/>
            </a:ext>
          </a:extLst>
        </xdr:cNvPr>
        <xdr:cNvSpPr txBox="1"/>
      </xdr:nvSpPr>
      <xdr:spPr>
        <a:xfrm>
          <a:off x="4124960" y="134866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97028</xdr:rowOff>
    </xdr:from>
    <xdr:to>
      <xdr:col>24</xdr:col>
      <xdr:colOff>114300</xdr:colOff>
      <xdr:row>81</xdr:row>
      <xdr:rowOff>27178</xdr:rowOff>
    </xdr:to>
    <xdr:sp macro="" textlink="">
      <xdr:nvSpPr>
        <xdr:cNvPr id="294" name="フローチャート: 判断 293">
          <a:extLst>
            <a:ext uri="{FF2B5EF4-FFF2-40B4-BE49-F238E27FC236}">
              <a16:creationId xmlns:a16="http://schemas.microsoft.com/office/drawing/2014/main" id="{FE553C80-69B9-4B26-BFD9-9EB05A456285}"/>
            </a:ext>
          </a:extLst>
        </xdr:cNvPr>
        <xdr:cNvSpPr/>
      </xdr:nvSpPr>
      <xdr:spPr>
        <a:xfrm>
          <a:off x="4036060" y="1350822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97028</xdr:rowOff>
    </xdr:from>
    <xdr:to>
      <xdr:col>20</xdr:col>
      <xdr:colOff>38100</xdr:colOff>
      <xdr:row>81</xdr:row>
      <xdr:rowOff>27178</xdr:rowOff>
    </xdr:to>
    <xdr:sp macro="" textlink="">
      <xdr:nvSpPr>
        <xdr:cNvPr id="295" name="フローチャート: 判断 294">
          <a:extLst>
            <a:ext uri="{FF2B5EF4-FFF2-40B4-BE49-F238E27FC236}">
              <a16:creationId xmlns:a16="http://schemas.microsoft.com/office/drawing/2014/main" id="{87054F2F-8939-43B7-B9A7-E44DDC4EC900}"/>
            </a:ext>
          </a:extLst>
        </xdr:cNvPr>
        <xdr:cNvSpPr/>
      </xdr:nvSpPr>
      <xdr:spPr>
        <a:xfrm>
          <a:off x="3312160" y="1350822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65024</xdr:rowOff>
    </xdr:from>
    <xdr:to>
      <xdr:col>15</xdr:col>
      <xdr:colOff>101600</xdr:colOff>
      <xdr:row>80</xdr:row>
      <xdr:rowOff>166624</xdr:rowOff>
    </xdr:to>
    <xdr:sp macro="" textlink="">
      <xdr:nvSpPr>
        <xdr:cNvPr id="296" name="フローチャート: 判断 295">
          <a:extLst>
            <a:ext uri="{FF2B5EF4-FFF2-40B4-BE49-F238E27FC236}">
              <a16:creationId xmlns:a16="http://schemas.microsoft.com/office/drawing/2014/main" id="{0FADD4D3-FFCF-431A-B2FD-E8244A9576E1}"/>
            </a:ext>
          </a:extLst>
        </xdr:cNvPr>
        <xdr:cNvSpPr/>
      </xdr:nvSpPr>
      <xdr:spPr>
        <a:xfrm>
          <a:off x="2514600" y="13476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79</xdr:row>
      <xdr:rowOff>158750</xdr:rowOff>
    </xdr:from>
    <xdr:to>
      <xdr:col>10</xdr:col>
      <xdr:colOff>165100</xdr:colOff>
      <xdr:row>80</xdr:row>
      <xdr:rowOff>88900</xdr:rowOff>
    </xdr:to>
    <xdr:sp macro="" textlink="">
      <xdr:nvSpPr>
        <xdr:cNvPr id="297" name="フローチャート: 判断 296">
          <a:extLst>
            <a:ext uri="{FF2B5EF4-FFF2-40B4-BE49-F238E27FC236}">
              <a16:creationId xmlns:a16="http://schemas.microsoft.com/office/drawing/2014/main" id="{E4EF5F13-ED3A-45D6-B44D-3779C5731B6A}"/>
            </a:ext>
          </a:extLst>
        </xdr:cNvPr>
        <xdr:cNvSpPr/>
      </xdr:nvSpPr>
      <xdr:spPr>
        <a:xfrm>
          <a:off x="1739900" y="134023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76454</xdr:rowOff>
    </xdr:from>
    <xdr:to>
      <xdr:col>6</xdr:col>
      <xdr:colOff>38100</xdr:colOff>
      <xdr:row>80</xdr:row>
      <xdr:rowOff>6604</xdr:rowOff>
    </xdr:to>
    <xdr:sp macro="" textlink="">
      <xdr:nvSpPr>
        <xdr:cNvPr id="298" name="フローチャート: 判断 297">
          <a:extLst>
            <a:ext uri="{FF2B5EF4-FFF2-40B4-BE49-F238E27FC236}">
              <a16:creationId xmlns:a16="http://schemas.microsoft.com/office/drawing/2014/main" id="{FB88908B-4A76-415D-AAAA-D5C702E057F3}"/>
            </a:ext>
          </a:extLst>
        </xdr:cNvPr>
        <xdr:cNvSpPr/>
      </xdr:nvSpPr>
      <xdr:spPr>
        <a:xfrm>
          <a:off x="965200" y="1332001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BCBE7904-B469-4E2D-B246-BC774D904E70}"/>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20EDF7D3-9E24-4819-9116-94A5E0B6B2AB}"/>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BF2981C2-A869-487D-A461-4C08EF06A9AC}"/>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C36A1618-8A2D-4928-B9CF-092933C29D47}"/>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BA82AD22-3A0C-44A2-88D6-EE3F3A7C5330}"/>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140463</xdr:rowOff>
    </xdr:from>
    <xdr:to>
      <xdr:col>24</xdr:col>
      <xdr:colOff>114300</xdr:colOff>
      <xdr:row>80</xdr:row>
      <xdr:rowOff>70613</xdr:rowOff>
    </xdr:to>
    <xdr:sp macro="" textlink="">
      <xdr:nvSpPr>
        <xdr:cNvPr id="304" name="楕円 303">
          <a:extLst>
            <a:ext uri="{FF2B5EF4-FFF2-40B4-BE49-F238E27FC236}">
              <a16:creationId xmlns:a16="http://schemas.microsoft.com/office/drawing/2014/main" id="{EA8E0FA9-68B5-4F28-91E8-FD3DFC22CB3C}"/>
            </a:ext>
          </a:extLst>
        </xdr:cNvPr>
        <xdr:cNvSpPr/>
      </xdr:nvSpPr>
      <xdr:spPr>
        <a:xfrm>
          <a:off x="4036060" y="1338402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163340</xdr:rowOff>
    </xdr:from>
    <xdr:ext cx="405111" cy="259045"/>
    <xdr:sp macro="" textlink="">
      <xdr:nvSpPr>
        <xdr:cNvPr id="305" name="【福祉施設】&#10;有形固定資産減価償却率該当値テキスト">
          <a:extLst>
            <a:ext uri="{FF2B5EF4-FFF2-40B4-BE49-F238E27FC236}">
              <a16:creationId xmlns:a16="http://schemas.microsoft.com/office/drawing/2014/main" id="{B6E0DB5D-B534-4EB8-B215-9E3D14A00561}"/>
            </a:ext>
          </a:extLst>
        </xdr:cNvPr>
        <xdr:cNvSpPr txBox="1"/>
      </xdr:nvSpPr>
      <xdr:spPr>
        <a:xfrm>
          <a:off x="4124960" y="132392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92456</xdr:rowOff>
    </xdr:from>
    <xdr:to>
      <xdr:col>20</xdr:col>
      <xdr:colOff>38100</xdr:colOff>
      <xdr:row>80</xdr:row>
      <xdr:rowOff>22606</xdr:rowOff>
    </xdr:to>
    <xdr:sp macro="" textlink="">
      <xdr:nvSpPr>
        <xdr:cNvPr id="306" name="楕円 305">
          <a:extLst>
            <a:ext uri="{FF2B5EF4-FFF2-40B4-BE49-F238E27FC236}">
              <a16:creationId xmlns:a16="http://schemas.microsoft.com/office/drawing/2014/main" id="{BFE8D7E3-E667-4D7A-BE43-0129DE262245}"/>
            </a:ext>
          </a:extLst>
        </xdr:cNvPr>
        <xdr:cNvSpPr/>
      </xdr:nvSpPr>
      <xdr:spPr>
        <a:xfrm>
          <a:off x="3312160" y="1333601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143256</xdr:rowOff>
    </xdr:from>
    <xdr:to>
      <xdr:col>24</xdr:col>
      <xdr:colOff>63500</xdr:colOff>
      <xdr:row>80</xdr:row>
      <xdr:rowOff>19813</xdr:rowOff>
    </xdr:to>
    <xdr:cxnSp macro="">
      <xdr:nvCxnSpPr>
        <xdr:cNvPr id="307" name="直線コネクタ 306">
          <a:extLst>
            <a:ext uri="{FF2B5EF4-FFF2-40B4-BE49-F238E27FC236}">
              <a16:creationId xmlns:a16="http://schemas.microsoft.com/office/drawing/2014/main" id="{F55C16F7-064E-4056-813B-183A76DE4AB2}"/>
            </a:ext>
          </a:extLst>
        </xdr:cNvPr>
        <xdr:cNvCxnSpPr/>
      </xdr:nvCxnSpPr>
      <xdr:spPr>
        <a:xfrm>
          <a:off x="3355340" y="13386816"/>
          <a:ext cx="731520" cy="44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44450</xdr:rowOff>
    </xdr:from>
    <xdr:to>
      <xdr:col>15</xdr:col>
      <xdr:colOff>101600</xdr:colOff>
      <xdr:row>79</xdr:row>
      <xdr:rowOff>146050</xdr:rowOff>
    </xdr:to>
    <xdr:sp macro="" textlink="">
      <xdr:nvSpPr>
        <xdr:cNvPr id="308" name="楕円 307">
          <a:extLst>
            <a:ext uri="{FF2B5EF4-FFF2-40B4-BE49-F238E27FC236}">
              <a16:creationId xmlns:a16="http://schemas.microsoft.com/office/drawing/2014/main" id="{297FD3A2-C19A-4F04-88B2-A0FA3DF4855C}"/>
            </a:ext>
          </a:extLst>
        </xdr:cNvPr>
        <xdr:cNvSpPr/>
      </xdr:nvSpPr>
      <xdr:spPr>
        <a:xfrm>
          <a:off x="2514600" y="13288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95250</xdr:rowOff>
    </xdr:from>
    <xdr:to>
      <xdr:col>19</xdr:col>
      <xdr:colOff>177800</xdr:colOff>
      <xdr:row>79</xdr:row>
      <xdr:rowOff>143256</xdr:rowOff>
    </xdr:to>
    <xdr:cxnSp macro="">
      <xdr:nvCxnSpPr>
        <xdr:cNvPr id="309" name="直線コネクタ 308">
          <a:extLst>
            <a:ext uri="{FF2B5EF4-FFF2-40B4-BE49-F238E27FC236}">
              <a16:creationId xmlns:a16="http://schemas.microsoft.com/office/drawing/2014/main" id="{20A8BF60-FBE4-4359-BB4C-6819356A8A60}"/>
            </a:ext>
          </a:extLst>
        </xdr:cNvPr>
        <xdr:cNvCxnSpPr/>
      </xdr:nvCxnSpPr>
      <xdr:spPr>
        <a:xfrm>
          <a:off x="2565400" y="13338810"/>
          <a:ext cx="78994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170180</xdr:rowOff>
    </xdr:from>
    <xdr:to>
      <xdr:col>10</xdr:col>
      <xdr:colOff>165100</xdr:colOff>
      <xdr:row>79</xdr:row>
      <xdr:rowOff>100330</xdr:rowOff>
    </xdr:to>
    <xdr:sp macro="" textlink="">
      <xdr:nvSpPr>
        <xdr:cNvPr id="310" name="楕円 309">
          <a:extLst>
            <a:ext uri="{FF2B5EF4-FFF2-40B4-BE49-F238E27FC236}">
              <a16:creationId xmlns:a16="http://schemas.microsoft.com/office/drawing/2014/main" id="{9C4EE095-6B7B-4048-BA3A-E46E11CE9E79}"/>
            </a:ext>
          </a:extLst>
        </xdr:cNvPr>
        <xdr:cNvSpPr/>
      </xdr:nvSpPr>
      <xdr:spPr>
        <a:xfrm>
          <a:off x="1739900" y="132461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49530</xdr:rowOff>
    </xdr:from>
    <xdr:to>
      <xdr:col>15</xdr:col>
      <xdr:colOff>50800</xdr:colOff>
      <xdr:row>79</xdr:row>
      <xdr:rowOff>95250</xdr:rowOff>
    </xdr:to>
    <xdr:cxnSp macro="">
      <xdr:nvCxnSpPr>
        <xdr:cNvPr id="311" name="直線コネクタ 310">
          <a:extLst>
            <a:ext uri="{FF2B5EF4-FFF2-40B4-BE49-F238E27FC236}">
              <a16:creationId xmlns:a16="http://schemas.microsoft.com/office/drawing/2014/main" id="{9AC04327-2E1E-4356-B880-72C42DA039CA}"/>
            </a:ext>
          </a:extLst>
        </xdr:cNvPr>
        <xdr:cNvCxnSpPr/>
      </xdr:nvCxnSpPr>
      <xdr:spPr>
        <a:xfrm>
          <a:off x="1790700" y="13293090"/>
          <a:ext cx="7747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119887</xdr:rowOff>
    </xdr:from>
    <xdr:to>
      <xdr:col>6</xdr:col>
      <xdr:colOff>38100</xdr:colOff>
      <xdr:row>79</xdr:row>
      <xdr:rowOff>50037</xdr:rowOff>
    </xdr:to>
    <xdr:sp macro="" textlink="">
      <xdr:nvSpPr>
        <xdr:cNvPr id="312" name="楕円 311">
          <a:extLst>
            <a:ext uri="{FF2B5EF4-FFF2-40B4-BE49-F238E27FC236}">
              <a16:creationId xmlns:a16="http://schemas.microsoft.com/office/drawing/2014/main" id="{DE897297-2145-4981-B208-4EC8D59715D0}"/>
            </a:ext>
          </a:extLst>
        </xdr:cNvPr>
        <xdr:cNvSpPr/>
      </xdr:nvSpPr>
      <xdr:spPr>
        <a:xfrm>
          <a:off x="965200" y="1319580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170687</xdr:rowOff>
    </xdr:from>
    <xdr:to>
      <xdr:col>10</xdr:col>
      <xdr:colOff>114300</xdr:colOff>
      <xdr:row>79</xdr:row>
      <xdr:rowOff>49530</xdr:rowOff>
    </xdr:to>
    <xdr:cxnSp macro="">
      <xdr:nvCxnSpPr>
        <xdr:cNvPr id="313" name="直線コネクタ 312">
          <a:extLst>
            <a:ext uri="{FF2B5EF4-FFF2-40B4-BE49-F238E27FC236}">
              <a16:creationId xmlns:a16="http://schemas.microsoft.com/office/drawing/2014/main" id="{76CAB1D8-60D0-42A3-A0C8-F85573F01F95}"/>
            </a:ext>
          </a:extLst>
        </xdr:cNvPr>
        <xdr:cNvCxnSpPr/>
      </xdr:nvCxnSpPr>
      <xdr:spPr>
        <a:xfrm>
          <a:off x="1008380" y="13246607"/>
          <a:ext cx="782320" cy="46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18305</xdr:rowOff>
    </xdr:from>
    <xdr:ext cx="405111" cy="259045"/>
    <xdr:sp macro="" textlink="">
      <xdr:nvSpPr>
        <xdr:cNvPr id="314" name="n_1aveValue【福祉施設】&#10;有形固定資産減価償却率">
          <a:extLst>
            <a:ext uri="{FF2B5EF4-FFF2-40B4-BE49-F238E27FC236}">
              <a16:creationId xmlns:a16="http://schemas.microsoft.com/office/drawing/2014/main" id="{F75CD0B2-8C18-41B0-BC7B-D02267E59379}"/>
            </a:ext>
          </a:extLst>
        </xdr:cNvPr>
        <xdr:cNvSpPr txBox="1"/>
      </xdr:nvSpPr>
      <xdr:spPr>
        <a:xfrm>
          <a:off x="3170564" y="135971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157751</xdr:rowOff>
    </xdr:from>
    <xdr:ext cx="405111" cy="259045"/>
    <xdr:sp macro="" textlink="">
      <xdr:nvSpPr>
        <xdr:cNvPr id="315" name="n_2aveValue【福祉施設】&#10;有形固定資産減価償却率">
          <a:extLst>
            <a:ext uri="{FF2B5EF4-FFF2-40B4-BE49-F238E27FC236}">
              <a16:creationId xmlns:a16="http://schemas.microsoft.com/office/drawing/2014/main" id="{558A7BA0-A29F-40AB-A514-F5D9B60E6EFF}"/>
            </a:ext>
          </a:extLst>
        </xdr:cNvPr>
        <xdr:cNvSpPr txBox="1"/>
      </xdr:nvSpPr>
      <xdr:spPr>
        <a:xfrm>
          <a:off x="2385704" y="135689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80027</xdr:rowOff>
    </xdr:from>
    <xdr:ext cx="405111" cy="259045"/>
    <xdr:sp macro="" textlink="">
      <xdr:nvSpPr>
        <xdr:cNvPr id="316" name="n_3aveValue【福祉施設】&#10;有形固定資産減価償却率">
          <a:extLst>
            <a:ext uri="{FF2B5EF4-FFF2-40B4-BE49-F238E27FC236}">
              <a16:creationId xmlns:a16="http://schemas.microsoft.com/office/drawing/2014/main" id="{B998B318-8832-4995-86C0-D73F7A056972}"/>
            </a:ext>
          </a:extLst>
        </xdr:cNvPr>
        <xdr:cNvSpPr txBox="1"/>
      </xdr:nvSpPr>
      <xdr:spPr>
        <a:xfrm>
          <a:off x="1611004" y="13491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169181</xdr:rowOff>
    </xdr:from>
    <xdr:ext cx="405111" cy="259045"/>
    <xdr:sp macro="" textlink="">
      <xdr:nvSpPr>
        <xdr:cNvPr id="317" name="n_4aveValue【福祉施設】&#10;有形固定資産減価償却率">
          <a:extLst>
            <a:ext uri="{FF2B5EF4-FFF2-40B4-BE49-F238E27FC236}">
              <a16:creationId xmlns:a16="http://schemas.microsoft.com/office/drawing/2014/main" id="{7638B0A3-024F-4085-A9AB-F264D362FCB5}"/>
            </a:ext>
          </a:extLst>
        </xdr:cNvPr>
        <xdr:cNvSpPr txBox="1"/>
      </xdr:nvSpPr>
      <xdr:spPr>
        <a:xfrm>
          <a:off x="836304" y="13412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39133</xdr:rowOff>
    </xdr:from>
    <xdr:ext cx="405111" cy="259045"/>
    <xdr:sp macro="" textlink="">
      <xdr:nvSpPr>
        <xdr:cNvPr id="318" name="n_1mainValue【福祉施設】&#10;有形固定資産減価償却率">
          <a:extLst>
            <a:ext uri="{FF2B5EF4-FFF2-40B4-BE49-F238E27FC236}">
              <a16:creationId xmlns:a16="http://schemas.microsoft.com/office/drawing/2014/main" id="{5AFAEB0F-F129-4689-9B05-A369E55069F5}"/>
            </a:ext>
          </a:extLst>
        </xdr:cNvPr>
        <xdr:cNvSpPr txBox="1"/>
      </xdr:nvSpPr>
      <xdr:spPr>
        <a:xfrm>
          <a:off x="3170564" y="13115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162577</xdr:rowOff>
    </xdr:from>
    <xdr:ext cx="405111" cy="259045"/>
    <xdr:sp macro="" textlink="">
      <xdr:nvSpPr>
        <xdr:cNvPr id="319" name="n_2mainValue【福祉施設】&#10;有形固定資産減価償却率">
          <a:extLst>
            <a:ext uri="{FF2B5EF4-FFF2-40B4-BE49-F238E27FC236}">
              <a16:creationId xmlns:a16="http://schemas.microsoft.com/office/drawing/2014/main" id="{C16FDF20-9C29-4C39-A717-2F68A24988A8}"/>
            </a:ext>
          </a:extLst>
        </xdr:cNvPr>
        <xdr:cNvSpPr txBox="1"/>
      </xdr:nvSpPr>
      <xdr:spPr>
        <a:xfrm>
          <a:off x="2385704" y="13070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116857</xdr:rowOff>
    </xdr:from>
    <xdr:ext cx="405111" cy="259045"/>
    <xdr:sp macro="" textlink="">
      <xdr:nvSpPr>
        <xdr:cNvPr id="320" name="n_3mainValue【福祉施設】&#10;有形固定資産減価償却率">
          <a:extLst>
            <a:ext uri="{FF2B5EF4-FFF2-40B4-BE49-F238E27FC236}">
              <a16:creationId xmlns:a16="http://schemas.microsoft.com/office/drawing/2014/main" id="{9F7F7BCF-5C0C-4270-A46F-150B9D8B3113}"/>
            </a:ext>
          </a:extLst>
        </xdr:cNvPr>
        <xdr:cNvSpPr txBox="1"/>
      </xdr:nvSpPr>
      <xdr:spPr>
        <a:xfrm>
          <a:off x="1611004" y="13025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66564</xdr:rowOff>
    </xdr:from>
    <xdr:ext cx="405111" cy="259045"/>
    <xdr:sp macro="" textlink="">
      <xdr:nvSpPr>
        <xdr:cNvPr id="321" name="n_4mainValue【福祉施設】&#10;有形固定資産減価償却率">
          <a:extLst>
            <a:ext uri="{FF2B5EF4-FFF2-40B4-BE49-F238E27FC236}">
              <a16:creationId xmlns:a16="http://schemas.microsoft.com/office/drawing/2014/main" id="{B5348A1A-E96C-470C-A06E-8E921168C71A}"/>
            </a:ext>
          </a:extLst>
        </xdr:cNvPr>
        <xdr:cNvSpPr txBox="1"/>
      </xdr:nvSpPr>
      <xdr:spPr>
        <a:xfrm>
          <a:off x="836304" y="129748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ACF53819-F9A1-4237-86C1-7F86B3D6D29E}"/>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402920FE-C410-4026-BD66-14241A25BEA7}"/>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E6949066-86C9-40ED-B10A-11A37341AB97}"/>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36B84745-125B-41E5-B960-1858A096AE58}"/>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B6265BBE-0E87-44F3-BA6C-943D7789571D}"/>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6684A8D2-86F6-4CC2-A75D-1254F7DA3ED2}"/>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9BD134F0-2E92-4F4B-A006-E0B76029288C}"/>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ABEBD211-BBD8-4B65-A6E2-9174A5EB8F4A}"/>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F910EE73-7CBA-49AD-931B-446907B5C6CB}"/>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CC352659-3275-42D2-8F77-F768496FAFBC}"/>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2" name="直線コネクタ 331">
          <a:extLst>
            <a:ext uri="{FF2B5EF4-FFF2-40B4-BE49-F238E27FC236}">
              <a16:creationId xmlns:a16="http://schemas.microsoft.com/office/drawing/2014/main" id="{E853C34D-5A89-4A76-A393-A6D13FCF86D3}"/>
            </a:ext>
          </a:extLst>
        </xdr:cNvPr>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3" name="テキスト ボックス 332">
          <a:extLst>
            <a:ext uri="{FF2B5EF4-FFF2-40B4-BE49-F238E27FC236}">
              <a16:creationId xmlns:a16="http://schemas.microsoft.com/office/drawing/2014/main" id="{0CA412FF-0524-44E8-9E52-AA9B74D60622}"/>
            </a:ext>
          </a:extLst>
        </xdr:cNvPr>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4" name="直線コネクタ 333">
          <a:extLst>
            <a:ext uri="{FF2B5EF4-FFF2-40B4-BE49-F238E27FC236}">
              <a16:creationId xmlns:a16="http://schemas.microsoft.com/office/drawing/2014/main" id="{7C39CCBD-0410-48C6-B1B0-F97E98A57DE2}"/>
            </a:ext>
          </a:extLst>
        </xdr:cNvPr>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5" name="テキスト ボックス 334">
          <a:extLst>
            <a:ext uri="{FF2B5EF4-FFF2-40B4-BE49-F238E27FC236}">
              <a16:creationId xmlns:a16="http://schemas.microsoft.com/office/drawing/2014/main" id="{E031391F-7403-479A-9645-A79B825F7274}"/>
            </a:ext>
          </a:extLst>
        </xdr:cNvPr>
        <xdr:cNvSpPr txBox="1"/>
      </xdr:nvSpPr>
      <xdr:spPr>
        <a:xfrm>
          <a:off x="540530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6" name="直線コネクタ 335">
          <a:extLst>
            <a:ext uri="{FF2B5EF4-FFF2-40B4-BE49-F238E27FC236}">
              <a16:creationId xmlns:a16="http://schemas.microsoft.com/office/drawing/2014/main" id="{EF32B49D-9019-4F5A-AE54-A4FA55570E04}"/>
            </a:ext>
          </a:extLst>
        </xdr:cNvPr>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7" name="テキスト ボックス 336">
          <a:extLst>
            <a:ext uri="{FF2B5EF4-FFF2-40B4-BE49-F238E27FC236}">
              <a16:creationId xmlns:a16="http://schemas.microsoft.com/office/drawing/2014/main" id="{E1AA9B0F-59E3-432E-86EE-EBCFCA2008F0}"/>
            </a:ext>
          </a:extLst>
        </xdr:cNvPr>
        <xdr:cNvSpPr txBox="1"/>
      </xdr:nvSpPr>
      <xdr:spPr>
        <a:xfrm>
          <a:off x="540530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8" name="直線コネクタ 337">
          <a:extLst>
            <a:ext uri="{FF2B5EF4-FFF2-40B4-BE49-F238E27FC236}">
              <a16:creationId xmlns:a16="http://schemas.microsoft.com/office/drawing/2014/main" id="{E4881719-E188-4BAB-AF5A-6EAC93D88EDF}"/>
            </a:ext>
          </a:extLst>
        </xdr:cNvPr>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9" name="テキスト ボックス 338">
          <a:extLst>
            <a:ext uri="{FF2B5EF4-FFF2-40B4-BE49-F238E27FC236}">
              <a16:creationId xmlns:a16="http://schemas.microsoft.com/office/drawing/2014/main" id="{880562EA-5B60-4EA8-A2A0-04F267A7F478}"/>
            </a:ext>
          </a:extLst>
        </xdr:cNvPr>
        <xdr:cNvSpPr txBox="1"/>
      </xdr:nvSpPr>
      <xdr:spPr>
        <a:xfrm>
          <a:off x="540530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0" name="直線コネクタ 339">
          <a:extLst>
            <a:ext uri="{FF2B5EF4-FFF2-40B4-BE49-F238E27FC236}">
              <a16:creationId xmlns:a16="http://schemas.microsoft.com/office/drawing/2014/main" id="{78B04710-29E2-4B33-B99B-F88BAF6ED370}"/>
            </a:ext>
          </a:extLst>
        </xdr:cNvPr>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1" name="テキスト ボックス 340">
          <a:extLst>
            <a:ext uri="{FF2B5EF4-FFF2-40B4-BE49-F238E27FC236}">
              <a16:creationId xmlns:a16="http://schemas.microsoft.com/office/drawing/2014/main" id="{17768136-5C14-49E9-88E6-10520B96CBD0}"/>
            </a:ext>
          </a:extLst>
        </xdr:cNvPr>
        <xdr:cNvSpPr txBox="1"/>
      </xdr:nvSpPr>
      <xdr:spPr>
        <a:xfrm>
          <a:off x="540530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2" name="直線コネクタ 341">
          <a:extLst>
            <a:ext uri="{FF2B5EF4-FFF2-40B4-BE49-F238E27FC236}">
              <a16:creationId xmlns:a16="http://schemas.microsoft.com/office/drawing/2014/main" id="{57A5788D-EAF6-4010-8A23-19F182190688}"/>
            </a:ext>
          </a:extLst>
        </xdr:cNvPr>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3" name="テキスト ボックス 342">
          <a:extLst>
            <a:ext uri="{FF2B5EF4-FFF2-40B4-BE49-F238E27FC236}">
              <a16:creationId xmlns:a16="http://schemas.microsoft.com/office/drawing/2014/main" id="{43A5E4CA-F2C8-4153-8F9B-830935473003}"/>
            </a:ext>
          </a:extLst>
        </xdr:cNvPr>
        <xdr:cNvSpPr txBox="1"/>
      </xdr:nvSpPr>
      <xdr:spPr>
        <a:xfrm>
          <a:off x="540530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4" name="直線コネクタ 343">
          <a:extLst>
            <a:ext uri="{FF2B5EF4-FFF2-40B4-BE49-F238E27FC236}">
              <a16:creationId xmlns:a16="http://schemas.microsoft.com/office/drawing/2014/main" id="{442F2ECF-2CF6-4336-A6D7-D4B918D8B886}"/>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5" name="テキスト ボックス 344">
          <a:extLst>
            <a:ext uri="{FF2B5EF4-FFF2-40B4-BE49-F238E27FC236}">
              <a16:creationId xmlns:a16="http://schemas.microsoft.com/office/drawing/2014/main" id="{E2621793-191A-4D44-A3ED-4D1DA805FC97}"/>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6" name="【福祉施設】&#10;一人当たり面積グラフ枠">
          <a:extLst>
            <a:ext uri="{FF2B5EF4-FFF2-40B4-BE49-F238E27FC236}">
              <a16:creationId xmlns:a16="http://schemas.microsoft.com/office/drawing/2014/main" id="{063DE254-0FC1-4B80-AA39-9A23C34BDB20}"/>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166007</xdr:rowOff>
    </xdr:from>
    <xdr:to>
      <xdr:col>54</xdr:col>
      <xdr:colOff>189865</xdr:colOff>
      <xdr:row>86</xdr:row>
      <xdr:rowOff>114300</xdr:rowOff>
    </xdr:to>
    <xdr:cxnSp macro="">
      <xdr:nvCxnSpPr>
        <xdr:cNvPr id="347" name="直線コネクタ 346">
          <a:extLst>
            <a:ext uri="{FF2B5EF4-FFF2-40B4-BE49-F238E27FC236}">
              <a16:creationId xmlns:a16="http://schemas.microsoft.com/office/drawing/2014/main" id="{3831B765-064E-4A61-9C6C-C2AA66D8C17A}"/>
            </a:ext>
          </a:extLst>
        </xdr:cNvPr>
        <xdr:cNvCxnSpPr/>
      </xdr:nvCxnSpPr>
      <xdr:spPr>
        <a:xfrm flipV="1">
          <a:off x="9219565" y="13074287"/>
          <a:ext cx="0" cy="14570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118127</xdr:rowOff>
    </xdr:from>
    <xdr:ext cx="469744" cy="259045"/>
    <xdr:sp macro="" textlink="">
      <xdr:nvSpPr>
        <xdr:cNvPr id="348" name="【福祉施設】&#10;一人当たり面積最小値テキスト">
          <a:extLst>
            <a:ext uri="{FF2B5EF4-FFF2-40B4-BE49-F238E27FC236}">
              <a16:creationId xmlns:a16="http://schemas.microsoft.com/office/drawing/2014/main" id="{641F6502-91C6-495C-B80E-7C5B9362D836}"/>
            </a:ext>
          </a:extLst>
        </xdr:cNvPr>
        <xdr:cNvSpPr txBox="1"/>
      </xdr:nvSpPr>
      <xdr:spPr>
        <a:xfrm>
          <a:off x="9258300" y="1453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114300</xdr:rowOff>
    </xdr:from>
    <xdr:to>
      <xdr:col>55</xdr:col>
      <xdr:colOff>88900</xdr:colOff>
      <xdr:row>86</xdr:row>
      <xdr:rowOff>114300</xdr:rowOff>
    </xdr:to>
    <xdr:cxnSp macro="">
      <xdr:nvCxnSpPr>
        <xdr:cNvPr id="349" name="直線コネクタ 348">
          <a:extLst>
            <a:ext uri="{FF2B5EF4-FFF2-40B4-BE49-F238E27FC236}">
              <a16:creationId xmlns:a16="http://schemas.microsoft.com/office/drawing/2014/main" id="{DED2CC1E-A1B8-46A5-BA94-BC84D1338A5A}"/>
            </a:ext>
          </a:extLst>
        </xdr:cNvPr>
        <xdr:cNvCxnSpPr/>
      </xdr:nvCxnSpPr>
      <xdr:spPr>
        <a:xfrm>
          <a:off x="9154160" y="14531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112684</xdr:rowOff>
    </xdr:from>
    <xdr:ext cx="469744" cy="259045"/>
    <xdr:sp macro="" textlink="">
      <xdr:nvSpPr>
        <xdr:cNvPr id="350" name="【福祉施設】&#10;一人当たり面積最大値テキスト">
          <a:extLst>
            <a:ext uri="{FF2B5EF4-FFF2-40B4-BE49-F238E27FC236}">
              <a16:creationId xmlns:a16="http://schemas.microsoft.com/office/drawing/2014/main" id="{E97C8846-0BE3-4966-AD02-5A81D63AF9C4}"/>
            </a:ext>
          </a:extLst>
        </xdr:cNvPr>
        <xdr:cNvSpPr txBox="1"/>
      </xdr:nvSpPr>
      <xdr:spPr>
        <a:xfrm>
          <a:off x="9258300" y="12853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166007</xdr:rowOff>
    </xdr:from>
    <xdr:to>
      <xdr:col>55</xdr:col>
      <xdr:colOff>88900</xdr:colOff>
      <xdr:row>77</xdr:row>
      <xdr:rowOff>166007</xdr:rowOff>
    </xdr:to>
    <xdr:cxnSp macro="">
      <xdr:nvCxnSpPr>
        <xdr:cNvPr id="351" name="直線コネクタ 350">
          <a:extLst>
            <a:ext uri="{FF2B5EF4-FFF2-40B4-BE49-F238E27FC236}">
              <a16:creationId xmlns:a16="http://schemas.microsoft.com/office/drawing/2014/main" id="{0D2B1C07-B0C8-4111-B4E2-8A589C054595}"/>
            </a:ext>
          </a:extLst>
        </xdr:cNvPr>
        <xdr:cNvCxnSpPr/>
      </xdr:nvCxnSpPr>
      <xdr:spPr>
        <a:xfrm>
          <a:off x="9154160" y="1307428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99984</xdr:rowOff>
    </xdr:from>
    <xdr:ext cx="469744" cy="259045"/>
    <xdr:sp macro="" textlink="">
      <xdr:nvSpPr>
        <xdr:cNvPr id="352" name="【福祉施設】&#10;一人当たり面積平均値テキスト">
          <a:extLst>
            <a:ext uri="{FF2B5EF4-FFF2-40B4-BE49-F238E27FC236}">
              <a16:creationId xmlns:a16="http://schemas.microsoft.com/office/drawing/2014/main" id="{2E05C5AB-931D-4945-B4D5-43C2D30C6FA6}"/>
            </a:ext>
          </a:extLst>
        </xdr:cNvPr>
        <xdr:cNvSpPr txBox="1"/>
      </xdr:nvSpPr>
      <xdr:spPr>
        <a:xfrm>
          <a:off x="9258300" y="138464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77107</xdr:rowOff>
    </xdr:from>
    <xdr:to>
      <xdr:col>55</xdr:col>
      <xdr:colOff>50800</xdr:colOff>
      <xdr:row>84</xdr:row>
      <xdr:rowOff>7257</xdr:rowOff>
    </xdr:to>
    <xdr:sp macro="" textlink="">
      <xdr:nvSpPr>
        <xdr:cNvPr id="353" name="フローチャート: 判断 352">
          <a:extLst>
            <a:ext uri="{FF2B5EF4-FFF2-40B4-BE49-F238E27FC236}">
              <a16:creationId xmlns:a16="http://schemas.microsoft.com/office/drawing/2014/main" id="{23B3A860-2C06-4633-9DEB-8A5807C4EA41}"/>
            </a:ext>
          </a:extLst>
        </xdr:cNvPr>
        <xdr:cNvSpPr/>
      </xdr:nvSpPr>
      <xdr:spPr>
        <a:xfrm>
          <a:off x="9192260" y="1399122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77107</xdr:rowOff>
    </xdr:from>
    <xdr:to>
      <xdr:col>50</xdr:col>
      <xdr:colOff>165100</xdr:colOff>
      <xdr:row>84</xdr:row>
      <xdr:rowOff>7257</xdr:rowOff>
    </xdr:to>
    <xdr:sp macro="" textlink="">
      <xdr:nvSpPr>
        <xdr:cNvPr id="354" name="フローチャート: 判断 353">
          <a:extLst>
            <a:ext uri="{FF2B5EF4-FFF2-40B4-BE49-F238E27FC236}">
              <a16:creationId xmlns:a16="http://schemas.microsoft.com/office/drawing/2014/main" id="{47DECF90-2C8F-476B-BE85-2BEBBA37A86C}"/>
            </a:ext>
          </a:extLst>
        </xdr:cNvPr>
        <xdr:cNvSpPr/>
      </xdr:nvSpPr>
      <xdr:spPr>
        <a:xfrm>
          <a:off x="8445500" y="139912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87993</xdr:rowOff>
    </xdr:from>
    <xdr:to>
      <xdr:col>46</xdr:col>
      <xdr:colOff>38100</xdr:colOff>
      <xdr:row>84</xdr:row>
      <xdr:rowOff>18143</xdr:rowOff>
    </xdr:to>
    <xdr:sp macro="" textlink="">
      <xdr:nvSpPr>
        <xdr:cNvPr id="355" name="フローチャート: 判断 354">
          <a:extLst>
            <a:ext uri="{FF2B5EF4-FFF2-40B4-BE49-F238E27FC236}">
              <a16:creationId xmlns:a16="http://schemas.microsoft.com/office/drawing/2014/main" id="{381ABC30-A149-47F7-8375-3CD466AD8551}"/>
            </a:ext>
          </a:extLst>
        </xdr:cNvPr>
        <xdr:cNvSpPr/>
      </xdr:nvSpPr>
      <xdr:spPr>
        <a:xfrm>
          <a:off x="7670800" y="1400211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98879</xdr:rowOff>
    </xdr:from>
    <xdr:to>
      <xdr:col>41</xdr:col>
      <xdr:colOff>101600</xdr:colOff>
      <xdr:row>84</xdr:row>
      <xdr:rowOff>29029</xdr:rowOff>
    </xdr:to>
    <xdr:sp macro="" textlink="">
      <xdr:nvSpPr>
        <xdr:cNvPr id="356" name="フローチャート: 判断 355">
          <a:extLst>
            <a:ext uri="{FF2B5EF4-FFF2-40B4-BE49-F238E27FC236}">
              <a16:creationId xmlns:a16="http://schemas.microsoft.com/office/drawing/2014/main" id="{DBD6EB11-41E8-432A-B2D3-D6CE71F56333}"/>
            </a:ext>
          </a:extLst>
        </xdr:cNvPr>
        <xdr:cNvSpPr/>
      </xdr:nvSpPr>
      <xdr:spPr>
        <a:xfrm>
          <a:off x="6873240" y="1401299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82</xdr:row>
      <xdr:rowOff>41729</xdr:rowOff>
    </xdr:from>
    <xdr:to>
      <xdr:col>36</xdr:col>
      <xdr:colOff>165100</xdr:colOff>
      <xdr:row>82</xdr:row>
      <xdr:rowOff>143329</xdr:rowOff>
    </xdr:to>
    <xdr:sp macro="" textlink="">
      <xdr:nvSpPr>
        <xdr:cNvPr id="357" name="フローチャート: 判断 356">
          <a:extLst>
            <a:ext uri="{FF2B5EF4-FFF2-40B4-BE49-F238E27FC236}">
              <a16:creationId xmlns:a16="http://schemas.microsoft.com/office/drawing/2014/main" id="{57B17D06-B40C-40C7-9E07-6531E9D1B1F2}"/>
            </a:ext>
          </a:extLst>
        </xdr:cNvPr>
        <xdr:cNvSpPr/>
      </xdr:nvSpPr>
      <xdr:spPr>
        <a:xfrm>
          <a:off x="6098540" y="13788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F245C703-C404-45CF-B354-FB590405FA0D}"/>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EE7B4C47-F328-460B-BE41-987E72AC8409}"/>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71DA3878-435B-4E6D-8DFE-CF148E7E880C}"/>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55A98D9B-3C29-4D11-9A77-877BDF47D0AE}"/>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03BC92C1-2947-44C7-A51F-44354FAD5BA7}"/>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14514</xdr:rowOff>
    </xdr:from>
    <xdr:to>
      <xdr:col>55</xdr:col>
      <xdr:colOff>50800</xdr:colOff>
      <xdr:row>84</xdr:row>
      <xdr:rowOff>116114</xdr:rowOff>
    </xdr:to>
    <xdr:sp macro="" textlink="">
      <xdr:nvSpPr>
        <xdr:cNvPr id="363" name="楕円 362">
          <a:extLst>
            <a:ext uri="{FF2B5EF4-FFF2-40B4-BE49-F238E27FC236}">
              <a16:creationId xmlns:a16="http://schemas.microsoft.com/office/drawing/2014/main" id="{2650048F-3E62-45BA-9D95-F548DECFF12A}"/>
            </a:ext>
          </a:extLst>
        </xdr:cNvPr>
        <xdr:cNvSpPr/>
      </xdr:nvSpPr>
      <xdr:spPr>
        <a:xfrm>
          <a:off x="9192260" y="1409627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164391</xdr:rowOff>
    </xdr:from>
    <xdr:ext cx="469744" cy="259045"/>
    <xdr:sp macro="" textlink="">
      <xdr:nvSpPr>
        <xdr:cNvPr id="364" name="【福祉施設】&#10;一人当たり面積該当値テキスト">
          <a:extLst>
            <a:ext uri="{FF2B5EF4-FFF2-40B4-BE49-F238E27FC236}">
              <a16:creationId xmlns:a16="http://schemas.microsoft.com/office/drawing/2014/main" id="{0141B2EA-CC16-48DA-AD3C-A4C1FAB17757}"/>
            </a:ext>
          </a:extLst>
        </xdr:cNvPr>
        <xdr:cNvSpPr txBox="1"/>
      </xdr:nvSpPr>
      <xdr:spPr>
        <a:xfrm>
          <a:off x="9258300" y="140785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14514</xdr:rowOff>
    </xdr:from>
    <xdr:to>
      <xdr:col>50</xdr:col>
      <xdr:colOff>165100</xdr:colOff>
      <xdr:row>84</xdr:row>
      <xdr:rowOff>116114</xdr:rowOff>
    </xdr:to>
    <xdr:sp macro="" textlink="">
      <xdr:nvSpPr>
        <xdr:cNvPr id="365" name="楕円 364">
          <a:extLst>
            <a:ext uri="{FF2B5EF4-FFF2-40B4-BE49-F238E27FC236}">
              <a16:creationId xmlns:a16="http://schemas.microsoft.com/office/drawing/2014/main" id="{21BD123B-81E6-47AD-A84A-8CEB70095CE2}"/>
            </a:ext>
          </a:extLst>
        </xdr:cNvPr>
        <xdr:cNvSpPr/>
      </xdr:nvSpPr>
      <xdr:spPr>
        <a:xfrm>
          <a:off x="8445500" y="14096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65314</xdr:rowOff>
    </xdr:from>
    <xdr:to>
      <xdr:col>55</xdr:col>
      <xdr:colOff>0</xdr:colOff>
      <xdr:row>84</xdr:row>
      <xdr:rowOff>65314</xdr:rowOff>
    </xdr:to>
    <xdr:cxnSp macro="">
      <xdr:nvCxnSpPr>
        <xdr:cNvPr id="366" name="直線コネクタ 365">
          <a:extLst>
            <a:ext uri="{FF2B5EF4-FFF2-40B4-BE49-F238E27FC236}">
              <a16:creationId xmlns:a16="http://schemas.microsoft.com/office/drawing/2014/main" id="{F18CCDFC-F2AC-48B8-80D2-36E232A1CE11}"/>
            </a:ext>
          </a:extLst>
        </xdr:cNvPr>
        <xdr:cNvCxnSpPr/>
      </xdr:nvCxnSpPr>
      <xdr:spPr>
        <a:xfrm>
          <a:off x="8496300" y="14147074"/>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25400</xdr:rowOff>
    </xdr:from>
    <xdr:to>
      <xdr:col>46</xdr:col>
      <xdr:colOff>38100</xdr:colOff>
      <xdr:row>84</xdr:row>
      <xdr:rowOff>127000</xdr:rowOff>
    </xdr:to>
    <xdr:sp macro="" textlink="">
      <xdr:nvSpPr>
        <xdr:cNvPr id="367" name="楕円 366">
          <a:extLst>
            <a:ext uri="{FF2B5EF4-FFF2-40B4-BE49-F238E27FC236}">
              <a16:creationId xmlns:a16="http://schemas.microsoft.com/office/drawing/2014/main" id="{D5BE22E6-B1A5-4EF0-B6A9-A282BF144D0C}"/>
            </a:ext>
          </a:extLst>
        </xdr:cNvPr>
        <xdr:cNvSpPr/>
      </xdr:nvSpPr>
      <xdr:spPr>
        <a:xfrm>
          <a:off x="7670800" y="1410716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65314</xdr:rowOff>
    </xdr:from>
    <xdr:to>
      <xdr:col>50</xdr:col>
      <xdr:colOff>114300</xdr:colOff>
      <xdr:row>84</xdr:row>
      <xdr:rowOff>76200</xdr:rowOff>
    </xdr:to>
    <xdr:cxnSp macro="">
      <xdr:nvCxnSpPr>
        <xdr:cNvPr id="368" name="直線コネクタ 367">
          <a:extLst>
            <a:ext uri="{FF2B5EF4-FFF2-40B4-BE49-F238E27FC236}">
              <a16:creationId xmlns:a16="http://schemas.microsoft.com/office/drawing/2014/main" id="{0E525BBC-4408-4E50-8C6D-8E041FDF2861}"/>
            </a:ext>
          </a:extLst>
        </xdr:cNvPr>
        <xdr:cNvCxnSpPr/>
      </xdr:nvCxnSpPr>
      <xdr:spPr>
        <a:xfrm flipV="1">
          <a:off x="7713980" y="14147074"/>
          <a:ext cx="78232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25400</xdr:rowOff>
    </xdr:from>
    <xdr:to>
      <xdr:col>41</xdr:col>
      <xdr:colOff>101600</xdr:colOff>
      <xdr:row>84</xdr:row>
      <xdr:rowOff>127000</xdr:rowOff>
    </xdr:to>
    <xdr:sp macro="" textlink="">
      <xdr:nvSpPr>
        <xdr:cNvPr id="369" name="楕円 368">
          <a:extLst>
            <a:ext uri="{FF2B5EF4-FFF2-40B4-BE49-F238E27FC236}">
              <a16:creationId xmlns:a16="http://schemas.microsoft.com/office/drawing/2014/main" id="{9C6FD99F-3E42-4614-95AC-69E18B7A375C}"/>
            </a:ext>
          </a:extLst>
        </xdr:cNvPr>
        <xdr:cNvSpPr/>
      </xdr:nvSpPr>
      <xdr:spPr>
        <a:xfrm>
          <a:off x="6873240" y="14107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76200</xdr:rowOff>
    </xdr:from>
    <xdr:to>
      <xdr:col>45</xdr:col>
      <xdr:colOff>177800</xdr:colOff>
      <xdr:row>84</xdr:row>
      <xdr:rowOff>76200</xdr:rowOff>
    </xdr:to>
    <xdr:cxnSp macro="">
      <xdr:nvCxnSpPr>
        <xdr:cNvPr id="370" name="直線コネクタ 369">
          <a:extLst>
            <a:ext uri="{FF2B5EF4-FFF2-40B4-BE49-F238E27FC236}">
              <a16:creationId xmlns:a16="http://schemas.microsoft.com/office/drawing/2014/main" id="{BAD3C54F-E3B2-428B-AF09-EAD38FDEB74C}"/>
            </a:ext>
          </a:extLst>
        </xdr:cNvPr>
        <xdr:cNvCxnSpPr/>
      </xdr:nvCxnSpPr>
      <xdr:spPr>
        <a:xfrm>
          <a:off x="6924040" y="1415796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36286</xdr:rowOff>
    </xdr:from>
    <xdr:to>
      <xdr:col>36</xdr:col>
      <xdr:colOff>165100</xdr:colOff>
      <xdr:row>84</xdr:row>
      <xdr:rowOff>137886</xdr:rowOff>
    </xdr:to>
    <xdr:sp macro="" textlink="">
      <xdr:nvSpPr>
        <xdr:cNvPr id="371" name="楕円 370">
          <a:extLst>
            <a:ext uri="{FF2B5EF4-FFF2-40B4-BE49-F238E27FC236}">
              <a16:creationId xmlns:a16="http://schemas.microsoft.com/office/drawing/2014/main" id="{234555F7-A632-4663-8F10-65799AD1C331}"/>
            </a:ext>
          </a:extLst>
        </xdr:cNvPr>
        <xdr:cNvSpPr/>
      </xdr:nvSpPr>
      <xdr:spPr>
        <a:xfrm>
          <a:off x="6098540" y="14118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76200</xdr:rowOff>
    </xdr:from>
    <xdr:to>
      <xdr:col>41</xdr:col>
      <xdr:colOff>50800</xdr:colOff>
      <xdr:row>84</xdr:row>
      <xdr:rowOff>87086</xdr:rowOff>
    </xdr:to>
    <xdr:cxnSp macro="">
      <xdr:nvCxnSpPr>
        <xdr:cNvPr id="372" name="直線コネクタ 371">
          <a:extLst>
            <a:ext uri="{FF2B5EF4-FFF2-40B4-BE49-F238E27FC236}">
              <a16:creationId xmlns:a16="http://schemas.microsoft.com/office/drawing/2014/main" id="{F0C92319-5180-44D1-A748-A466D3BCFE72}"/>
            </a:ext>
          </a:extLst>
        </xdr:cNvPr>
        <xdr:cNvCxnSpPr/>
      </xdr:nvCxnSpPr>
      <xdr:spPr>
        <a:xfrm flipV="1">
          <a:off x="6149340" y="14157960"/>
          <a:ext cx="7747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23784</xdr:rowOff>
    </xdr:from>
    <xdr:ext cx="469744" cy="259045"/>
    <xdr:sp macro="" textlink="">
      <xdr:nvSpPr>
        <xdr:cNvPr id="373" name="n_1aveValue【福祉施設】&#10;一人当たり面積">
          <a:extLst>
            <a:ext uri="{FF2B5EF4-FFF2-40B4-BE49-F238E27FC236}">
              <a16:creationId xmlns:a16="http://schemas.microsoft.com/office/drawing/2014/main" id="{6A37F13A-AFB0-493D-AC82-304FA2E0652A}"/>
            </a:ext>
          </a:extLst>
        </xdr:cNvPr>
        <xdr:cNvSpPr txBox="1"/>
      </xdr:nvSpPr>
      <xdr:spPr>
        <a:xfrm>
          <a:off x="8271587" y="13770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34670</xdr:rowOff>
    </xdr:from>
    <xdr:ext cx="469744" cy="259045"/>
    <xdr:sp macro="" textlink="">
      <xdr:nvSpPr>
        <xdr:cNvPr id="374" name="n_2aveValue【福祉施設】&#10;一人当たり面積">
          <a:extLst>
            <a:ext uri="{FF2B5EF4-FFF2-40B4-BE49-F238E27FC236}">
              <a16:creationId xmlns:a16="http://schemas.microsoft.com/office/drawing/2014/main" id="{AB57A2C2-1EBE-423B-86A1-98BD146411AE}"/>
            </a:ext>
          </a:extLst>
        </xdr:cNvPr>
        <xdr:cNvSpPr txBox="1"/>
      </xdr:nvSpPr>
      <xdr:spPr>
        <a:xfrm>
          <a:off x="7509587" y="13781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45556</xdr:rowOff>
    </xdr:from>
    <xdr:ext cx="469744" cy="259045"/>
    <xdr:sp macro="" textlink="">
      <xdr:nvSpPr>
        <xdr:cNvPr id="375" name="n_3aveValue【福祉施設】&#10;一人当たり面積">
          <a:extLst>
            <a:ext uri="{FF2B5EF4-FFF2-40B4-BE49-F238E27FC236}">
              <a16:creationId xmlns:a16="http://schemas.microsoft.com/office/drawing/2014/main" id="{62AC13E6-7ABC-432D-B066-C2FEF16700E6}"/>
            </a:ext>
          </a:extLst>
        </xdr:cNvPr>
        <xdr:cNvSpPr txBox="1"/>
      </xdr:nvSpPr>
      <xdr:spPr>
        <a:xfrm>
          <a:off x="6712027" y="13792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80</xdr:row>
      <xdr:rowOff>159856</xdr:rowOff>
    </xdr:from>
    <xdr:ext cx="469744" cy="259045"/>
    <xdr:sp macro="" textlink="">
      <xdr:nvSpPr>
        <xdr:cNvPr id="376" name="n_4aveValue【福祉施設】&#10;一人当たり面積">
          <a:extLst>
            <a:ext uri="{FF2B5EF4-FFF2-40B4-BE49-F238E27FC236}">
              <a16:creationId xmlns:a16="http://schemas.microsoft.com/office/drawing/2014/main" id="{4E05E0D6-72EC-4707-A795-4E5C01539F32}"/>
            </a:ext>
          </a:extLst>
        </xdr:cNvPr>
        <xdr:cNvSpPr txBox="1"/>
      </xdr:nvSpPr>
      <xdr:spPr>
        <a:xfrm>
          <a:off x="5937327" y="13571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107241</xdr:rowOff>
    </xdr:from>
    <xdr:ext cx="469744" cy="259045"/>
    <xdr:sp macro="" textlink="">
      <xdr:nvSpPr>
        <xdr:cNvPr id="377" name="n_1mainValue【福祉施設】&#10;一人当たり面積">
          <a:extLst>
            <a:ext uri="{FF2B5EF4-FFF2-40B4-BE49-F238E27FC236}">
              <a16:creationId xmlns:a16="http://schemas.microsoft.com/office/drawing/2014/main" id="{B7DA8760-17BE-4BAA-A450-F0CDED6CD335}"/>
            </a:ext>
          </a:extLst>
        </xdr:cNvPr>
        <xdr:cNvSpPr txBox="1"/>
      </xdr:nvSpPr>
      <xdr:spPr>
        <a:xfrm>
          <a:off x="8271587" y="14189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118127</xdr:rowOff>
    </xdr:from>
    <xdr:ext cx="469744" cy="259045"/>
    <xdr:sp macro="" textlink="">
      <xdr:nvSpPr>
        <xdr:cNvPr id="378" name="n_2mainValue【福祉施設】&#10;一人当たり面積">
          <a:extLst>
            <a:ext uri="{FF2B5EF4-FFF2-40B4-BE49-F238E27FC236}">
              <a16:creationId xmlns:a16="http://schemas.microsoft.com/office/drawing/2014/main" id="{EA726C23-F037-40AF-B6D9-C60E1B56FC23}"/>
            </a:ext>
          </a:extLst>
        </xdr:cNvPr>
        <xdr:cNvSpPr txBox="1"/>
      </xdr:nvSpPr>
      <xdr:spPr>
        <a:xfrm>
          <a:off x="7509587" y="14199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118127</xdr:rowOff>
    </xdr:from>
    <xdr:ext cx="469744" cy="259045"/>
    <xdr:sp macro="" textlink="">
      <xdr:nvSpPr>
        <xdr:cNvPr id="379" name="n_3mainValue【福祉施設】&#10;一人当たり面積">
          <a:extLst>
            <a:ext uri="{FF2B5EF4-FFF2-40B4-BE49-F238E27FC236}">
              <a16:creationId xmlns:a16="http://schemas.microsoft.com/office/drawing/2014/main" id="{BA3341B7-F0F4-49FD-9256-04FAE5991981}"/>
            </a:ext>
          </a:extLst>
        </xdr:cNvPr>
        <xdr:cNvSpPr txBox="1"/>
      </xdr:nvSpPr>
      <xdr:spPr>
        <a:xfrm>
          <a:off x="6712027" y="14199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129013</xdr:rowOff>
    </xdr:from>
    <xdr:ext cx="469744" cy="259045"/>
    <xdr:sp macro="" textlink="">
      <xdr:nvSpPr>
        <xdr:cNvPr id="380" name="n_4mainValue【福祉施設】&#10;一人当たり面積">
          <a:extLst>
            <a:ext uri="{FF2B5EF4-FFF2-40B4-BE49-F238E27FC236}">
              <a16:creationId xmlns:a16="http://schemas.microsoft.com/office/drawing/2014/main" id="{01C86FEA-59F8-42F5-AC54-15B9867B1D87}"/>
            </a:ext>
          </a:extLst>
        </xdr:cNvPr>
        <xdr:cNvSpPr txBox="1"/>
      </xdr:nvSpPr>
      <xdr:spPr>
        <a:xfrm>
          <a:off x="5937327" y="14210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1" name="正方形/長方形 380">
          <a:extLst>
            <a:ext uri="{FF2B5EF4-FFF2-40B4-BE49-F238E27FC236}">
              <a16:creationId xmlns:a16="http://schemas.microsoft.com/office/drawing/2014/main" id="{827747C3-A764-4706-8F37-FF462B8B172A}"/>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2" name="正方形/長方形 381">
          <a:extLst>
            <a:ext uri="{FF2B5EF4-FFF2-40B4-BE49-F238E27FC236}">
              <a16:creationId xmlns:a16="http://schemas.microsoft.com/office/drawing/2014/main" id="{F00CBA21-A76E-468E-8F31-4B2CFA0B5F93}"/>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3" name="正方形/長方形 382">
          <a:extLst>
            <a:ext uri="{FF2B5EF4-FFF2-40B4-BE49-F238E27FC236}">
              <a16:creationId xmlns:a16="http://schemas.microsoft.com/office/drawing/2014/main" id="{403E54CD-1AD9-403B-875D-8B8A0DE2C0C2}"/>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4" name="正方形/長方形 383">
          <a:extLst>
            <a:ext uri="{FF2B5EF4-FFF2-40B4-BE49-F238E27FC236}">
              <a16:creationId xmlns:a16="http://schemas.microsoft.com/office/drawing/2014/main" id="{BF26D489-4951-470E-B980-7D47E97E271E}"/>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5" name="正方形/長方形 384">
          <a:extLst>
            <a:ext uri="{FF2B5EF4-FFF2-40B4-BE49-F238E27FC236}">
              <a16:creationId xmlns:a16="http://schemas.microsoft.com/office/drawing/2014/main" id="{1A8A8FB8-79FA-44E7-B0DB-21F80E82806C}"/>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6" name="正方形/長方形 385">
          <a:extLst>
            <a:ext uri="{FF2B5EF4-FFF2-40B4-BE49-F238E27FC236}">
              <a16:creationId xmlns:a16="http://schemas.microsoft.com/office/drawing/2014/main" id="{2B7529CE-347D-4543-AEFB-1031168384A0}"/>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7" name="正方形/長方形 386">
          <a:extLst>
            <a:ext uri="{FF2B5EF4-FFF2-40B4-BE49-F238E27FC236}">
              <a16:creationId xmlns:a16="http://schemas.microsoft.com/office/drawing/2014/main" id="{051971AC-AFBD-4557-B37F-31A5F157A6D2}"/>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8" name="正方形/長方形 387">
          <a:extLst>
            <a:ext uri="{FF2B5EF4-FFF2-40B4-BE49-F238E27FC236}">
              <a16:creationId xmlns:a16="http://schemas.microsoft.com/office/drawing/2014/main" id="{3403CDCC-4B17-4C10-8466-1533F28DA8F5}"/>
            </a:ext>
          </a:extLst>
        </xdr:cNvPr>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9" name="テキスト ボックス 388">
          <a:extLst>
            <a:ext uri="{FF2B5EF4-FFF2-40B4-BE49-F238E27FC236}">
              <a16:creationId xmlns:a16="http://schemas.microsoft.com/office/drawing/2014/main" id="{427AE180-8D8D-4E65-A517-2A5593F303D9}"/>
            </a:ext>
          </a:extLst>
        </xdr:cNvPr>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0" name="直線コネクタ 389">
          <a:extLst>
            <a:ext uri="{FF2B5EF4-FFF2-40B4-BE49-F238E27FC236}">
              <a16:creationId xmlns:a16="http://schemas.microsoft.com/office/drawing/2014/main" id="{69B1FB19-96A3-4F95-AD22-D6D1C89C55CF}"/>
            </a:ext>
          </a:extLst>
        </xdr:cNvPr>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1" name="テキスト ボックス 390">
          <a:extLst>
            <a:ext uri="{FF2B5EF4-FFF2-40B4-BE49-F238E27FC236}">
              <a16:creationId xmlns:a16="http://schemas.microsoft.com/office/drawing/2014/main" id="{5F3CEE30-9270-4DF1-8986-E82D5CD625D8}"/>
            </a:ext>
          </a:extLst>
        </xdr:cNvPr>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2" name="直線コネクタ 391">
          <a:extLst>
            <a:ext uri="{FF2B5EF4-FFF2-40B4-BE49-F238E27FC236}">
              <a16:creationId xmlns:a16="http://schemas.microsoft.com/office/drawing/2014/main" id="{F50AA9F8-3346-4754-A403-1C8AA437D18F}"/>
            </a:ext>
          </a:extLst>
        </xdr:cNvPr>
        <xdr:cNvCxnSpPr/>
      </xdr:nvCxnSpPr>
      <xdr:spPr>
        <a:xfrm>
          <a:off x="67056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3" name="テキスト ボックス 392">
          <a:extLst>
            <a:ext uri="{FF2B5EF4-FFF2-40B4-BE49-F238E27FC236}">
              <a16:creationId xmlns:a16="http://schemas.microsoft.com/office/drawing/2014/main" id="{8FBFA00F-F20B-4965-B565-C8BA3B333086}"/>
            </a:ext>
          </a:extLst>
        </xdr:cNvPr>
        <xdr:cNvSpPr txBox="1"/>
      </xdr:nvSpPr>
      <xdr:spPr>
        <a:xfrm>
          <a:off x="27196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4" name="直線コネクタ 393">
          <a:extLst>
            <a:ext uri="{FF2B5EF4-FFF2-40B4-BE49-F238E27FC236}">
              <a16:creationId xmlns:a16="http://schemas.microsoft.com/office/drawing/2014/main" id="{B10F9EBD-AA9C-470A-8548-38BD866B7E79}"/>
            </a:ext>
          </a:extLst>
        </xdr:cNvPr>
        <xdr:cNvCxnSpPr/>
      </xdr:nvCxnSpPr>
      <xdr:spPr>
        <a:xfrm>
          <a:off x="67056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5" name="テキスト ボックス 394">
          <a:extLst>
            <a:ext uri="{FF2B5EF4-FFF2-40B4-BE49-F238E27FC236}">
              <a16:creationId xmlns:a16="http://schemas.microsoft.com/office/drawing/2014/main" id="{A282DE1F-C0D0-4FED-B88B-B4D2A65E4E69}"/>
            </a:ext>
          </a:extLst>
        </xdr:cNvPr>
        <xdr:cNvSpPr txBox="1"/>
      </xdr:nvSpPr>
      <xdr:spPr>
        <a:xfrm>
          <a:off x="33608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6" name="直線コネクタ 395">
          <a:extLst>
            <a:ext uri="{FF2B5EF4-FFF2-40B4-BE49-F238E27FC236}">
              <a16:creationId xmlns:a16="http://schemas.microsoft.com/office/drawing/2014/main" id="{079BE7BC-DC85-42C8-A67E-DA351D392925}"/>
            </a:ext>
          </a:extLst>
        </xdr:cNvPr>
        <xdr:cNvCxnSpPr/>
      </xdr:nvCxnSpPr>
      <xdr:spPr>
        <a:xfrm>
          <a:off x="67056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7" name="テキスト ボックス 396">
          <a:extLst>
            <a:ext uri="{FF2B5EF4-FFF2-40B4-BE49-F238E27FC236}">
              <a16:creationId xmlns:a16="http://schemas.microsoft.com/office/drawing/2014/main" id="{4E928CF2-5AB1-405E-B4BE-C0DE74F3C817}"/>
            </a:ext>
          </a:extLst>
        </xdr:cNvPr>
        <xdr:cNvSpPr txBox="1"/>
      </xdr:nvSpPr>
      <xdr:spPr>
        <a:xfrm>
          <a:off x="33608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8" name="直線コネクタ 397">
          <a:extLst>
            <a:ext uri="{FF2B5EF4-FFF2-40B4-BE49-F238E27FC236}">
              <a16:creationId xmlns:a16="http://schemas.microsoft.com/office/drawing/2014/main" id="{428308C3-9DBB-4AC4-B557-CDD37831A5F1}"/>
            </a:ext>
          </a:extLst>
        </xdr:cNvPr>
        <xdr:cNvCxnSpPr/>
      </xdr:nvCxnSpPr>
      <xdr:spPr>
        <a:xfrm>
          <a:off x="67056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9" name="テキスト ボックス 398">
          <a:extLst>
            <a:ext uri="{FF2B5EF4-FFF2-40B4-BE49-F238E27FC236}">
              <a16:creationId xmlns:a16="http://schemas.microsoft.com/office/drawing/2014/main" id="{AE3BAEA3-B318-48EB-B336-96DEA68CC629}"/>
            </a:ext>
          </a:extLst>
        </xdr:cNvPr>
        <xdr:cNvSpPr txBox="1"/>
      </xdr:nvSpPr>
      <xdr:spPr>
        <a:xfrm>
          <a:off x="33608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400" name="直線コネクタ 399">
          <a:extLst>
            <a:ext uri="{FF2B5EF4-FFF2-40B4-BE49-F238E27FC236}">
              <a16:creationId xmlns:a16="http://schemas.microsoft.com/office/drawing/2014/main" id="{4460D0B6-A721-467A-8E12-AB48A271BE83}"/>
            </a:ext>
          </a:extLst>
        </xdr:cNvPr>
        <xdr:cNvCxnSpPr/>
      </xdr:nvCxnSpPr>
      <xdr:spPr>
        <a:xfrm>
          <a:off x="67056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401" name="テキスト ボックス 400">
          <a:extLst>
            <a:ext uri="{FF2B5EF4-FFF2-40B4-BE49-F238E27FC236}">
              <a16:creationId xmlns:a16="http://schemas.microsoft.com/office/drawing/2014/main" id="{7114E102-6785-414E-8101-A97785998D94}"/>
            </a:ext>
          </a:extLst>
        </xdr:cNvPr>
        <xdr:cNvSpPr txBox="1"/>
      </xdr:nvSpPr>
      <xdr:spPr>
        <a:xfrm>
          <a:off x="33608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2" name="直線コネクタ 401">
          <a:extLst>
            <a:ext uri="{FF2B5EF4-FFF2-40B4-BE49-F238E27FC236}">
              <a16:creationId xmlns:a16="http://schemas.microsoft.com/office/drawing/2014/main" id="{9B9C1F57-CA87-4CE7-A433-9D5909B822CA}"/>
            </a:ext>
          </a:extLst>
        </xdr:cNvPr>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3" name="テキスト ボックス 402">
          <a:extLst>
            <a:ext uri="{FF2B5EF4-FFF2-40B4-BE49-F238E27FC236}">
              <a16:creationId xmlns:a16="http://schemas.microsoft.com/office/drawing/2014/main" id="{B6FA5E60-7434-45C8-AE7F-2372F6A94BE8}"/>
            </a:ext>
          </a:extLst>
        </xdr:cNvPr>
        <xdr:cNvSpPr txBox="1"/>
      </xdr:nvSpPr>
      <xdr:spPr>
        <a:xfrm>
          <a:off x="37734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4" name="【市民会館】&#10;有形固定資産減価償却率グラフ枠">
          <a:extLst>
            <a:ext uri="{FF2B5EF4-FFF2-40B4-BE49-F238E27FC236}">
              <a16:creationId xmlns:a16="http://schemas.microsoft.com/office/drawing/2014/main" id="{AADF6548-3404-4FBF-9875-D04BB89E6DB8}"/>
            </a:ext>
          </a:extLst>
        </xdr:cNvPr>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93345</xdr:rowOff>
    </xdr:from>
    <xdr:to>
      <xdr:col>24</xdr:col>
      <xdr:colOff>62865</xdr:colOff>
      <xdr:row>108</xdr:row>
      <xdr:rowOff>108586</xdr:rowOff>
    </xdr:to>
    <xdr:cxnSp macro="">
      <xdr:nvCxnSpPr>
        <xdr:cNvPr id="405" name="直線コネクタ 404">
          <a:extLst>
            <a:ext uri="{FF2B5EF4-FFF2-40B4-BE49-F238E27FC236}">
              <a16:creationId xmlns:a16="http://schemas.microsoft.com/office/drawing/2014/main" id="{26DFADAB-1D43-4B7A-AFBE-610198129A19}"/>
            </a:ext>
          </a:extLst>
        </xdr:cNvPr>
        <xdr:cNvCxnSpPr/>
      </xdr:nvCxnSpPr>
      <xdr:spPr>
        <a:xfrm flipV="1">
          <a:off x="4086225" y="16689705"/>
          <a:ext cx="0" cy="1524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112413</xdr:rowOff>
    </xdr:from>
    <xdr:ext cx="405111" cy="259045"/>
    <xdr:sp macro="" textlink="">
      <xdr:nvSpPr>
        <xdr:cNvPr id="406" name="【市民会館】&#10;有形固定資産減価償却率最小値テキスト">
          <a:extLst>
            <a:ext uri="{FF2B5EF4-FFF2-40B4-BE49-F238E27FC236}">
              <a16:creationId xmlns:a16="http://schemas.microsoft.com/office/drawing/2014/main" id="{7DE9FCAF-A01A-4AB5-AAD6-8E2FCA12A3B0}"/>
            </a:ext>
          </a:extLst>
        </xdr:cNvPr>
        <xdr:cNvSpPr txBox="1"/>
      </xdr:nvSpPr>
      <xdr:spPr>
        <a:xfrm>
          <a:off x="4124960" y="18217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108586</xdr:rowOff>
    </xdr:from>
    <xdr:to>
      <xdr:col>24</xdr:col>
      <xdr:colOff>152400</xdr:colOff>
      <xdr:row>108</xdr:row>
      <xdr:rowOff>108586</xdr:rowOff>
    </xdr:to>
    <xdr:cxnSp macro="">
      <xdr:nvCxnSpPr>
        <xdr:cNvPr id="407" name="直線コネクタ 406">
          <a:extLst>
            <a:ext uri="{FF2B5EF4-FFF2-40B4-BE49-F238E27FC236}">
              <a16:creationId xmlns:a16="http://schemas.microsoft.com/office/drawing/2014/main" id="{EB9B44AC-2AF0-4060-86BE-4F99D1E81EE4}"/>
            </a:ext>
          </a:extLst>
        </xdr:cNvPr>
        <xdr:cNvCxnSpPr/>
      </xdr:nvCxnSpPr>
      <xdr:spPr>
        <a:xfrm>
          <a:off x="4020820" y="1821370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40022</xdr:rowOff>
    </xdr:from>
    <xdr:ext cx="405111" cy="259045"/>
    <xdr:sp macro="" textlink="">
      <xdr:nvSpPr>
        <xdr:cNvPr id="408" name="【市民会館】&#10;有形固定資産減価償却率最大値テキスト">
          <a:extLst>
            <a:ext uri="{FF2B5EF4-FFF2-40B4-BE49-F238E27FC236}">
              <a16:creationId xmlns:a16="http://schemas.microsoft.com/office/drawing/2014/main" id="{CDE56082-DC5C-4150-B1F5-B2B95C171EDE}"/>
            </a:ext>
          </a:extLst>
        </xdr:cNvPr>
        <xdr:cNvSpPr txBox="1"/>
      </xdr:nvSpPr>
      <xdr:spPr>
        <a:xfrm>
          <a:off x="4124960" y="16468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93345</xdr:rowOff>
    </xdr:from>
    <xdr:to>
      <xdr:col>24</xdr:col>
      <xdr:colOff>152400</xdr:colOff>
      <xdr:row>99</xdr:row>
      <xdr:rowOff>93345</xdr:rowOff>
    </xdr:to>
    <xdr:cxnSp macro="">
      <xdr:nvCxnSpPr>
        <xdr:cNvPr id="409" name="直線コネクタ 408">
          <a:extLst>
            <a:ext uri="{FF2B5EF4-FFF2-40B4-BE49-F238E27FC236}">
              <a16:creationId xmlns:a16="http://schemas.microsoft.com/office/drawing/2014/main" id="{E737FF01-5140-4952-8B88-EA75150E280F}"/>
            </a:ext>
          </a:extLst>
        </xdr:cNvPr>
        <xdr:cNvCxnSpPr/>
      </xdr:nvCxnSpPr>
      <xdr:spPr>
        <a:xfrm>
          <a:off x="4020820" y="166897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134002</xdr:rowOff>
    </xdr:from>
    <xdr:ext cx="405111" cy="259045"/>
    <xdr:sp macro="" textlink="">
      <xdr:nvSpPr>
        <xdr:cNvPr id="410" name="【市民会館】&#10;有形固定資産減価償却率平均値テキスト">
          <a:extLst>
            <a:ext uri="{FF2B5EF4-FFF2-40B4-BE49-F238E27FC236}">
              <a16:creationId xmlns:a16="http://schemas.microsoft.com/office/drawing/2014/main" id="{8FCD2BCC-3242-463C-86A0-572B80FE6798}"/>
            </a:ext>
          </a:extLst>
        </xdr:cNvPr>
        <xdr:cNvSpPr txBox="1"/>
      </xdr:nvSpPr>
      <xdr:spPr>
        <a:xfrm>
          <a:off x="4124960" y="172332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111125</xdr:rowOff>
    </xdr:from>
    <xdr:to>
      <xdr:col>24</xdr:col>
      <xdr:colOff>114300</xdr:colOff>
      <xdr:row>104</xdr:row>
      <xdr:rowOff>41275</xdr:rowOff>
    </xdr:to>
    <xdr:sp macro="" textlink="">
      <xdr:nvSpPr>
        <xdr:cNvPr id="411" name="フローチャート: 判断 410">
          <a:extLst>
            <a:ext uri="{FF2B5EF4-FFF2-40B4-BE49-F238E27FC236}">
              <a16:creationId xmlns:a16="http://schemas.microsoft.com/office/drawing/2014/main" id="{19D0DDA2-1270-4E2D-81CA-109CD47AB933}"/>
            </a:ext>
          </a:extLst>
        </xdr:cNvPr>
        <xdr:cNvSpPr/>
      </xdr:nvSpPr>
      <xdr:spPr>
        <a:xfrm>
          <a:off x="4036060" y="173780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86361</xdr:rowOff>
    </xdr:from>
    <xdr:to>
      <xdr:col>20</xdr:col>
      <xdr:colOff>38100</xdr:colOff>
      <xdr:row>104</xdr:row>
      <xdr:rowOff>16511</xdr:rowOff>
    </xdr:to>
    <xdr:sp macro="" textlink="">
      <xdr:nvSpPr>
        <xdr:cNvPr id="412" name="フローチャート: 判断 411">
          <a:extLst>
            <a:ext uri="{FF2B5EF4-FFF2-40B4-BE49-F238E27FC236}">
              <a16:creationId xmlns:a16="http://schemas.microsoft.com/office/drawing/2014/main" id="{5EF0654B-779B-4095-B886-328C053D47F3}"/>
            </a:ext>
          </a:extLst>
        </xdr:cNvPr>
        <xdr:cNvSpPr/>
      </xdr:nvSpPr>
      <xdr:spPr>
        <a:xfrm>
          <a:off x="3312160" y="1735328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67311</xdr:rowOff>
    </xdr:from>
    <xdr:to>
      <xdr:col>15</xdr:col>
      <xdr:colOff>101600</xdr:colOff>
      <xdr:row>103</xdr:row>
      <xdr:rowOff>168911</xdr:rowOff>
    </xdr:to>
    <xdr:sp macro="" textlink="">
      <xdr:nvSpPr>
        <xdr:cNvPr id="413" name="フローチャート: 判断 412">
          <a:extLst>
            <a:ext uri="{FF2B5EF4-FFF2-40B4-BE49-F238E27FC236}">
              <a16:creationId xmlns:a16="http://schemas.microsoft.com/office/drawing/2014/main" id="{F8D56AEB-4883-4CA9-887F-E5D8F19D36BA}"/>
            </a:ext>
          </a:extLst>
        </xdr:cNvPr>
        <xdr:cNvSpPr/>
      </xdr:nvSpPr>
      <xdr:spPr>
        <a:xfrm>
          <a:off x="2514600" y="17334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48261</xdr:rowOff>
    </xdr:from>
    <xdr:to>
      <xdr:col>10</xdr:col>
      <xdr:colOff>165100</xdr:colOff>
      <xdr:row>103</xdr:row>
      <xdr:rowOff>149861</xdr:rowOff>
    </xdr:to>
    <xdr:sp macro="" textlink="">
      <xdr:nvSpPr>
        <xdr:cNvPr id="414" name="フローチャート: 判断 413">
          <a:extLst>
            <a:ext uri="{FF2B5EF4-FFF2-40B4-BE49-F238E27FC236}">
              <a16:creationId xmlns:a16="http://schemas.microsoft.com/office/drawing/2014/main" id="{5EB3B4D1-44E2-4EA7-8844-8615CD4386BB}"/>
            </a:ext>
          </a:extLst>
        </xdr:cNvPr>
        <xdr:cNvSpPr/>
      </xdr:nvSpPr>
      <xdr:spPr>
        <a:xfrm>
          <a:off x="1739900" y="17315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93980</xdr:rowOff>
    </xdr:from>
    <xdr:to>
      <xdr:col>6</xdr:col>
      <xdr:colOff>38100</xdr:colOff>
      <xdr:row>104</xdr:row>
      <xdr:rowOff>24130</xdr:rowOff>
    </xdr:to>
    <xdr:sp macro="" textlink="">
      <xdr:nvSpPr>
        <xdr:cNvPr id="415" name="フローチャート: 判断 414">
          <a:extLst>
            <a:ext uri="{FF2B5EF4-FFF2-40B4-BE49-F238E27FC236}">
              <a16:creationId xmlns:a16="http://schemas.microsoft.com/office/drawing/2014/main" id="{2723F1B2-8D8E-45B0-B578-E7DCB72911BB}"/>
            </a:ext>
          </a:extLst>
        </xdr:cNvPr>
        <xdr:cNvSpPr/>
      </xdr:nvSpPr>
      <xdr:spPr>
        <a:xfrm>
          <a:off x="965200" y="173609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29C016F0-857E-474B-B8A1-D80CD6C5119C}"/>
            </a:ext>
          </a:extLst>
        </xdr:cNvPr>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D561A161-DCFF-468D-A855-FD9E08CECF9B}"/>
            </a:ext>
          </a:extLst>
        </xdr:cNvPr>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305E85BC-167C-4243-9FF1-981BA8740114}"/>
            </a:ext>
          </a:extLst>
        </xdr:cNvPr>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85EB8CB9-08F8-42FC-9390-BB0097BD6747}"/>
            </a:ext>
          </a:extLst>
        </xdr:cNvPr>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0" name="テキスト ボックス 419">
          <a:extLst>
            <a:ext uri="{FF2B5EF4-FFF2-40B4-BE49-F238E27FC236}">
              <a16:creationId xmlns:a16="http://schemas.microsoft.com/office/drawing/2014/main" id="{F59F88CD-1893-4A9D-8D58-0FC9F0DBC3A5}"/>
            </a:ext>
          </a:extLst>
        </xdr:cNvPr>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145414</xdr:rowOff>
    </xdr:from>
    <xdr:to>
      <xdr:col>24</xdr:col>
      <xdr:colOff>114300</xdr:colOff>
      <xdr:row>104</xdr:row>
      <xdr:rowOff>75564</xdr:rowOff>
    </xdr:to>
    <xdr:sp macro="" textlink="">
      <xdr:nvSpPr>
        <xdr:cNvPr id="421" name="楕円 420">
          <a:extLst>
            <a:ext uri="{FF2B5EF4-FFF2-40B4-BE49-F238E27FC236}">
              <a16:creationId xmlns:a16="http://schemas.microsoft.com/office/drawing/2014/main" id="{EB1617E2-6448-4B86-B1A4-BBC84C83402F}"/>
            </a:ext>
          </a:extLst>
        </xdr:cNvPr>
        <xdr:cNvSpPr/>
      </xdr:nvSpPr>
      <xdr:spPr>
        <a:xfrm>
          <a:off x="4036060" y="1741233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103</xdr:row>
      <xdr:rowOff>123841</xdr:rowOff>
    </xdr:from>
    <xdr:ext cx="405111" cy="259045"/>
    <xdr:sp macro="" textlink="">
      <xdr:nvSpPr>
        <xdr:cNvPr id="422" name="【市民会館】&#10;有形固定資産減価償却率該当値テキスト">
          <a:extLst>
            <a:ext uri="{FF2B5EF4-FFF2-40B4-BE49-F238E27FC236}">
              <a16:creationId xmlns:a16="http://schemas.microsoft.com/office/drawing/2014/main" id="{C854A427-8E26-48EE-88C3-E1CFB60998AB}"/>
            </a:ext>
          </a:extLst>
        </xdr:cNvPr>
        <xdr:cNvSpPr txBox="1"/>
      </xdr:nvSpPr>
      <xdr:spPr>
        <a:xfrm>
          <a:off x="4124960" y="173907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90170</xdr:rowOff>
    </xdr:from>
    <xdr:to>
      <xdr:col>20</xdr:col>
      <xdr:colOff>38100</xdr:colOff>
      <xdr:row>104</xdr:row>
      <xdr:rowOff>20320</xdr:rowOff>
    </xdr:to>
    <xdr:sp macro="" textlink="">
      <xdr:nvSpPr>
        <xdr:cNvPr id="423" name="楕円 422">
          <a:extLst>
            <a:ext uri="{FF2B5EF4-FFF2-40B4-BE49-F238E27FC236}">
              <a16:creationId xmlns:a16="http://schemas.microsoft.com/office/drawing/2014/main" id="{D5FDF576-ACB3-4F7D-BB46-9D3A9932102F}"/>
            </a:ext>
          </a:extLst>
        </xdr:cNvPr>
        <xdr:cNvSpPr/>
      </xdr:nvSpPr>
      <xdr:spPr>
        <a:xfrm>
          <a:off x="3312160" y="1735709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140970</xdr:rowOff>
    </xdr:from>
    <xdr:to>
      <xdr:col>24</xdr:col>
      <xdr:colOff>63500</xdr:colOff>
      <xdr:row>104</xdr:row>
      <xdr:rowOff>24764</xdr:rowOff>
    </xdr:to>
    <xdr:cxnSp macro="">
      <xdr:nvCxnSpPr>
        <xdr:cNvPr id="424" name="直線コネクタ 423">
          <a:extLst>
            <a:ext uri="{FF2B5EF4-FFF2-40B4-BE49-F238E27FC236}">
              <a16:creationId xmlns:a16="http://schemas.microsoft.com/office/drawing/2014/main" id="{66BB44D6-BC80-4728-B73F-8E5EE12C6E6D}"/>
            </a:ext>
          </a:extLst>
        </xdr:cNvPr>
        <xdr:cNvCxnSpPr/>
      </xdr:nvCxnSpPr>
      <xdr:spPr>
        <a:xfrm>
          <a:off x="3355340" y="17407890"/>
          <a:ext cx="731520" cy="51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36830</xdr:rowOff>
    </xdr:from>
    <xdr:to>
      <xdr:col>15</xdr:col>
      <xdr:colOff>101600</xdr:colOff>
      <xdr:row>103</xdr:row>
      <xdr:rowOff>138430</xdr:rowOff>
    </xdr:to>
    <xdr:sp macro="" textlink="">
      <xdr:nvSpPr>
        <xdr:cNvPr id="425" name="楕円 424">
          <a:extLst>
            <a:ext uri="{FF2B5EF4-FFF2-40B4-BE49-F238E27FC236}">
              <a16:creationId xmlns:a16="http://schemas.microsoft.com/office/drawing/2014/main" id="{F18B08A2-783D-441D-9D51-B75626AC675D}"/>
            </a:ext>
          </a:extLst>
        </xdr:cNvPr>
        <xdr:cNvSpPr/>
      </xdr:nvSpPr>
      <xdr:spPr>
        <a:xfrm>
          <a:off x="2514600" y="17303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87630</xdr:rowOff>
    </xdr:from>
    <xdr:to>
      <xdr:col>19</xdr:col>
      <xdr:colOff>177800</xdr:colOff>
      <xdr:row>103</xdr:row>
      <xdr:rowOff>140970</xdr:rowOff>
    </xdr:to>
    <xdr:cxnSp macro="">
      <xdr:nvCxnSpPr>
        <xdr:cNvPr id="426" name="直線コネクタ 425">
          <a:extLst>
            <a:ext uri="{FF2B5EF4-FFF2-40B4-BE49-F238E27FC236}">
              <a16:creationId xmlns:a16="http://schemas.microsoft.com/office/drawing/2014/main" id="{5E0A93CC-EBA8-4872-81A7-CD39A762C722}"/>
            </a:ext>
          </a:extLst>
        </xdr:cNvPr>
        <xdr:cNvCxnSpPr/>
      </xdr:nvCxnSpPr>
      <xdr:spPr>
        <a:xfrm>
          <a:off x="2565400" y="17354550"/>
          <a:ext cx="78994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102</xdr:row>
      <xdr:rowOff>154939</xdr:rowOff>
    </xdr:from>
    <xdr:to>
      <xdr:col>10</xdr:col>
      <xdr:colOff>165100</xdr:colOff>
      <xdr:row>103</xdr:row>
      <xdr:rowOff>85089</xdr:rowOff>
    </xdr:to>
    <xdr:sp macro="" textlink="">
      <xdr:nvSpPr>
        <xdr:cNvPr id="427" name="楕円 426">
          <a:extLst>
            <a:ext uri="{FF2B5EF4-FFF2-40B4-BE49-F238E27FC236}">
              <a16:creationId xmlns:a16="http://schemas.microsoft.com/office/drawing/2014/main" id="{429191F6-3CC3-4678-8DE1-2E6636ACB8D0}"/>
            </a:ext>
          </a:extLst>
        </xdr:cNvPr>
        <xdr:cNvSpPr/>
      </xdr:nvSpPr>
      <xdr:spPr>
        <a:xfrm>
          <a:off x="1739900" y="1725421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34289</xdr:rowOff>
    </xdr:from>
    <xdr:to>
      <xdr:col>15</xdr:col>
      <xdr:colOff>50800</xdr:colOff>
      <xdr:row>103</xdr:row>
      <xdr:rowOff>87630</xdr:rowOff>
    </xdr:to>
    <xdr:cxnSp macro="">
      <xdr:nvCxnSpPr>
        <xdr:cNvPr id="428" name="直線コネクタ 427">
          <a:extLst>
            <a:ext uri="{FF2B5EF4-FFF2-40B4-BE49-F238E27FC236}">
              <a16:creationId xmlns:a16="http://schemas.microsoft.com/office/drawing/2014/main" id="{9AF6F9DF-D7C9-4FEF-A03A-0297DC179DF2}"/>
            </a:ext>
          </a:extLst>
        </xdr:cNvPr>
        <xdr:cNvCxnSpPr/>
      </xdr:nvCxnSpPr>
      <xdr:spPr>
        <a:xfrm>
          <a:off x="1790700" y="17301209"/>
          <a:ext cx="7747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102</xdr:row>
      <xdr:rowOff>105411</xdr:rowOff>
    </xdr:from>
    <xdr:to>
      <xdr:col>6</xdr:col>
      <xdr:colOff>38100</xdr:colOff>
      <xdr:row>103</xdr:row>
      <xdr:rowOff>35561</xdr:rowOff>
    </xdr:to>
    <xdr:sp macro="" textlink="">
      <xdr:nvSpPr>
        <xdr:cNvPr id="429" name="楕円 428">
          <a:extLst>
            <a:ext uri="{FF2B5EF4-FFF2-40B4-BE49-F238E27FC236}">
              <a16:creationId xmlns:a16="http://schemas.microsoft.com/office/drawing/2014/main" id="{8EE98D5F-4229-421D-920A-F34B2FA072AA}"/>
            </a:ext>
          </a:extLst>
        </xdr:cNvPr>
        <xdr:cNvSpPr/>
      </xdr:nvSpPr>
      <xdr:spPr>
        <a:xfrm>
          <a:off x="965200" y="1720469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102</xdr:row>
      <xdr:rowOff>156211</xdr:rowOff>
    </xdr:from>
    <xdr:to>
      <xdr:col>10</xdr:col>
      <xdr:colOff>114300</xdr:colOff>
      <xdr:row>103</xdr:row>
      <xdr:rowOff>34289</xdr:rowOff>
    </xdr:to>
    <xdr:cxnSp macro="">
      <xdr:nvCxnSpPr>
        <xdr:cNvPr id="430" name="直線コネクタ 429">
          <a:extLst>
            <a:ext uri="{FF2B5EF4-FFF2-40B4-BE49-F238E27FC236}">
              <a16:creationId xmlns:a16="http://schemas.microsoft.com/office/drawing/2014/main" id="{5D7BAAB9-A191-462C-A9C7-07D57E03818C}"/>
            </a:ext>
          </a:extLst>
        </xdr:cNvPr>
        <xdr:cNvCxnSpPr/>
      </xdr:nvCxnSpPr>
      <xdr:spPr>
        <a:xfrm>
          <a:off x="1008380" y="17255491"/>
          <a:ext cx="782320" cy="45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33038</xdr:rowOff>
    </xdr:from>
    <xdr:ext cx="405111" cy="259045"/>
    <xdr:sp macro="" textlink="">
      <xdr:nvSpPr>
        <xdr:cNvPr id="431" name="n_1aveValue【市民会館】&#10;有形固定資産減価償却率">
          <a:extLst>
            <a:ext uri="{FF2B5EF4-FFF2-40B4-BE49-F238E27FC236}">
              <a16:creationId xmlns:a16="http://schemas.microsoft.com/office/drawing/2014/main" id="{5EB4BCCA-B0D6-4115-AFDE-CBB220055DA9}"/>
            </a:ext>
          </a:extLst>
        </xdr:cNvPr>
        <xdr:cNvSpPr txBox="1"/>
      </xdr:nvSpPr>
      <xdr:spPr>
        <a:xfrm>
          <a:off x="3170564" y="171323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160038</xdr:rowOff>
    </xdr:from>
    <xdr:ext cx="405111" cy="259045"/>
    <xdr:sp macro="" textlink="">
      <xdr:nvSpPr>
        <xdr:cNvPr id="432" name="n_2aveValue【市民会館】&#10;有形固定資産減価償却率">
          <a:extLst>
            <a:ext uri="{FF2B5EF4-FFF2-40B4-BE49-F238E27FC236}">
              <a16:creationId xmlns:a16="http://schemas.microsoft.com/office/drawing/2014/main" id="{77EC946B-919D-4567-AFCB-3C54E58E89BF}"/>
            </a:ext>
          </a:extLst>
        </xdr:cNvPr>
        <xdr:cNvSpPr txBox="1"/>
      </xdr:nvSpPr>
      <xdr:spPr>
        <a:xfrm>
          <a:off x="2385704" y="17426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140988</xdr:rowOff>
    </xdr:from>
    <xdr:ext cx="405111" cy="259045"/>
    <xdr:sp macro="" textlink="">
      <xdr:nvSpPr>
        <xdr:cNvPr id="433" name="n_3aveValue【市民会館】&#10;有形固定資産減価償却率">
          <a:extLst>
            <a:ext uri="{FF2B5EF4-FFF2-40B4-BE49-F238E27FC236}">
              <a16:creationId xmlns:a16="http://schemas.microsoft.com/office/drawing/2014/main" id="{4BEFCAF6-B4C1-4E72-A281-B23151D60647}"/>
            </a:ext>
          </a:extLst>
        </xdr:cNvPr>
        <xdr:cNvSpPr txBox="1"/>
      </xdr:nvSpPr>
      <xdr:spPr>
        <a:xfrm>
          <a:off x="1611004" y="17407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15257</xdr:rowOff>
    </xdr:from>
    <xdr:ext cx="405111" cy="259045"/>
    <xdr:sp macro="" textlink="">
      <xdr:nvSpPr>
        <xdr:cNvPr id="434" name="n_4aveValue【市民会館】&#10;有形固定資産減価償却率">
          <a:extLst>
            <a:ext uri="{FF2B5EF4-FFF2-40B4-BE49-F238E27FC236}">
              <a16:creationId xmlns:a16="http://schemas.microsoft.com/office/drawing/2014/main" id="{B08E9F29-AF64-4E70-9843-BD68BEF2963E}"/>
            </a:ext>
          </a:extLst>
        </xdr:cNvPr>
        <xdr:cNvSpPr txBox="1"/>
      </xdr:nvSpPr>
      <xdr:spPr>
        <a:xfrm>
          <a:off x="836304" y="17449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104</xdr:row>
      <xdr:rowOff>11447</xdr:rowOff>
    </xdr:from>
    <xdr:ext cx="405111" cy="259045"/>
    <xdr:sp macro="" textlink="">
      <xdr:nvSpPr>
        <xdr:cNvPr id="435" name="n_1mainValue【市民会館】&#10;有形固定資産減価償却率">
          <a:extLst>
            <a:ext uri="{FF2B5EF4-FFF2-40B4-BE49-F238E27FC236}">
              <a16:creationId xmlns:a16="http://schemas.microsoft.com/office/drawing/2014/main" id="{9EBA8312-DC09-419B-8FDE-430175F42D1F}"/>
            </a:ext>
          </a:extLst>
        </xdr:cNvPr>
        <xdr:cNvSpPr txBox="1"/>
      </xdr:nvSpPr>
      <xdr:spPr>
        <a:xfrm>
          <a:off x="3170564" y="17446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154957</xdr:rowOff>
    </xdr:from>
    <xdr:ext cx="405111" cy="259045"/>
    <xdr:sp macro="" textlink="">
      <xdr:nvSpPr>
        <xdr:cNvPr id="436" name="n_2mainValue【市民会館】&#10;有形固定資産減価償却率">
          <a:extLst>
            <a:ext uri="{FF2B5EF4-FFF2-40B4-BE49-F238E27FC236}">
              <a16:creationId xmlns:a16="http://schemas.microsoft.com/office/drawing/2014/main" id="{78240ABF-BC73-4560-89EF-BFC73490FDE6}"/>
            </a:ext>
          </a:extLst>
        </xdr:cNvPr>
        <xdr:cNvSpPr txBox="1"/>
      </xdr:nvSpPr>
      <xdr:spPr>
        <a:xfrm>
          <a:off x="2385704" y="17086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101616</xdr:rowOff>
    </xdr:from>
    <xdr:ext cx="405111" cy="259045"/>
    <xdr:sp macro="" textlink="">
      <xdr:nvSpPr>
        <xdr:cNvPr id="437" name="n_3mainValue【市民会館】&#10;有形固定資産減価償却率">
          <a:extLst>
            <a:ext uri="{FF2B5EF4-FFF2-40B4-BE49-F238E27FC236}">
              <a16:creationId xmlns:a16="http://schemas.microsoft.com/office/drawing/2014/main" id="{79126A42-2D16-4A1B-9E0F-CB803329CBF8}"/>
            </a:ext>
          </a:extLst>
        </xdr:cNvPr>
        <xdr:cNvSpPr txBox="1"/>
      </xdr:nvSpPr>
      <xdr:spPr>
        <a:xfrm>
          <a:off x="1611004" y="170332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52088</xdr:rowOff>
    </xdr:from>
    <xdr:ext cx="405111" cy="259045"/>
    <xdr:sp macro="" textlink="">
      <xdr:nvSpPr>
        <xdr:cNvPr id="438" name="n_4mainValue【市民会館】&#10;有形固定資産減価償却率">
          <a:extLst>
            <a:ext uri="{FF2B5EF4-FFF2-40B4-BE49-F238E27FC236}">
              <a16:creationId xmlns:a16="http://schemas.microsoft.com/office/drawing/2014/main" id="{972CA056-4C23-4427-B78D-64A20080DD6A}"/>
            </a:ext>
          </a:extLst>
        </xdr:cNvPr>
        <xdr:cNvSpPr txBox="1"/>
      </xdr:nvSpPr>
      <xdr:spPr>
        <a:xfrm>
          <a:off x="836304" y="169837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9" name="正方形/長方形 438">
          <a:extLst>
            <a:ext uri="{FF2B5EF4-FFF2-40B4-BE49-F238E27FC236}">
              <a16:creationId xmlns:a16="http://schemas.microsoft.com/office/drawing/2014/main" id="{2166F0F7-6C73-43EE-AE1E-1EA2D1B050F0}"/>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0" name="正方形/長方形 439">
          <a:extLst>
            <a:ext uri="{FF2B5EF4-FFF2-40B4-BE49-F238E27FC236}">
              <a16:creationId xmlns:a16="http://schemas.microsoft.com/office/drawing/2014/main" id="{63A434D9-17B4-400E-B259-A85E13B0B6ED}"/>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1" name="正方形/長方形 440">
          <a:extLst>
            <a:ext uri="{FF2B5EF4-FFF2-40B4-BE49-F238E27FC236}">
              <a16:creationId xmlns:a16="http://schemas.microsoft.com/office/drawing/2014/main" id="{B123E4D7-6312-4E46-966F-8B2CCC8E7AF7}"/>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2" name="正方形/長方形 441">
          <a:extLst>
            <a:ext uri="{FF2B5EF4-FFF2-40B4-BE49-F238E27FC236}">
              <a16:creationId xmlns:a16="http://schemas.microsoft.com/office/drawing/2014/main" id="{24FA50ED-257E-4519-9A63-DCFF5069376B}"/>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3" name="正方形/長方形 442">
          <a:extLst>
            <a:ext uri="{FF2B5EF4-FFF2-40B4-BE49-F238E27FC236}">
              <a16:creationId xmlns:a16="http://schemas.microsoft.com/office/drawing/2014/main" id="{E1E28FCC-B19E-4004-852C-7CAE197288C9}"/>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4" name="正方形/長方形 443">
          <a:extLst>
            <a:ext uri="{FF2B5EF4-FFF2-40B4-BE49-F238E27FC236}">
              <a16:creationId xmlns:a16="http://schemas.microsoft.com/office/drawing/2014/main" id="{AAFA39E5-D4C7-474A-AB19-A37D1C8293DE}"/>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5" name="正方形/長方形 444">
          <a:extLst>
            <a:ext uri="{FF2B5EF4-FFF2-40B4-BE49-F238E27FC236}">
              <a16:creationId xmlns:a16="http://schemas.microsoft.com/office/drawing/2014/main" id="{0795629B-5106-44C1-B8AA-9286A91F6D69}"/>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6" name="正方形/長方形 445">
          <a:extLst>
            <a:ext uri="{FF2B5EF4-FFF2-40B4-BE49-F238E27FC236}">
              <a16:creationId xmlns:a16="http://schemas.microsoft.com/office/drawing/2014/main" id="{3F903C74-1299-4117-9E58-5D83957C650B}"/>
            </a:ext>
          </a:extLst>
        </xdr:cNvPr>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7" name="テキスト ボックス 446">
          <a:extLst>
            <a:ext uri="{FF2B5EF4-FFF2-40B4-BE49-F238E27FC236}">
              <a16:creationId xmlns:a16="http://schemas.microsoft.com/office/drawing/2014/main" id="{79F5422E-DD88-4E77-8D2B-3B6794479927}"/>
            </a:ext>
          </a:extLst>
        </xdr:cNvPr>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8" name="直線コネクタ 447">
          <a:extLst>
            <a:ext uri="{FF2B5EF4-FFF2-40B4-BE49-F238E27FC236}">
              <a16:creationId xmlns:a16="http://schemas.microsoft.com/office/drawing/2014/main" id="{AC15ABEC-DA73-40F5-9FA4-2B3615BA1D75}"/>
            </a:ext>
          </a:extLst>
        </xdr:cNvPr>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9" name="直線コネクタ 448">
          <a:extLst>
            <a:ext uri="{FF2B5EF4-FFF2-40B4-BE49-F238E27FC236}">
              <a16:creationId xmlns:a16="http://schemas.microsoft.com/office/drawing/2014/main" id="{B822C13C-5169-493B-8E17-BA42F0DB2BB7}"/>
            </a:ext>
          </a:extLst>
        </xdr:cNvPr>
        <xdr:cNvCxnSpPr/>
      </xdr:nvCxnSpPr>
      <xdr:spPr>
        <a:xfrm>
          <a:off x="5826760" y="181813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50" name="テキスト ボックス 449">
          <a:extLst>
            <a:ext uri="{FF2B5EF4-FFF2-40B4-BE49-F238E27FC236}">
              <a16:creationId xmlns:a16="http://schemas.microsoft.com/office/drawing/2014/main" id="{0C6F2C1C-89F4-4A33-B10A-01D91371C7C3}"/>
            </a:ext>
          </a:extLst>
        </xdr:cNvPr>
        <xdr:cNvSpPr txBox="1"/>
      </xdr:nvSpPr>
      <xdr:spPr>
        <a:xfrm>
          <a:off x="5405301" y="18042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51" name="直線コネクタ 450">
          <a:extLst>
            <a:ext uri="{FF2B5EF4-FFF2-40B4-BE49-F238E27FC236}">
              <a16:creationId xmlns:a16="http://schemas.microsoft.com/office/drawing/2014/main" id="{45CEE415-7468-4EBF-B303-386C6943CDD0}"/>
            </a:ext>
          </a:extLst>
        </xdr:cNvPr>
        <xdr:cNvCxnSpPr/>
      </xdr:nvCxnSpPr>
      <xdr:spPr>
        <a:xfrm>
          <a:off x="5826760" y="177355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52" name="テキスト ボックス 451">
          <a:extLst>
            <a:ext uri="{FF2B5EF4-FFF2-40B4-BE49-F238E27FC236}">
              <a16:creationId xmlns:a16="http://schemas.microsoft.com/office/drawing/2014/main" id="{8D3D9131-B0E1-4F64-84B5-2D7D4A5D113D}"/>
            </a:ext>
          </a:extLst>
        </xdr:cNvPr>
        <xdr:cNvSpPr txBox="1"/>
      </xdr:nvSpPr>
      <xdr:spPr>
        <a:xfrm>
          <a:off x="5405301" y="175971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53" name="直線コネクタ 452">
          <a:extLst>
            <a:ext uri="{FF2B5EF4-FFF2-40B4-BE49-F238E27FC236}">
              <a16:creationId xmlns:a16="http://schemas.microsoft.com/office/drawing/2014/main" id="{F81ED25F-B215-4482-B257-6F1A77886E6E}"/>
            </a:ext>
          </a:extLst>
        </xdr:cNvPr>
        <xdr:cNvCxnSpPr/>
      </xdr:nvCxnSpPr>
      <xdr:spPr>
        <a:xfrm>
          <a:off x="5826760" y="172859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54" name="テキスト ボックス 453">
          <a:extLst>
            <a:ext uri="{FF2B5EF4-FFF2-40B4-BE49-F238E27FC236}">
              <a16:creationId xmlns:a16="http://schemas.microsoft.com/office/drawing/2014/main" id="{66D58B6C-F7DB-44A2-9CF5-307812512CB8}"/>
            </a:ext>
          </a:extLst>
        </xdr:cNvPr>
        <xdr:cNvSpPr txBox="1"/>
      </xdr:nvSpPr>
      <xdr:spPr>
        <a:xfrm>
          <a:off x="5405301" y="171475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5" name="直線コネクタ 454">
          <a:extLst>
            <a:ext uri="{FF2B5EF4-FFF2-40B4-BE49-F238E27FC236}">
              <a16:creationId xmlns:a16="http://schemas.microsoft.com/office/drawing/2014/main" id="{A3B71175-8E9C-416A-B30E-776316BCCFAE}"/>
            </a:ext>
          </a:extLst>
        </xdr:cNvPr>
        <xdr:cNvCxnSpPr/>
      </xdr:nvCxnSpPr>
      <xdr:spPr>
        <a:xfrm>
          <a:off x="5826760" y="168402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56" name="テキスト ボックス 455">
          <a:extLst>
            <a:ext uri="{FF2B5EF4-FFF2-40B4-BE49-F238E27FC236}">
              <a16:creationId xmlns:a16="http://schemas.microsoft.com/office/drawing/2014/main" id="{4CA5B7A3-FBF7-4832-A92C-710DABFB1286}"/>
            </a:ext>
          </a:extLst>
        </xdr:cNvPr>
        <xdr:cNvSpPr txBox="1"/>
      </xdr:nvSpPr>
      <xdr:spPr>
        <a:xfrm>
          <a:off x="5405301" y="16701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7" name="直線コネクタ 456">
          <a:extLst>
            <a:ext uri="{FF2B5EF4-FFF2-40B4-BE49-F238E27FC236}">
              <a16:creationId xmlns:a16="http://schemas.microsoft.com/office/drawing/2014/main" id="{825205C7-ACE4-4C36-9E74-928E42C7E886}"/>
            </a:ext>
          </a:extLst>
        </xdr:cNvPr>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8" name="テキスト ボックス 457">
          <a:extLst>
            <a:ext uri="{FF2B5EF4-FFF2-40B4-BE49-F238E27FC236}">
              <a16:creationId xmlns:a16="http://schemas.microsoft.com/office/drawing/2014/main" id="{DA2C83AA-AA80-4D99-9528-831BC0FAADBF}"/>
            </a:ext>
          </a:extLst>
        </xdr:cNvPr>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9" name="【市民会館】&#10;一人当たり面積グラフ枠">
          <a:extLst>
            <a:ext uri="{FF2B5EF4-FFF2-40B4-BE49-F238E27FC236}">
              <a16:creationId xmlns:a16="http://schemas.microsoft.com/office/drawing/2014/main" id="{D47B4123-4D1D-4DD0-A91C-B5E121705D1B}"/>
            </a:ext>
          </a:extLst>
        </xdr:cNvPr>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64770</xdr:rowOff>
    </xdr:from>
    <xdr:to>
      <xdr:col>54</xdr:col>
      <xdr:colOff>189865</xdr:colOff>
      <xdr:row>108</xdr:row>
      <xdr:rowOff>3048</xdr:rowOff>
    </xdr:to>
    <xdr:cxnSp macro="">
      <xdr:nvCxnSpPr>
        <xdr:cNvPr id="460" name="直線コネクタ 459">
          <a:extLst>
            <a:ext uri="{FF2B5EF4-FFF2-40B4-BE49-F238E27FC236}">
              <a16:creationId xmlns:a16="http://schemas.microsoft.com/office/drawing/2014/main" id="{F3149AED-2AA2-4E28-91DE-AF42A7D2801E}"/>
            </a:ext>
          </a:extLst>
        </xdr:cNvPr>
        <xdr:cNvCxnSpPr/>
      </xdr:nvCxnSpPr>
      <xdr:spPr>
        <a:xfrm flipV="1">
          <a:off x="9219565" y="16996410"/>
          <a:ext cx="0" cy="11117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6875</xdr:rowOff>
    </xdr:from>
    <xdr:ext cx="469744" cy="259045"/>
    <xdr:sp macro="" textlink="">
      <xdr:nvSpPr>
        <xdr:cNvPr id="461" name="【市民会館】&#10;一人当たり面積最小値テキスト">
          <a:extLst>
            <a:ext uri="{FF2B5EF4-FFF2-40B4-BE49-F238E27FC236}">
              <a16:creationId xmlns:a16="http://schemas.microsoft.com/office/drawing/2014/main" id="{E8DA82C2-6F9C-4C10-911F-88F14C389E88}"/>
            </a:ext>
          </a:extLst>
        </xdr:cNvPr>
        <xdr:cNvSpPr txBox="1"/>
      </xdr:nvSpPr>
      <xdr:spPr>
        <a:xfrm>
          <a:off x="9258300" y="18111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3048</xdr:rowOff>
    </xdr:from>
    <xdr:to>
      <xdr:col>55</xdr:col>
      <xdr:colOff>88900</xdr:colOff>
      <xdr:row>108</xdr:row>
      <xdr:rowOff>3048</xdr:rowOff>
    </xdr:to>
    <xdr:cxnSp macro="">
      <xdr:nvCxnSpPr>
        <xdr:cNvPr id="462" name="直線コネクタ 461">
          <a:extLst>
            <a:ext uri="{FF2B5EF4-FFF2-40B4-BE49-F238E27FC236}">
              <a16:creationId xmlns:a16="http://schemas.microsoft.com/office/drawing/2014/main" id="{7D4E4856-3065-49C9-8690-8E73639FCE05}"/>
            </a:ext>
          </a:extLst>
        </xdr:cNvPr>
        <xdr:cNvCxnSpPr/>
      </xdr:nvCxnSpPr>
      <xdr:spPr>
        <a:xfrm>
          <a:off x="9154160" y="181081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11447</xdr:rowOff>
    </xdr:from>
    <xdr:ext cx="469744" cy="259045"/>
    <xdr:sp macro="" textlink="">
      <xdr:nvSpPr>
        <xdr:cNvPr id="463" name="【市民会館】&#10;一人当たり面積最大値テキスト">
          <a:extLst>
            <a:ext uri="{FF2B5EF4-FFF2-40B4-BE49-F238E27FC236}">
              <a16:creationId xmlns:a16="http://schemas.microsoft.com/office/drawing/2014/main" id="{133559FA-9A27-4A6B-AE6A-8EA309F47C32}"/>
            </a:ext>
          </a:extLst>
        </xdr:cNvPr>
        <xdr:cNvSpPr txBox="1"/>
      </xdr:nvSpPr>
      <xdr:spPr>
        <a:xfrm>
          <a:off x="9258300" y="16775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64770</xdr:rowOff>
    </xdr:from>
    <xdr:to>
      <xdr:col>55</xdr:col>
      <xdr:colOff>88900</xdr:colOff>
      <xdr:row>101</xdr:row>
      <xdr:rowOff>64770</xdr:rowOff>
    </xdr:to>
    <xdr:cxnSp macro="">
      <xdr:nvCxnSpPr>
        <xdr:cNvPr id="464" name="直線コネクタ 463">
          <a:extLst>
            <a:ext uri="{FF2B5EF4-FFF2-40B4-BE49-F238E27FC236}">
              <a16:creationId xmlns:a16="http://schemas.microsoft.com/office/drawing/2014/main" id="{4996FF3A-F440-4EDE-A911-5F456BD52BFA}"/>
            </a:ext>
          </a:extLst>
        </xdr:cNvPr>
        <xdr:cNvCxnSpPr/>
      </xdr:nvCxnSpPr>
      <xdr:spPr>
        <a:xfrm>
          <a:off x="9154160" y="169964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38116</xdr:rowOff>
    </xdr:from>
    <xdr:ext cx="469744" cy="259045"/>
    <xdr:sp macro="" textlink="">
      <xdr:nvSpPr>
        <xdr:cNvPr id="465" name="【市民会館】&#10;一人当たり面積平均値テキスト">
          <a:extLst>
            <a:ext uri="{FF2B5EF4-FFF2-40B4-BE49-F238E27FC236}">
              <a16:creationId xmlns:a16="http://schemas.microsoft.com/office/drawing/2014/main" id="{C515A886-FDA4-4C07-BB3D-4C6D546026F4}"/>
            </a:ext>
          </a:extLst>
        </xdr:cNvPr>
        <xdr:cNvSpPr txBox="1"/>
      </xdr:nvSpPr>
      <xdr:spPr>
        <a:xfrm>
          <a:off x="9258300" y="176403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59689</xdr:rowOff>
    </xdr:from>
    <xdr:to>
      <xdr:col>55</xdr:col>
      <xdr:colOff>50800</xdr:colOff>
      <xdr:row>105</xdr:row>
      <xdr:rowOff>161289</xdr:rowOff>
    </xdr:to>
    <xdr:sp macro="" textlink="">
      <xdr:nvSpPr>
        <xdr:cNvPr id="466" name="フローチャート: 判断 465">
          <a:extLst>
            <a:ext uri="{FF2B5EF4-FFF2-40B4-BE49-F238E27FC236}">
              <a16:creationId xmlns:a16="http://schemas.microsoft.com/office/drawing/2014/main" id="{827CC287-09C4-4222-AED3-B9CE2C52EFB1}"/>
            </a:ext>
          </a:extLst>
        </xdr:cNvPr>
        <xdr:cNvSpPr/>
      </xdr:nvSpPr>
      <xdr:spPr>
        <a:xfrm>
          <a:off x="9192260" y="1766188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59689</xdr:rowOff>
    </xdr:from>
    <xdr:to>
      <xdr:col>50</xdr:col>
      <xdr:colOff>165100</xdr:colOff>
      <xdr:row>105</xdr:row>
      <xdr:rowOff>161289</xdr:rowOff>
    </xdr:to>
    <xdr:sp macro="" textlink="">
      <xdr:nvSpPr>
        <xdr:cNvPr id="467" name="フローチャート: 判断 466">
          <a:extLst>
            <a:ext uri="{FF2B5EF4-FFF2-40B4-BE49-F238E27FC236}">
              <a16:creationId xmlns:a16="http://schemas.microsoft.com/office/drawing/2014/main" id="{C600D2CE-707E-43D9-8727-0AD69B378B83}"/>
            </a:ext>
          </a:extLst>
        </xdr:cNvPr>
        <xdr:cNvSpPr/>
      </xdr:nvSpPr>
      <xdr:spPr>
        <a:xfrm>
          <a:off x="8445500" y="17661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68835</xdr:rowOff>
    </xdr:from>
    <xdr:to>
      <xdr:col>46</xdr:col>
      <xdr:colOff>38100</xdr:colOff>
      <xdr:row>105</xdr:row>
      <xdr:rowOff>170435</xdr:rowOff>
    </xdr:to>
    <xdr:sp macro="" textlink="">
      <xdr:nvSpPr>
        <xdr:cNvPr id="468" name="フローチャート: 判断 467">
          <a:extLst>
            <a:ext uri="{FF2B5EF4-FFF2-40B4-BE49-F238E27FC236}">
              <a16:creationId xmlns:a16="http://schemas.microsoft.com/office/drawing/2014/main" id="{B86293FE-EED8-4827-AAEC-9F7245C7A1B1}"/>
            </a:ext>
          </a:extLst>
        </xdr:cNvPr>
        <xdr:cNvSpPr/>
      </xdr:nvSpPr>
      <xdr:spPr>
        <a:xfrm>
          <a:off x="7670800" y="1767103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87122</xdr:rowOff>
    </xdr:from>
    <xdr:to>
      <xdr:col>41</xdr:col>
      <xdr:colOff>101600</xdr:colOff>
      <xdr:row>106</xdr:row>
      <xdr:rowOff>17272</xdr:rowOff>
    </xdr:to>
    <xdr:sp macro="" textlink="">
      <xdr:nvSpPr>
        <xdr:cNvPr id="469" name="フローチャート: 判断 468">
          <a:extLst>
            <a:ext uri="{FF2B5EF4-FFF2-40B4-BE49-F238E27FC236}">
              <a16:creationId xmlns:a16="http://schemas.microsoft.com/office/drawing/2014/main" id="{EBAB5C86-8C0F-41D6-A3DE-6AE7E71CFD08}"/>
            </a:ext>
          </a:extLst>
        </xdr:cNvPr>
        <xdr:cNvSpPr/>
      </xdr:nvSpPr>
      <xdr:spPr>
        <a:xfrm>
          <a:off x="6873240" y="1768932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4826</xdr:rowOff>
    </xdr:from>
    <xdr:to>
      <xdr:col>36</xdr:col>
      <xdr:colOff>165100</xdr:colOff>
      <xdr:row>105</xdr:row>
      <xdr:rowOff>106426</xdr:rowOff>
    </xdr:to>
    <xdr:sp macro="" textlink="">
      <xdr:nvSpPr>
        <xdr:cNvPr id="470" name="フローチャート: 判断 469">
          <a:extLst>
            <a:ext uri="{FF2B5EF4-FFF2-40B4-BE49-F238E27FC236}">
              <a16:creationId xmlns:a16="http://schemas.microsoft.com/office/drawing/2014/main" id="{23C06D93-FB85-44AF-9B00-D5EBCA5D0DA6}"/>
            </a:ext>
          </a:extLst>
        </xdr:cNvPr>
        <xdr:cNvSpPr/>
      </xdr:nvSpPr>
      <xdr:spPr>
        <a:xfrm>
          <a:off x="6098540" y="17607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A3543493-5320-4D5E-911E-29D17836538A}"/>
            </a:ext>
          </a:extLst>
        </xdr:cNvPr>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36025335-383C-4740-8211-BB959096A65F}"/>
            </a:ext>
          </a:extLst>
        </xdr:cNvPr>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BBF67910-22E5-4429-A09A-C73449912E93}"/>
            </a:ext>
          </a:extLst>
        </xdr:cNvPr>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EE5D4FA4-68E5-44D9-936B-65C7B003B074}"/>
            </a:ext>
          </a:extLst>
        </xdr:cNvPr>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1204CA1E-6CA5-434F-8F54-BEC58CC10397}"/>
            </a:ext>
          </a:extLst>
        </xdr:cNvPr>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103</xdr:row>
      <xdr:rowOff>164846</xdr:rowOff>
    </xdr:from>
    <xdr:to>
      <xdr:col>55</xdr:col>
      <xdr:colOff>50800</xdr:colOff>
      <xdr:row>104</xdr:row>
      <xdr:rowOff>94996</xdr:rowOff>
    </xdr:to>
    <xdr:sp macro="" textlink="">
      <xdr:nvSpPr>
        <xdr:cNvPr id="476" name="楕円 475">
          <a:extLst>
            <a:ext uri="{FF2B5EF4-FFF2-40B4-BE49-F238E27FC236}">
              <a16:creationId xmlns:a16="http://schemas.microsoft.com/office/drawing/2014/main" id="{C1E1DB25-7C51-48DF-8BCC-16FD8C7832E0}"/>
            </a:ext>
          </a:extLst>
        </xdr:cNvPr>
        <xdr:cNvSpPr/>
      </xdr:nvSpPr>
      <xdr:spPr>
        <a:xfrm>
          <a:off x="9192260" y="1743176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103</xdr:row>
      <xdr:rowOff>16273</xdr:rowOff>
    </xdr:from>
    <xdr:ext cx="469744" cy="259045"/>
    <xdr:sp macro="" textlink="">
      <xdr:nvSpPr>
        <xdr:cNvPr id="477" name="【市民会館】&#10;一人当たり面積該当値テキスト">
          <a:extLst>
            <a:ext uri="{FF2B5EF4-FFF2-40B4-BE49-F238E27FC236}">
              <a16:creationId xmlns:a16="http://schemas.microsoft.com/office/drawing/2014/main" id="{60EC2BE9-D99F-47A4-8999-4B018C4B69B7}"/>
            </a:ext>
          </a:extLst>
        </xdr:cNvPr>
        <xdr:cNvSpPr txBox="1"/>
      </xdr:nvSpPr>
      <xdr:spPr>
        <a:xfrm>
          <a:off x="9258300" y="17283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103</xdr:row>
      <xdr:rowOff>169418</xdr:rowOff>
    </xdr:from>
    <xdr:to>
      <xdr:col>50</xdr:col>
      <xdr:colOff>165100</xdr:colOff>
      <xdr:row>104</xdr:row>
      <xdr:rowOff>99568</xdr:rowOff>
    </xdr:to>
    <xdr:sp macro="" textlink="">
      <xdr:nvSpPr>
        <xdr:cNvPr id="478" name="楕円 477">
          <a:extLst>
            <a:ext uri="{FF2B5EF4-FFF2-40B4-BE49-F238E27FC236}">
              <a16:creationId xmlns:a16="http://schemas.microsoft.com/office/drawing/2014/main" id="{AF9EC78C-6444-4AD2-8214-6883136F7916}"/>
            </a:ext>
          </a:extLst>
        </xdr:cNvPr>
        <xdr:cNvSpPr/>
      </xdr:nvSpPr>
      <xdr:spPr>
        <a:xfrm>
          <a:off x="8445500" y="1743633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104</xdr:row>
      <xdr:rowOff>44196</xdr:rowOff>
    </xdr:from>
    <xdr:to>
      <xdr:col>55</xdr:col>
      <xdr:colOff>0</xdr:colOff>
      <xdr:row>104</xdr:row>
      <xdr:rowOff>48768</xdr:rowOff>
    </xdr:to>
    <xdr:cxnSp macro="">
      <xdr:nvCxnSpPr>
        <xdr:cNvPr id="479" name="直線コネクタ 478">
          <a:extLst>
            <a:ext uri="{FF2B5EF4-FFF2-40B4-BE49-F238E27FC236}">
              <a16:creationId xmlns:a16="http://schemas.microsoft.com/office/drawing/2014/main" id="{79DDFE0E-04C1-4A19-8E79-A4D3F5F68E8D}"/>
            </a:ext>
          </a:extLst>
        </xdr:cNvPr>
        <xdr:cNvCxnSpPr/>
      </xdr:nvCxnSpPr>
      <xdr:spPr>
        <a:xfrm flipV="1">
          <a:off x="8496300" y="17478756"/>
          <a:ext cx="7239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104</xdr:row>
      <xdr:rowOff>7113</xdr:rowOff>
    </xdr:from>
    <xdr:to>
      <xdr:col>46</xdr:col>
      <xdr:colOff>38100</xdr:colOff>
      <xdr:row>104</xdr:row>
      <xdr:rowOff>108713</xdr:rowOff>
    </xdr:to>
    <xdr:sp macro="" textlink="">
      <xdr:nvSpPr>
        <xdr:cNvPr id="480" name="楕円 479">
          <a:extLst>
            <a:ext uri="{FF2B5EF4-FFF2-40B4-BE49-F238E27FC236}">
              <a16:creationId xmlns:a16="http://schemas.microsoft.com/office/drawing/2014/main" id="{4F44831D-5A8B-45A8-AA1C-E6B143A7C6E4}"/>
            </a:ext>
          </a:extLst>
        </xdr:cNvPr>
        <xdr:cNvSpPr/>
      </xdr:nvSpPr>
      <xdr:spPr>
        <a:xfrm>
          <a:off x="7670800" y="1744167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104</xdr:row>
      <xdr:rowOff>48768</xdr:rowOff>
    </xdr:from>
    <xdr:to>
      <xdr:col>50</xdr:col>
      <xdr:colOff>114300</xdr:colOff>
      <xdr:row>104</xdr:row>
      <xdr:rowOff>57913</xdr:rowOff>
    </xdr:to>
    <xdr:cxnSp macro="">
      <xdr:nvCxnSpPr>
        <xdr:cNvPr id="481" name="直線コネクタ 480">
          <a:extLst>
            <a:ext uri="{FF2B5EF4-FFF2-40B4-BE49-F238E27FC236}">
              <a16:creationId xmlns:a16="http://schemas.microsoft.com/office/drawing/2014/main" id="{CBB99DF7-F72C-4A9E-838D-F679489A7F0E}"/>
            </a:ext>
          </a:extLst>
        </xdr:cNvPr>
        <xdr:cNvCxnSpPr/>
      </xdr:nvCxnSpPr>
      <xdr:spPr>
        <a:xfrm flipV="1">
          <a:off x="7713980" y="17483328"/>
          <a:ext cx="782320" cy="9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104</xdr:row>
      <xdr:rowOff>11685</xdr:rowOff>
    </xdr:from>
    <xdr:to>
      <xdr:col>41</xdr:col>
      <xdr:colOff>101600</xdr:colOff>
      <xdr:row>104</xdr:row>
      <xdr:rowOff>113285</xdr:rowOff>
    </xdr:to>
    <xdr:sp macro="" textlink="">
      <xdr:nvSpPr>
        <xdr:cNvPr id="482" name="楕円 481">
          <a:extLst>
            <a:ext uri="{FF2B5EF4-FFF2-40B4-BE49-F238E27FC236}">
              <a16:creationId xmlns:a16="http://schemas.microsoft.com/office/drawing/2014/main" id="{232C4D8C-84A9-4832-A93C-DBA7488A8866}"/>
            </a:ext>
          </a:extLst>
        </xdr:cNvPr>
        <xdr:cNvSpPr/>
      </xdr:nvSpPr>
      <xdr:spPr>
        <a:xfrm>
          <a:off x="6873240" y="17446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104</xdr:row>
      <xdr:rowOff>57913</xdr:rowOff>
    </xdr:from>
    <xdr:to>
      <xdr:col>45</xdr:col>
      <xdr:colOff>177800</xdr:colOff>
      <xdr:row>104</xdr:row>
      <xdr:rowOff>62485</xdr:rowOff>
    </xdr:to>
    <xdr:cxnSp macro="">
      <xdr:nvCxnSpPr>
        <xdr:cNvPr id="483" name="直線コネクタ 482">
          <a:extLst>
            <a:ext uri="{FF2B5EF4-FFF2-40B4-BE49-F238E27FC236}">
              <a16:creationId xmlns:a16="http://schemas.microsoft.com/office/drawing/2014/main" id="{0C2AEEFF-10B9-49D0-92CA-8095450FCFDF}"/>
            </a:ext>
          </a:extLst>
        </xdr:cNvPr>
        <xdr:cNvCxnSpPr/>
      </xdr:nvCxnSpPr>
      <xdr:spPr>
        <a:xfrm flipV="1">
          <a:off x="6924040" y="17492473"/>
          <a:ext cx="78994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104</xdr:row>
      <xdr:rowOff>25400</xdr:rowOff>
    </xdr:from>
    <xdr:to>
      <xdr:col>36</xdr:col>
      <xdr:colOff>165100</xdr:colOff>
      <xdr:row>104</xdr:row>
      <xdr:rowOff>127000</xdr:rowOff>
    </xdr:to>
    <xdr:sp macro="" textlink="">
      <xdr:nvSpPr>
        <xdr:cNvPr id="484" name="楕円 483">
          <a:extLst>
            <a:ext uri="{FF2B5EF4-FFF2-40B4-BE49-F238E27FC236}">
              <a16:creationId xmlns:a16="http://schemas.microsoft.com/office/drawing/2014/main" id="{AA0C267B-9C8C-4940-9398-45089A4E0575}"/>
            </a:ext>
          </a:extLst>
        </xdr:cNvPr>
        <xdr:cNvSpPr/>
      </xdr:nvSpPr>
      <xdr:spPr>
        <a:xfrm>
          <a:off x="6098540" y="17459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104</xdr:row>
      <xdr:rowOff>62485</xdr:rowOff>
    </xdr:from>
    <xdr:to>
      <xdr:col>41</xdr:col>
      <xdr:colOff>50800</xdr:colOff>
      <xdr:row>104</xdr:row>
      <xdr:rowOff>76200</xdr:rowOff>
    </xdr:to>
    <xdr:cxnSp macro="">
      <xdr:nvCxnSpPr>
        <xdr:cNvPr id="485" name="直線コネクタ 484">
          <a:extLst>
            <a:ext uri="{FF2B5EF4-FFF2-40B4-BE49-F238E27FC236}">
              <a16:creationId xmlns:a16="http://schemas.microsoft.com/office/drawing/2014/main" id="{002E03C4-34A0-4DF3-9DBC-E88E15477036}"/>
            </a:ext>
          </a:extLst>
        </xdr:cNvPr>
        <xdr:cNvCxnSpPr/>
      </xdr:nvCxnSpPr>
      <xdr:spPr>
        <a:xfrm flipV="1">
          <a:off x="6149340" y="17497045"/>
          <a:ext cx="7747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152416</xdr:rowOff>
    </xdr:from>
    <xdr:ext cx="469744" cy="259045"/>
    <xdr:sp macro="" textlink="">
      <xdr:nvSpPr>
        <xdr:cNvPr id="486" name="n_1aveValue【市民会館】&#10;一人当たり面積">
          <a:extLst>
            <a:ext uri="{FF2B5EF4-FFF2-40B4-BE49-F238E27FC236}">
              <a16:creationId xmlns:a16="http://schemas.microsoft.com/office/drawing/2014/main" id="{C0E12F9C-63C1-439D-88EB-EA6E7DEE4E52}"/>
            </a:ext>
          </a:extLst>
        </xdr:cNvPr>
        <xdr:cNvSpPr txBox="1"/>
      </xdr:nvSpPr>
      <xdr:spPr>
        <a:xfrm>
          <a:off x="8271587" y="17754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161562</xdr:rowOff>
    </xdr:from>
    <xdr:ext cx="469744" cy="259045"/>
    <xdr:sp macro="" textlink="">
      <xdr:nvSpPr>
        <xdr:cNvPr id="487" name="n_2aveValue【市民会館】&#10;一人当たり面積">
          <a:extLst>
            <a:ext uri="{FF2B5EF4-FFF2-40B4-BE49-F238E27FC236}">
              <a16:creationId xmlns:a16="http://schemas.microsoft.com/office/drawing/2014/main" id="{0F11242C-E3DB-4798-A433-41D3925DB9DC}"/>
            </a:ext>
          </a:extLst>
        </xdr:cNvPr>
        <xdr:cNvSpPr txBox="1"/>
      </xdr:nvSpPr>
      <xdr:spPr>
        <a:xfrm>
          <a:off x="7509587" y="17763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8399</xdr:rowOff>
    </xdr:from>
    <xdr:ext cx="469744" cy="259045"/>
    <xdr:sp macro="" textlink="">
      <xdr:nvSpPr>
        <xdr:cNvPr id="488" name="n_3aveValue【市民会館】&#10;一人当たり面積">
          <a:extLst>
            <a:ext uri="{FF2B5EF4-FFF2-40B4-BE49-F238E27FC236}">
              <a16:creationId xmlns:a16="http://schemas.microsoft.com/office/drawing/2014/main" id="{990D2DA4-179F-4B3E-AC06-1AB1ADA7DD32}"/>
            </a:ext>
          </a:extLst>
        </xdr:cNvPr>
        <xdr:cNvSpPr txBox="1"/>
      </xdr:nvSpPr>
      <xdr:spPr>
        <a:xfrm>
          <a:off x="6712027" y="17778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97553</xdr:rowOff>
    </xdr:from>
    <xdr:ext cx="469744" cy="259045"/>
    <xdr:sp macro="" textlink="">
      <xdr:nvSpPr>
        <xdr:cNvPr id="489" name="n_4aveValue【市民会館】&#10;一人当たり面積">
          <a:extLst>
            <a:ext uri="{FF2B5EF4-FFF2-40B4-BE49-F238E27FC236}">
              <a16:creationId xmlns:a16="http://schemas.microsoft.com/office/drawing/2014/main" id="{5E765936-32D5-4F5A-8795-CEEAFA065984}"/>
            </a:ext>
          </a:extLst>
        </xdr:cNvPr>
        <xdr:cNvSpPr txBox="1"/>
      </xdr:nvSpPr>
      <xdr:spPr>
        <a:xfrm>
          <a:off x="5937327" y="17699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102</xdr:row>
      <xdr:rowOff>116095</xdr:rowOff>
    </xdr:from>
    <xdr:ext cx="469744" cy="259045"/>
    <xdr:sp macro="" textlink="">
      <xdr:nvSpPr>
        <xdr:cNvPr id="490" name="n_1mainValue【市民会館】&#10;一人当たり面積">
          <a:extLst>
            <a:ext uri="{FF2B5EF4-FFF2-40B4-BE49-F238E27FC236}">
              <a16:creationId xmlns:a16="http://schemas.microsoft.com/office/drawing/2014/main" id="{836903E7-B026-46BE-A382-660E2466D2AA}"/>
            </a:ext>
          </a:extLst>
        </xdr:cNvPr>
        <xdr:cNvSpPr txBox="1"/>
      </xdr:nvSpPr>
      <xdr:spPr>
        <a:xfrm>
          <a:off x="8271587" y="17215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102</xdr:row>
      <xdr:rowOff>125240</xdr:rowOff>
    </xdr:from>
    <xdr:ext cx="469744" cy="259045"/>
    <xdr:sp macro="" textlink="">
      <xdr:nvSpPr>
        <xdr:cNvPr id="491" name="n_2mainValue【市民会館】&#10;一人当たり面積">
          <a:extLst>
            <a:ext uri="{FF2B5EF4-FFF2-40B4-BE49-F238E27FC236}">
              <a16:creationId xmlns:a16="http://schemas.microsoft.com/office/drawing/2014/main" id="{1A955CFD-A2C3-4317-9A2C-CAC3A38266E4}"/>
            </a:ext>
          </a:extLst>
        </xdr:cNvPr>
        <xdr:cNvSpPr txBox="1"/>
      </xdr:nvSpPr>
      <xdr:spPr>
        <a:xfrm>
          <a:off x="7509587" y="17224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102</xdr:row>
      <xdr:rowOff>129812</xdr:rowOff>
    </xdr:from>
    <xdr:ext cx="469744" cy="259045"/>
    <xdr:sp macro="" textlink="">
      <xdr:nvSpPr>
        <xdr:cNvPr id="492" name="n_3mainValue【市民会館】&#10;一人当たり面積">
          <a:extLst>
            <a:ext uri="{FF2B5EF4-FFF2-40B4-BE49-F238E27FC236}">
              <a16:creationId xmlns:a16="http://schemas.microsoft.com/office/drawing/2014/main" id="{2F597E11-A2F3-4B0C-B1F2-6701573F6F92}"/>
            </a:ext>
          </a:extLst>
        </xdr:cNvPr>
        <xdr:cNvSpPr txBox="1"/>
      </xdr:nvSpPr>
      <xdr:spPr>
        <a:xfrm>
          <a:off x="6712027" y="17229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102</xdr:row>
      <xdr:rowOff>143527</xdr:rowOff>
    </xdr:from>
    <xdr:ext cx="469744" cy="259045"/>
    <xdr:sp macro="" textlink="">
      <xdr:nvSpPr>
        <xdr:cNvPr id="493" name="n_4mainValue【市民会館】&#10;一人当たり面積">
          <a:extLst>
            <a:ext uri="{FF2B5EF4-FFF2-40B4-BE49-F238E27FC236}">
              <a16:creationId xmlns:a16="http://schemas.microsoft.com/office/drawing/2014/main" id="{44975C10-C4EC-4B2B-8328-959C94179BFC}"/>
            </a:ext>
          </a:extLst>
        </xdr:cNvPr>
        <xdr:cNvSpPr txBox="1"/>
      </xdr:nvSpPr>
      <xdr:spPr>
        <a:xfrm>
          <a:off x="5937327" y="17242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4" name="正方形/長方形 493">
          <a:extLst>
            <a:ext uri="{FF2B5EF4-FFF2-40B4-BE49-F238E27FC236}">
              <a16:creationId xmlns:a16="http://schemas.microsoft.com/office/drawing/2014/main" id="{77331E5C-8483-4892-801A-617D1F29CADF}"/>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5" name="正方形/長方形 494">
          <a:extLst>
            <a:ext uri="{FF2B5EF4-FFF2-40B4-BE49-F238E27FC236}">
              <a16:creationId xmlns:a16="http://schemas.microsoft.com/office/drawing/2014/main" id="{5B50F938-5AF9-4FCE-90CA-F6BD7AAD5423}"/>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6" name="正方形/長方形 495">
          <a:extLst>
            <a:ext uri="{FF2B5EF4-FFF2-40B4-BE49-F238E27FC236}">
              <a16:creationId xmlns:a16="http://schemas.microsoft.com/office/drawing/2014/main" id="{323E50CE-AA04-444F-B89C-DB3BB7D1FC8D}"/>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7" name="正方形/長方形 496">
          <a:extLst>
            <a:ext uri="{FF2B5EF4-FFF2-40B4-BE49-F238E27FC236}">
              <a16:creationId xmlns:a16="http://schemas.microsoft.com/office/drawing/2014/main" id="{315958F3-3D11-4EA1-A31A-A17E5F305D6D}"/>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8" name="正方形/長方形 497">
          <a:extLst>
            <a:ext uri="{FF2B5EF4-FFF2-40B4-BE49-F238E27FC236}">
              <a16:creationId xmlns:a16="http://schemas.microsoft.com/office/drawing/2014/main" id="{7269C993-A2B5-4B22-B2F2-C8053DAF7A17}"/>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9" name="正方形/長方形 498">
          <a:extLst>
            <a:ext uri="{FF2B5EF4-FFF2-40B4-BE49-F238E27FC236}">
              <a16:creationId xmlns:a16="http://schemas.microsoft.com/office/drawing/2014/main" id="{9CF801A2-F9E0-48BD-BC39-187D47E7AD67}"/>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0" name="正方形/長方形 499">
          <a:extLst>
            <a:ext uri="{FF2B5EF4-FFF2-40B4-BE49-F238E27FC236}">
              <a16:creationId xmlns:a16="http://schemas.microsoft.com/office/drawing/2014/main" id="{D5B2004B-E17D-4418-9D7A-286DD859D66F}"/>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1" name="正方形/長方形 500">
          <a:extLst>
            <a:ext uri="{FF2B5EF4-FFF2-40B4-BE49-F238E27FC236}">
              <a16:creationId xmlns:a16="http://schemas.microsoft.com/office/drawing/2014/main" id="{AA312BB2-4130-4EAF-8CC5-E4CBA2DC11A3}"/>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2" name="テキスト ボックス 501">
          <a:extLst>
            <a:ext uri="{FF2B5EF4-FFF2-40B4-BE49-F238E27FC236}">
              <a16:creationId xmlns:a16="http://schemas.microsoft.com/office/drawing/2014/main" id="{19D7871D-E466-403B-A5E4-F86271719737}"/>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3" name="直線コネクタ 502">
          <a:extLst>
            <a:ext uri="{FF2B5EF4-FFF2-40B4-BE49-F238E27FC236}">
              <a16:creationId xmlns:a16="http://schemas.microsoft.com/office/drawing/2014/main" id="{2AD286D7-820A-458D-86B5-AAD8A2BCE0D1}"/>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4" name="テキスト ボックス 503">
          <a:extLst>
            <a:ext uri="{FF2B5EF4-FFF2-40B4-BE49-F238E27FC236}">
              <a16:creationId xmlns:a16="http://schemas.microsoft.com/office/drawing/2014/main" id="{0E7E752D-A2DA-43E1-847C-52C77214E255}"/>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5" name="直線コネクタ 504">
          <a:extLst>
            <a:ext uri="{FF2B5EF4-FFF2-40B4-BE49-F238E27FC236}">
              <a16:creationId xmlns:a16="http://schemas.microsoft.com/office/drawing/2014/main" id="{56D6F06E-00F2-48F6-B900-AB04253390F5}"/>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6" name="テキスト ボックス 505">
          <a:extLst>
            <a:ext uri="{FF2B5EF4-FFF2-40B4-BE49-F238E27FC236}">
              <a16:creationId xmlns:a16="http://schemas.microsoft.com/office/drawing/2014/main" id="{96944420-2135-426E-8E5C-B87EEC448525}"/>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7" name="直線コネクタ 506">
          <a:extLst>
            <a:ext uri="{FF2B5EF4-FFF2-40B4-BE49-F238E27FC236}">
              <a16:creationId xmlns:a16="http://schemas.microsoft.com/office/drawing/2014/main" id="{4E00BFCA-DAC8-4494-BEF9-B3E3E9966699}"/>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8" name="テキスト ボックス 507">
          <a:extLst>
            <a:ext uri="{FF2B5EF4-FFF2-40B4-BE49-F238E27FC236}">
              <a16:creationId xmlns:a16="http://schemas.microsoft.com/office/drawing/2014/main" id="{6AEFEF6A-97DF-4F2E-8317-C001E0215375}"/>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9" name="直線コネクタ 508">
          <a:extLst>
            <a:ext uri="{FF2B5EF4-FFF2-40B4-BE49-F238E27FC236}">
              <a16:creationId xmlns:a16="http://schemas.microsoft.com/office/drawing/2014/main" id="{D54AF34B-0EFD-4C0A-B5CD-0D048D754530}"/>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0" name="テキスト ボックス 509">
          <a:extLst>
            <a:ext uri="{FF2B5EF4-FFF2-40B4-BE49-F238E27FC236}">
              <a16:creationId xmlns:a16="http://schemas.microsoft.com/office/drawing/2014/main" id="{797373E4-F060-46E2-99AF-E0ECF6B40600}"/>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1" name="直線コネクタ 510">
          <a:extLst>
            <a:ext uri="{FF2B5EF4-FFF2-40B4-BE49-F238E27FC236}">
              <a16:creationId xmlns:a16="http://schemas.microsoft.com/office/drawing/2014/main" id="{D02E35B5-50D8-4C79-9494-3F9730FCBCF2}"/>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2" name="テキスト ボックス 511">
          <a:extLst>
            <a:ext uri="{FF2B5EF4-FFF2-40B4-BE49-F238E27FC236}">
              <a16:creationId xmlns:a16="http://schemas.microsoft.com/office/drawing/2014/main" id="{C72E9052-F709-4B81-A89A-E78ACB727E72}"/>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3" name="直線コネクタ 512">
          <a:extLst>
            <a:ext uri="{FF2B5EF4-FFF2-40B4-BE49-F238E27FC236}">
              <a16:creationId xmlns:a16="http://schemas.microsoft.com/office/drawing/2014/main" id="{DEC971AC-48E2-4CB9-8FC6-8F490AD094FA}"/>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4" name="テキスト ボックス 513">
          <a:extLst>
            <a:ext uri="{FF2B5EF4-FFF2-40B4-BE49-F238E27FC236}">
              <a16:creationId xmlns:a16="http://schemas.microsoft.com/office/drawing/2014/main" id="{7DEC583A-62E1-44AC-A872-C55972ADA93C}"/>
            </a:ext>
          </a:extLst>
        </xdr:cNvPr>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5" name="直線コネクタ 514">
          <a:extLst>
            <a:ext uri="{FF2B5EF4-FFF2-40B4-BE49-F238E27FC236}">
              <a16:creationId xmlns:a16="http://schemas.microsoft.com/office/drawing/2014/main" id="{9868DF32-F716-47C2-84F5-CDE30960372B}"/>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6" name="テキスト ボックス 515">
          <a:extLst>
            <a:ext uri="{FF2B5EF4-FFF2-40B4-BE49-F238E27FC236}">
              <a16:creationId xmlns:a16="http://schemas.microsoft.com/office/drawing/2014/main" id="{30E89B87-4297-4F54-B335-0D0FDC1173DB}"/>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7" name="【一般廃棄物処理施設】&#10;有形固定資産減価償却率グラフ枠">
          <a:extLst>
            <a:ext uri="{FF2B5EF4-FFF2-40B4-BE49-F238E27FC236}">
              <a16:creationId xmlns:a16="http://schemas.microsoft.com/office/drawing/2014/main" id="{D3F91784-BA33-48ED-A603-6D3F51B97DB4}"/>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116205</xdr:rowOff>
    </xdr:from>
    <xdr:to>
      <xdr:col>85</xdr:col>
      <xdr:colOff>126364</xdr:colOff>
      <xdr:row>42</xdr:row>
      <xdr:rowOff>38100</xdr:rowOff>
    </xdr:to>
    <xdr:cxnSp macro="">
      <xdr:nvCxnSpPr>
        <xdr:cNvPr id="518" name="直線コネクタ 517">
          <a:extLst>
            <a:ext uri="{FF2B5EF4-FFF2-40B4-BE49-F238E27FC236}">
              <a16:creationId xmlns:a16="http://schemas.microsoft.com/office/drawing/2014/main" id="{FA9ECBDF-32CC-469B-B5F1-32135DE241C6}"/>
            </a:ext>
          </a:extLst>
        </xdr:cNvPr>
        <xdr:cNvCxnSpPr/>
      </xdr:nvCxnSpPr>
      <xdr:spPr>
        <a:xfrm flipV="1">
          <a:off x="14375764" y="5480685"/>
          <a:ext cx="0" cy="1598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519" name="【一般廃棄物処理施設】&#10;有形固定資産減価償却率最小値テキスト">
          <a:extLst>
            <a:ext uri="{FF2B5EF4-FFF2-40B4-BE49-F238E27FC236}">
              <a16:creationId xmlns:a16="http://schemas.microsoft.com/office/drawing/2014/main" id="{085ACF9E-44A8-42D6-86DF-94CCCB9EE1A8}"/>
            </a:ext>
          </a:extLst>
        </xdr:cNvPr>
        <xdr:cNvSpPr txBox="1"/>
      </xdr:nvSpPr>
      <xdr:spPr>
        <a:xfrm>
          <a:off x="14414500" y="7082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520" name="直線コネクタ 519">
          <a:extLst>
            <a:ext uri="{FF2B5EF4-FFF2-40B4-BE49-F238E27FC236}">
              <a16:creationId xmlns:a16="http://schemas.microsoft.com/office/drawing/2014/main" id="{E439DB39-6E37-489A-B6B2-E95C89AD9BD1}"/>
            </a:ext>
          </a:extLst>
        </xdr:cNvPr>
        <xdr:cNvCxnSpPr/>
      </xdr:nvCxnSpPr>
      <xdr:spPr>
        <a:xfrm>
          <a:off x="14287500" y="70789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62882</xdr:rowOff>
    </xdr:from>
    <xdr:ext cx="405111" cy="259045"/>
    <xdr:sp macro="" textlink="">
      <xdr:nvSpPr>
        <xdr:cNvPr id="521" name="【一般廃棄物処理施設】&#10;有形固定資産減価償却率最大値テキスト">
          <a:extLst>
            <a:ext uri="{FF2B5EF4-FFF2-40B4-BE49-F238E27FC236}">
              <a16:creationId xmlns:a16="http://schemas.microsoft.com/office/drawing/2014/main" id="{48AF90C7-84CD-495E-918A-E738D40E4F0C}"/>
            </a:ext>
          </a:extLst>
        </xdr:cNvPr>
        <xdr:cNvSpPr txBox="1"/>
      </xdr:nvSpPr>
      <xdr:spPr>
        <a:xfrm>
          <a:off x="14414500" y="5259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116205</xdr:rowOff>
    </xdr:from>
    <xdr:to>
      <xdr:col>86</xdr:col>
      <xdr:colOff>25400</xdr:colOff>
      <xdr:row>32</xdr:row>
      <xdr:rowOff>116205</xdr:rowOff>
    </xdr:to>
    <xdr:cxnSp macro="">
      <xdr:nvCxnSpPr>
        <xdr:cNvPr id="522" name="直線コネクタ 521">
          <a:extLst>
            <a:ext uri="{FF2B5EF4-FFF2-40B4-BE49-F238E27FC236}">
              <a16:creationId xmlns:a16="http://schemas.microsoft.com/office/drawing/2014/main" id="{2CE9AD49-E1B6-4B90-A3CF-0345038ED66A}"/>
            </a:ext>
          </a:extLst>
        </xdr:cNvPr>
        <xdr:cNvCxnSpPr/>
      </xdr:nvCxnSpPr>
      <xdr:spPr>
        <a:xfrm>
          <a:off x="14287500" y="54806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53992</xdr:rowOff>
    </xdr:from>
    <xdr:ext cx="405111" cy="259045"/>
    <xdr:sp macro="" textlink="">
      <xdr:nvSpPr>
        <xdr:cNvPr id="523" name="【一般廃棄物処理施設】&#10;有形固定資産減価償却率平均値テキスト">
          <a:extLst>
            <a:ext uri="{FF2B5EF4-FFF2-40B4-BE49-F238E27FC236}">
              <a16:creationId xmlns:a16="http://schemas.microsoft.com/office/drawing/2014/main" id="{70CE890E-84C7-449E-B6ED-FE27DC0ED209}"/>
            </a:ext>
          </a:extLst>
        </xdr:cNvPr>
        <xdr:cNvSpPr txBox="1"/>
      </xdr:nvSpPr>
      <xdr:spPr>
        <a:xfrm>
          <a:off x="14414500" y="62566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31115</xdr:rowOff>
    </xdr:from>
    <xdr:to>
      <xdr:col>85</xdr:col>
      <xdr:colOff>177800</xdr:colOff>
      <xdr:row>38</xdr:row>
      <xdr:rowOff>132715</xdr:rowOff>
    </xdr:to>
    <xdr:sp macro="" textlink="">
      <xdr:nvSpPr>
        <xdr:cNvPr id="524" name="フローチャート: 判断 523">
          <a:extLst>
            <a:ext uri="{FF2B5EF4-FFF2-40B4-BE49-F238E27FC236}">
              <a16:creationId xmlns:a16="http://schemas.microsoft.com/office/drawing/2014/main" id="{11857662-B830-4750-A08F-006D675A75D9}"/>
            </a:ext>
          </a:extLst>
        </xdr:cNvPr>
        <xdr:cNvSpPr/>
      </xdr:nvSpPr>
      <xdr:spPr>
        <a:xfrm>
          <a:off x="14325600" y="6401435"/>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156845</xdr:rowOff>
    </xdr:from>
    <xdr:to>
      <xdr:col>81</xdr:col>
      <xdr:colOff>101600</xdr:colOff>
      <xdr:row>38</xdr:row>
      <xdr:rowOff>86995</xdr:rowOff>
    </xdr:to>
    <xdr:sp macro="" textlink="">
      <xdr:nvSpPr>
        <xdr:cNvPr id="525" name="フローチャート: 判断 524">
          <a:extLst>
            <a:ext uri="{FF2B5EF4-FFF2-40B4-BE49-F238E27FC236}">
              <a16:creationId xmlns:a16="http://schemas.microsoft.com/office/drawing/2014/main" id="{D97DDC63-AF0B-489F-BAF2-24583161B08E}"/>
            </a:ext>
          </a:extLst>
        </xdr:cNvPr>
        <xdr:cNvSpPr/>
      </xdr:nvSpPr>
      <xdr:spPr>
        <a:xfrm>
          <a:off x="13578840" y="63595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149225</xdr:rowOff>
    </xdr:from>
    <xdr:to>
      <xdr:col>76</xdr:col>
      <xdr:colOff>165100</xdr:colOff>
      <xdr:row>38</xdr:row>
      <xdr:rowOff>79375</xdr:rowOff>
    </xdr:to>
    <xdr:sp macro="" textlink="">
      <xdr:nvSpPr>
        <xdr:cNvPr id="526" name="フローチャート: 判断 525">
          <a:extLst>
            <a:ext uri="{FF2B5EF4-FFF2-40B4-BE49-F238E27FC236}">
              <a16:creationId xmlns:a16="http://schemas.microsoft.com/office/drawing/2014/main" id="{912A4314-E37A-4BA6-8969-F9BE0CB6DC5C}"/>
            </a:ext>
          </a:extLst>
        </xdr:cNvPr>
        <xdr:cNvSpPr/>
      </xdr:nvSpPr>
      <xdr:spPr>
        <a:xfrm>
          <a:off x="12804140" y="63519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92075</xdr:rowOff>
    </xdr:from>
    <xdr:to>
      <xdr:col>72</xdr:col>
      <xdr:colOff>38100</xdr:colOff>
      <xdr:row>37</xdr:row>
      <xdr:rowOff>22225</xdr:rowOff>
    </xdr:to>
    <xdr:sp macro="" textlink="">
      <xdr:nvSpPr>
        <xdr:cNvPr id="527" name="フローチャート: 判断 526">
          <a:extLst>
            <a:ext uri="{FF2B5EF4-FFF2-40B4-BE49-F238E27FC236}">
              <a16:creationId xmlns:a16="http://schemas.microsoft.com/office/drawing/2014/main" id="{D6C49A3A-B1BA-4B2A-8DD0-65010E9F44C6}"/>
            </a:ext>
          </a:extLst>
        </xdr:cNvPr>
        <xdr:cNvSpPr/>
      </xdr:nvSpPr>
      <xdr:spPr>
        <a:xfrm>
          <a:off x="12029440" y="612711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153035</xdr:rowOff>
    </xdr:from>
    <xdr:to>
      <xdr:col>67</xdr:col>
      <xdr:colOff>101600</xdr:colOff>
      <xdr:row>37</xdr:row>
      <xdr:rowOff>83185</xdr:rowOff>
    </xdr:to>
    <xdr:sp macro="" textlink="">
      <xdr:nvSpPr>
        <xdr:cNvPr id="528" name="フローチャート: 判断 527">
          <a:extLst>
            <a:ext uri="{FF2B5EF4-FFF2-40B4-BE49-F238E27FC236}">
              <a16:creationId xmlns:a16="http://schemas.microsoft.com/office/drawing/2014/main" id="{B1103039-82D5-4EFE-9084-88C12FFAA4D4}"/>
            </a:ext>
          </a:extLst>
        </xdr:cNvPr>
        <xdr:cNvSpPr/>
      </xdr:nvSpPr>
      <xdr:spPr>
        <a:xfrm>
          <a:off x="11231880" y="61880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B0AE95FA-ABBA-46C0-93E2-633F33BBE085}"/>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746CC7C8-60D6-442D-B701-BED159639CD6}"/>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4B5AB18F-4E0D-4B78-A4DD-5287100BCD5A}"/>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877CFDA2-F58E-4129-BA92-1A7E15A9926D}"/>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930FC06A-FC4C-43E3-9A15-80BD68FD5662}"/>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40640</xdr:rowOff>
    </xdr:from>
    <xdr:to>
      <xdr:col>85</xdr:col>
      <xdr:colOff>177800</xdr:colOff>
      <xdr:row>40</xdr:row>
      <xdr:rowOff>142240</xdr:rowOff>
    </xdr:to>
    <xdr:sp macro="" textlink="">
      <xdr:nvSpPr>
        <xdr:cNvPr id="534" name="楕円 533">
          <a:extLst>
            <a:ext uri="{FF2B5EF4-FFF2-40B4-BE49-F238E27FC236}">
              <a16:creationId xmlns:a16="http://schemas.microsoft.com/office/drawing/2014/main" id="{D26DCCD0-E115-4980-A33F-B69BBCDCA759}"/>
            </a:ext>
          </a:extLst>
        </xdr:cNvPr>
        <xdr:cNvSpPr/>
      </xdr:nvSpPr>
      <xdr:spPr>
        <a:xfrm>
          <a:off x="14325600" y="674624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19067</xdr:rowOff>
    </xdr:from>
    <xdr:ext cx="405111" cy="259045"/>
    <xdr:sp macro="" textlink="">
      <xdr:nvSpPr>
        <xdr:cNvPr id="535" name="【一般廃棄物処理施設】&#10;有形固定資産減価償却率該当値テキスト">
          <a:extLst>
            <a:ext uri="{FF2B5EF4-FFF2-40B4-BE49-F238E27FC236}">
              <a16:creationId xmlns:a16="http://schemas.microsoft.com/office/drawing/2014/main" id="{3E0668D5-CA47-4BB2-8459-4BBE0175517A}"/>
            </a:ext>
          </a:extLst>
        </xdr:cNvPr>
        <xdr:cNvSpPr txBox="1"/>
      </xdr:nvSpPr>
      <xdr:spPr>
        <a:xfrm>
          <a:off x="14414500" y="672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29210</xdr:rowOff>
    </xdr:from>
    <xdr:to>
      <xdr:col>81</xdr:col>
      <xdr:colOff>101600</xdr:colOff>
      <xdr:row>40</xdr:row>
      <xdr:rowOff>130810</xdr:rowOff>
    </xdr:to>
    <xdr:sp macro="" textlink="">
      <xdr:nvSpPr>
        <xdr:cNvPr id="536" name="楕円 535">
          <a:extLst>
            <a:ext uri="{FF2B5EF4-FFF2-40B4-BE49-F238E27FC236}">
              <a16:creationId xmlns:a16="http://schemas.microsoft.com/office/drawing/2014/main" id="{2153E69B-78A4-4B99-B752-CE3A9DE49DB5}"/>
            </a:ext>
          </a:extLst>
        </xdr:cNvPr>
        <xdr:cNvSpPr/>
      </xdr:nvSpPr>
      <xdr:spPr>
        <a:xfrm>
          <a:off x="1357884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80010</xdr:rowOff>
    </xdr:from>
    <xdr:to>
      <xdr:col>85</xdr:col>
      <xdr:colOff>127000</xdr:colOff>
      <xdr:row>40</xdr:row>
      <xdr:rowOff>91440</xdr:rowOff>
    </xdr:to>
    <xdr:cxnSp macro="">
      <xdr:nvCxnSpPr>
        <xdr:cNvPr id="537" name="直線コネクタ 536">
          <a:extLst>
            <a:ext uri="{FF2B5EF4-FFF2-40B4-BE49-F238E27FC236}">
              <a16:creationId xmlns:a16="http://schemas.microsoft.com/office/drawing/2014/main" id="{019A29B2-C30D-4F70-BAFA-F04B7D15945A}"/>
            </a:ext>
          </a:extLst>
        </xdr:cNvPr>
        <xdr:cNvCxnSpPr/>
      </xdr:nvCxnSpPr>
      <xdr:spPr>
        <a:xfrm>
          <a:off x="13629640" y="6785610"/>
          <a:ext cx="74676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8255</xdr:rowOff>
    </xdr:from>
    <xdr:to>
      <xdr:col>76</xdr:col>
      <xdr:colOff>165100</xdr:colOff>
      <xdr:row>40</xdr:row>
      <xdr:rowOff>109855</xdr:rowOff>
    </xdr:to>
    <xdr:sp macro="" textlink="">
      <xdr:nvSpPr>
        <xdr:cNvPr id="538" name="楕円 537">
          <a:extLst>
            <a:ext uri="{FF2B5EF4-FFF2-40B4-BE49-F238E27FC236}">
              <a16:creationId xmlns:a16="http://schemas.microsoft.com/office/drawing/2014/main" id="{1B8FAB9E-1E98-42AC-A75A-19B9D8233CE0}"/>
            </a:ext>
          </a:extLst>
        </xdr:cNvPr>
        <xdr:cNvSpPr/>
      </xdr:nvSpPr>
      <xdr:spPr>
        <a:xfrm>
          <a:off x="12804140" y="6713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59055</xdr:rowOff>
    </xdr:from>
    <xdr:to>
      <xdr:col>81</xdr:col>
      <xdr:colOff>50800</xdr:colOff>
      <xdr:row>40</xdr:row>
      <xdr:rowOff>80010</xdr:rowOff>
    </xdr:to>
    <xdr:cxnSp macro="">
      <xdr:nvCxnSpPr>
        <xdr:cNvPr id="539" name="直線コネクタ 538">
          <a:extLst>
            <a:ext uri="{FF2B5EF4-FFF2-40B4-BE49-F238E27FC236}">
              <a16:creationId xmlns:a16="http://schemas.microsoft.com/office/drawing/2014/main" id="{BFAB57B0-69EE-4AF6-853D-2187D6EA9EAE}"/>
            </a:ext>
          </a:extLst>
        </xdr:cNvPr>
        <xdr:cNvCxnSpPr/>
      </xdr:nvCxnSpPr>
      <xdr:spPr>
        <a:xfrm>
          <a:off x="12854940" y="6764655"/>
          <a:ext cx="7747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17780</xdr:rowOff>
    </xdr:from>
    <xdr:to>
      <xdr:col>72</xdr:col>
      <xdr:colOff>38100</xdr:colOff>
      <xdr:row>40</xdr:row>
      <xdr:rowOff>119380</xdr:rowOff>
    </xdr:to>
    <xdr:sp macro="" textlink="">
      <xdr:nvSpPr>
        <xdr:cNvPr id="540" name="楕円 539">
          <a:extLst>
            <a:ext uri="{FF2B5EF4-FFF2-40B4-BE49-F238E27FC236}">
              <a16:creationId xmlns:a16="http://schemas.microsoft.com/office/drawing/2014/main" id="{D2334278-C6D1-44D4-BB7F-ADFE676F6886}"/>
            </a:ext>
          </a:extLst>
        </xdr:cNvPr>
        <xdr:cNvSpPr/>
      </xdr:nvSpPr>
      <xdr:spPr>
        <a:xfrm>
          <a:off x="12029440" y="672338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59055</xdr:rowOff>
    </xdr:from>
    <xdr:to>
      <xdr:col>76</xdr:col>
      <xdr:colOff>114300</xdr:colOff>
      <xdr:row>40</xdr:row>
      <xdr:rowOff>68580</xdr:rowOff>
    </xdr:to>
    <xdr:cxnSp macro="">
      <xdr:nvCxnSpPr>
        <xdr:cNvPr id="541" name="直線コネクタ 540">
          <a:extLst>
            <a:ext uri="{FF2B5EF4-FFF2-40B4-BE49-F238E27FC236}">
              <a16:creationId xmlns:a16="http://schemas.microsoft.com/office/drawing/2014/main" id="{964E24D3-6F97-46B4-887F-2B4893F0F823}"/>
            </a:ext>
          </a:extLst>
        </xdr:cNvPr>
        <xdr:cNvCxnSpPr/>
      </xdr:nvCxnSpPr>
      <xdr:spPr>
        <a:xfrm flipV="1">
          <a:off x="12072620" y="6764655"/>
          <a:ext cx="78232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154940</xdr:rowOff>
    </xdr:from>
    <xdr:to>
      <xdr:col>67</xdr:col>
      <xdr:colOff>101600</xdr:colOff>
      <xdr:row>40</xdr:row>
      <xdr:rowOff>85090</xdr:rowOff>
    </xdr:to>
    <xdr:sp macro="" textlink="">
      <xdr:nvSpPr>
        <xdr:cNvPr id="542" name="楕円 541">
          <a:extLst>
            <a:ext uri="{FF2B5EF4-FFF2-40B4-BE49-F238E27FC236}">
              <a16:creationId xmlns:a16="http://schemas.microsoft.com/office/drawing/2014/main" id="{E9725D60-EF5E-4CBA-B92A-C160510BD975}"/>
            </a:ext>
          </a:extLst>
        </xdr:cNvPr>
        <xdr:cNvSpPr/>
      </xdr:nvSpPr>
      <xdr:spPr>
        <a:xfrm>
          <a:off x="11231880" y="66929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34290</xdr:rowOff>
    </xdr:from>
    <xdr:to>
      <xdr:col>71</xdr:col>
      <xdr:colOff>177800</xdr:colOff>
      <xdr:row>40</xdr:row>
      <xdr:rowOff>68580</xdr:rowOff>
    </xdr:to>
    <xdr:cxnSp macro="">
      <xdr:nvCxnSpPr>
        <xdr:cNvPr id="543" name="直線コネクタ 542">
          <a:extLst>
            <a:ext uri="{FF2B5EF4-FFF2-40B4-BE49-F238E27FC236}">
              <a16:creationId xmlns:a16="http://schemas.microsoft.com/office/drawing/2014/main" id="{6131029D-6D19-4D70-9616-2E75FE70674D}"/>
            </a:ext>
          </a:extLst>
        </xdr:cNvPr>
        <xdr:cNvCxnSpPr/>
      </xdr:nvCxnSpPr>
      <xdr:spPr>
        <a:xfrm>
          <a:off x="11282680" y="6739890"/>
          <a:ext cx="78994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103522</xdr:rowOff>
    </xdr:from>
    <xdr:ext cx="405111" cy="259045"/>
    <xdr:sp macro="" textlink="">
      <xdr:nvSpPr>
        <xdr:cNvPr id="544" name="n_1aveValue【一般廃棄物処理施設】&#10;有形固定資産減価償却率">
          <a:extLst>
            <a:ext uri="{FF2B5EF4-FFF2-40B4-BE49-F238E27FC236}">
              <a16:creationId xmlns:a16="http://schemas.microsoft.com/office/drawing/2014/main" id="{DFB74677-E159-49B2-B04A-AEFA902367C6}"/>
            </a:ext>
          </a:extLst>
        </xdr:cNvPr>
        <xdr:cNvSpPr txBox="1"/>
      </xdr:nvSpPr>
      <xdr:spPr>
        <a:xfrm>
          <a:off x="13437244" y="6138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95902</xdr:rowOff>
    </xdr:from>
    <xdr:ext cx="405111" cy="259045"/>
    <xdr:sp macro="" textlink="">
      <xdr:nvSpPr>
        <xdr:cNvPr id="545" name="n_2aveValue【一般廃棄物処理施設】&#10;有形固定資産減価償却率">
          <a:extLst>
            <a:ext uri="{FF2B5EF4-FFF2-40B4-BE49-F238E27FC236}">
              <a16:creationId xmlns:a16="http://schemas.microsoft.com/office/drawing/2014/main" id="{7B045ED1-6040-44FD-95E5-8777E1814D3E}"/>
            </a:ext>
          </a:extLst>
        </xdr:cNvPr>
        <xdr:cNvSpPr txBox="1"/>
      </xdr:nvSpPr>
      <xdr:spPr>
        <a:xfrm>
          <a:off x="12675244" y="6130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38752</xdr:rowOff>
    </xdr:from>
    <xdr:ext cx="405111" cy="259045"/>
    <xdr:sp macro="" textlink="">
      <xdr:nvSpPr>
        <xdr:cNvPr id="546" name="n_3aveValue【一般廃棄物処理施設】&#10;有形固定資産減価償却率">
          <a:extLst>
            <a:ext uri="{FF2B5EF4-FFF2-40B4-BE49-F238E27FC236}">
              <a16:creationId xmlns:a16="http://schemas.microsoft.com/office/drawing/2014/main" id="{29950B74-9FBC-4BC4-B38C-B9286F29DD8A}"/>
            </a:ext>
          </a:extLst>
        </xdr:cNvPr>
        <xdr:cNvSpPr txBox="1"/>
      </xdr:nvSpPr>
      <xdr:spPr>
        <a:xfrm>
          <a:off x="11900544" y="5906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99712</xdr:rowOff>
    </xdr:from>
    <xdr:ext cx="405111" cy="259045"/>
    <xdr:sp macro="" textlink="">
      <xdr:nvSpPr>
        <xdr:cNvPr id="547" name="n_4aveValue【一般廃棄物処理施設】&#10;有形固定資産減価償却率">
          <a:extLst>
            <a:ext uri="{FF2B5EF4-FFF2-40B4-BE49-F238E27FC236}">
              <a16:creationId xmlns:a16="http://schemas.microsoft.com/office/drawing/2014/main" id="{5B7858C6-8AAE-4FC7-B176-D626AC955108}"/>
            </a:ext>
          </a:extLst>
        </xdr:cNvPr>
        <xdr:cNvSpPr txBox="1"/>
      </xdr:nvSpPr>
      <xdr:spPr>
        <a:xfrm>
          <a:off x="11102984" y="5967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121937</xdr:rowOff>
    </xdr:from>
    <xdr:ext cx="405111" cy="259045"/>
    <xdr:sp macro="" textlink="">
      <xdr:nvSpPr>
        <xdr:cNvPr id="548" name="n_1mainValue【一般廃棄物処理施設】&#10;有形固定資産減価償却率">
          <a:extLst>
            <a:ext uri="{FF2B5EF4-FFF2-40B4-BE49-F238E27FC236}">
              <a16:creationId xmlns:a16="http://schemas.microsoft.com/office/drawing/2014/main" id="{22EDA1C5-AC37-4692-A169-0F9FB086EC71}"/>
            </a:ext>
          </a:extLst>
        </xdr:cNvPr>
        <xdr:cNvSpPr txBox="1"/>
      </xdr:nvSpPr>
      <xdr:spPr>
        <a:xfrm>
          <a:off x="13437244" y="6827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100982</xdr:rowOff>
    </xdr:from>
    <xdr:ext cx="405111" cy="259045"/>
    <xdr:sp macro="" textlink="">
      <xdr:nvSpPr>
        <xdr:cNvPr id="549" name="n_2mainValue【一般廃棄物処理施設】&#10;有形固定資産減価償却率">
          <a:extLst>
            <a:ext uri="{FF2B5EF4-FFF2-40B4-BE49-F238E27FC236}">
              <a16:creationId xmlns:a16="http://schemas.microsoft.com/office/drawing/2014/main" id="{A2745DA2-0D68-41F8-B716-1ABFE15D0934}"/>
            </a:ext>
          </a:extLst>
        </xdr:cNvPr>
        <xdr:cNvSpPr txBox="1"/>
      </xdr:nvSpPr>
      <xdr:spPr>
        <a:xfrm>
          <a:off x="12675244" y="6806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110507</xdr:rowOff>
    </xdr:from>
    <xdr:ext cx="405111" cy="259045"/>
    <xdr:sp macro="" textlink="">
      <xdr:nvSpPr>
        <xdr:cNvPr id="550" name="n_3mainValue【一般廃棄物処理施設】&#10;有形固定資産減価償却率">
          <a:extLst>
            <a:ext uri="{FF2B5EF4-FFF2-40B4-BE49-F238E27FC236}">
              <a16:creationId xmlns:a16="http://schemas.microsoft.com/office/drawing/2014/main" id="{321C242C-4293-424F-B3C4-013E8C5F3C18}"/>
            </a:ext>
          </a:extLst>
        </xdr:cNvPr>
        <xdr:cNvSpPr txBox="1"/>
      </xdr:nvSpPr>
      <xdr:spPr>
        <a:xfrm>
          <a:off x="11900544" y="681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76217</xdr:rowOff>
    </xdr:from>
    <xdr:ext cx="405111" cy="259045"/>
    <xdr:sp macro="" textlink="">
      <xdr:nvSpPr>
        <xdr:cNvPr id="551" name="n_4mainValue【一般廃棄物処理施設】&#10;有形固定資産減価償却率">
          <a:extLst>
            <a:ext uri="{FF2B5EF4-FFF2-40B4-BE49-F238E27FC236}">
              <a16:creationId xmlns:a16="http://schemas.microsoft.com/office/drawing/2014/main" id="{3E9BDA84-AEE4-411E-B61A-10AC70D3F0E9}"/>
            </a:ext>
          </a:extLst>
        </xdr:cNvPr>
        <xdr:cNvSpPr txBox="1"/>
      </xdr:nvSpPr>
      <xdr:spPr>
        <a:xfrm>
          <a:off x="11102984" y="6781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2" name="正方形/長方形 551">
          <a:extLst>
            <a:ext uri="{FF2B5EF4-FFF2-40B4-BE49-F238E27FC236}">
              <a16:creationId xmlns:a16="http://schemas.microsoft.com/office/drawing/2014/main" id="{CC9889DC-43A2-42D8-BA7A-7F9FCFB0C251}"/>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3" name="正方形/長方形 552">
          <a:extLst>
            <a:ext uri="{FF2B5EF4-FFF2-40B4-BE49-F238E27FC236}">
              <a16:creationId xmlns:a16="http://schemas.microsoft.com/office/drawing/2014/main" id="{E8AF0DDE-1ABE-4A1F-8AF2-5B569057A5FB}"/>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4" name="正方形/長方形 553">
          <a:extLst>
            <a:ext uri="{FF2B5EF4-FFF2-40B4-BE49-F238E27FC236}">
              <a16:creationId xmlns:a16="http://schemas.microsoft.com/office/drawing/2014/main" id="{00697656-E145-45CB-B963-7CAD1D8692CE}"/>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5" name="正方形/長方形 554">
          <a:extLst>
            <a:ext uri="{FF2B5EF4-FFF2-40B4-BE49-F238E27FC236}">
              <a16:creationId xmlns:a16="http://schemas.microsoft.com/office/drawing/2014/main" id="{50415ABA-1B8C-4E00-BA03-273F460B988D}"/>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6" name="正方形/長方形 555">
          <a:extLst>
            <a:ext uri="{FF2B5EF4-FFF2-40B4-BE49-F238E27FC236}">
              <a16:creationId xmlns:a16="http://schemas.microsoft.com/office/drawing/2014/main" id="{60821E1D-AF40-497E-B61F-86934FE6B08D}"/>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7" name="正方形/長方形 556">
          <a:extLst>
            <a:ext uri="{FF2B5EF4-FFF2-40B4-BE49-F238E27FC236}">
              <a16:creationId xmlns:a16="http://schemas.microsoft.com/office/drawing/2014/main" id="{4951F071-E27E-438A-B325-3F09ADAE6FB2}"/>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8" name="正方形/長方形 557">
          <a:extLst>
            <a:ext uri="{FF2B5EF4-FFF2-40B4-BE49-F238E27FC236}">
              <a16:creationId xmlns:a16="http://schemas.microsoft.com/office/drawing/2014/main" id="{14BB6134-BB15-4A5F-AAA8-732760840B65}"/>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9" name="正方形/長方形 558">
          <a:extLst>
            <a:ext uri="{FF2B5EF4-FFF2-40B4-BE49-F238E27FC236}">
              <a16:creationId xmlns:a16="http://schemas.microsoft.com/office/drawing/2014/main" id="{13808BE1-663C-4EFF-AE83-DD023358FEF2}"/>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0" name="テキスト ボックス 559">
          <a:extLst>
            <a:ext uri="{FF2B5EF4-FFF2-40B4-BE49-F238E27FC236}">
              <a16:creationId xmlns:a16="http://schemas.microsoft.com/office/drawing/2014/main" id="{A4737DC5-FC67-4ADE-A7A9-71D18946A35A}"/>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1" name="直線コネクタ 560">
          <a:extLst>
            <a:ext uri="{FF2B5EF4-FFF2-40B4-BE49-F238E27FC236}">
              <a16:creationId xmlns:a16="http://schemas.microsoft.com/office/drawing/2014/main" id="{67B09BF7-5E06-42A9-8952-F0099182AEE9}"/>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2" name="直線コネクタ 561">
          <a:extLst>
            <a:ext uri="{FF2B5EF4-FFF2-40B4-BE49-F238E27FC236}">
              <a16:creationId xmlns:a16="http://schemas.microsoft.com/office/drawing/2014/main" id="{293AC541-6CD0-4196-ACB2-618CC4DE0B6C}"/>
            </a:ext>
          </a:extLst>
        </xdr:cNvPr>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3" name="テキスト ボックス 562">
          <a:extLst>
            <a:ext uri="{FF2B5EF4-FFF2-40B4-BE49-F238E27FC236}">
              <a16:creationId xmlns:a16="http://schemas.microsoft.com/office/drawing/2014/main" id="{86C3369F-DD44-44E2-9EF4-913B83EF045A}"/>
            </a:ext>
          </a:extLst>
        </xdr:cNvPr>
        <xdr:cNvSpPr txBox="1"/>
      </xdr:nvSpPr>
      <xdr:spPr>
        <a:xfrm>
          <a:off x="15890374" y="68681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4" name="直線コネクタ 563">
          <a:extLst>
            <a:ext uri="{FF2B5EF4-FFF2-40B4-BE49-F238E27FC236}">
              <a16:creationId xmlns:a16="http://schemas.microsoft.com/office/drawing/2014/main" id="{D2DEFC05-2321-4FFC-BF0F-C82B3755B1CB}"/>
            </a:ext>
          </a:extLst>
        </xdr:cNvPr>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65" name="テキスト ボックス 564">
          <a:extLst>
            <a:ext uri="{FF2B5EF4-FFF2-40B4-BE49-F238E27FC236}">
              <a16:creationId xmlns:a16="http://schemas.microsoft.com/office/drawing/2014/main" id="{86E58E26-0935-4ACE-8726-A2AE1DC4F3D7}"/>
            </a:ext>
          </a:extLst>
        </xdr:cNvPr>
        <xdr:cNvSpPr txBox="1"/>
      </xdr:nvSpPr>
      <xdr:spPr>
        <a:xfrm>
          <a:off x="15589461" y="641859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6" name="直線コネクタ 565">
          <a:extLst>
            <a:ext uri="{FF2B5EF4-FFF2-40B4-BE49-F238E27FC236}">
              <a16:creationId xmlns:a16="http://schemas.microsoft.com/office/drawing/2014/main" id="{251F07E7-1B7D-474E-A6E1-10FD4AFE6016}"/>
            </a:ext>
          </a:extLst>
        </xdr:cNvPr>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67" name="テキスト ボックス 566">
          <a:extLst>
            <a:ext uri="{FF2B5EF4-FFF2-40B4-BE49-F238E27FC236}">
              <a16:creationId xmlns:a16="http://schemas.microsoft.com/office/drawing/2014/main" id="{F6B37CBA-2A9E-4496-ADA4-289D21BCBE7A}"/>
            </a:ext>
          </a:extLst>
        </xdr:cNvPr>
        <xdr:cNvSpPr txBox="1"/>
      </xdr:nvSpPr>
      <xdr:spPr>
        <a:xfrm>
          <a:off x="15589461" y="5972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8" name="直線コネクタ 567">
          <a:extLst>
            <a:ext uri="{FF2B5EF4-FFF2-40B4-BE49-F238E27FC236}">
              <a16:creationId xmlns:a16="http://schemas.microsoft.com/office/drawing/2014/main" id="{C7CA8B98-7630-4507-94F7-17EFEA1B4F2C}"/>
            </a:ext>
          </a:extLst>
        </xdr:cNvPr>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69" name="テキスト ボックス 568">
          <a:extLst>
            <a:ext uri="{FF2B5EF4-FFF2-40B4-BE49-F238E27FC236}">
              <a16:creationId xmlns:a16="http://schemas.microsoft.com/office/drawing/2014/main" id="{A64614F7-67C5-4D71-A8CB-A95ECD2F554D}"/>
            </a:ext>
          </a:extLst>
        </xdr:cNvPr>
        <xdr:cNvSpPr txBox="1"/>
      </xdr:nvSpPr>
      <xdr:spPr>
        <a:xfrm>
          <a:off x="15589461" y="55270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0" name="直線コネクタ 569">
          <a:extLst>
            <a:ext uri="{FF2B5EF4-FFF2-40B4-BE49-F238E27FC236}">
              <a16:creationId xmlns:a16="http://schemas.microsoft.com/office/drawing/2014/main" id="{57DB0A98-955C-4A15-AFEC-98F414A5803B}"/>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1" name="テキスト ボックス 570">
          <a:extLst>
            <a:ext uri="{FF2B5EF4-FFF2-40B4-BE49-F238E27FC236}">
              <a16:creationId xmlns:a16="http://schemas.microsoft.com/office/drawing/2014/main" id="{EF4DBCBD-1EBA-465E-9016-6FECB356E829}"/>
            </a:ext>
          </a:extLst>
        </xdr:cNvPr>
        <xdr:cNvSpPr txBox="1"/>
      </xdr:nvSpPr>
      <xdr:spPr>
        <a:xfrm>
          <a:off x="1558946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2" name="【一般廃棄物処理施設】&#10;一人当たり有形固定資産（償却資産）額グラフ枠">
          <a:extLst>
            <a:ext uri="{FF2B5EF4-FFF2-40B4-BE49-F238E27FC236}">
              <a16:creationId xmlns:a16="http://schemas.microsoft.com/office/drawing/2014/main" id="{CE7D2AD8-550F-4D9E-9820-D47B24972694}"/>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21519</xdr:rowOff>
    </xdr:from>
    <xdr:to>
      <xdr:col>116</xdr:col>
      <xdr:colOff>62864</xdr:colOff>
      <xdr:row>41</xdr:row>
      <xdr:rowOff>132115</xdr:rowOff>
    </xdr:to>
    <xdr:cxnSp macro="">
      <xdr:nvCxnSpPr>
        <xdr:cNvPr id="573" name="直線コネクタ 572">
          <a:extLst>
            <a:ext uri="{FF2B5EF4-FFF2-40B4-BE49-F238E27FC236}">
              <a16:creationId xmlns:a16="http://schemas.microsoft.com/office/drawing/2014/main" id="{2FEBF4C7-CF82-4950-8664-91D2FD45AD29}"/>
            </a:ext>
          </a:extLst>
        </xdr:cNvPr>
        <xdr:cNvCxnSpPr/>
      </xdr:nvCxnSpPr>
      <xdr:spPr>
        <a:xfrm flipV="1">
          <a:off x="19509104" y="5721279"/>
          <a:ext cx="0" cy="12840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135942</xdr:rowOff>
    </xdr:from>
    <xdr:ext cx="378565" cy="259045"/>
    <xdr:sp macro="" textlink="">
      <xdr:nvSpPr>
        <xdr:cNvPr id="574" name="【一般廃棄物処理施設】&#10;一人当たり有形固定資産（償却資産）額最小値テキスト">
          <a:extLst>
            <a:ext uri="{FF2B5EF4-FFF2-40B4-BE49-F238E27FC236}">
              <a16:creationId xmlns:a16="http://schemas.microsoft.com/office/drawing/2014/main" id="{6FF94BE2-9C8D-4942-8CF0-8E376DA76EC7}"/>
            </a:ext>
          </a:extLst>
        </xdr:cNvPr>
        <xdr:cNvSpPr txBox="1"/>
      </xdr:nvSpPr>
      <xdr:spPr>
        <a:xfrm>
          <a:off x="19547840" y="70091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132115</xdr:rowOff>
    </xdr:from>
    <xdr:to>
      <xdr:col>116</xdr:col>
      <xdr:colOff>152400</xdr:colOff>
      <xdr:row>41</xdr:row>
      <xdr:rowOff>132115</xdr:rowOff>
    </xdr:to>
    <xdr:cxnSp macro="">
      <xdr:nvCxnSpPr>
        <xdr:cNvPr id="575" name="直線コネクタ 574">
          <a:extLst>
            <a:ext uri="{FF2B5EF4-FFF2-40B4-BE49-F238E27FC236}">
              <a16:creationId xmlns:a16="http://schemas.microsoft.com/office/drawing/2014/main" id="{C49D27F9-A305-4781-B3BC-A915F3693BDF}"/>
            </a:ext>
          </a:extLst>
        </xdr:cNvPr>
        <xdr:cNvCxnSpPr/>
      </xdr:nvCxnSpPr>
      <xdr:spPr>
        <a:xfrm>
          <a:off x="19443700" y="70053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139646</xdr:rowOff>
    </xdr:from>
    <xdr:ext cx="599010" cy="259045"/>
    <xdr:sp macro="" textlink="">
      <xdr:nvSpPr>
        <xdr:cNvPr id="576" name="【一般廃棄物処理施設】&#10;一人当たり有形固定資産（償却資産）額最大値テキスト">
          <a:extLst>
            <a:ext uri="{FF2B5EF4-FFF2-40B4-BE49-F238E27FC236}">
              <a16:creationId xmlns:a16="http://schemas.microsoft.com/office/drawing/2014/main" id="{C5B355FA-E95E-46B6-B137-46537182E910}"/>
            </a:ext>
          </a:extLst>
        </xdr:cNvPr>
        <xdr:cNvSpPr txBox="1"/>
      </xdr:nvSpPr>
      <xdr:spPr>
        <a:xfrm>
          <a:off x="19547840" y="5504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21519</xdr:rowOff>
    </xdr:from>
    <xdr:to>
      <xdr:col>116</xdr:col>
      <xdr:colOff>152400</xdr:colOff>
      <xdr:row>34</xdr:row>
      <xdr:rowOff>21519</xdr:rowOff>
    </xdr:to>
    <xdr:cxnSp macro="">
      <xdr:nvCxnSpPr>
        <xdr:cNvPr id="577" name="直線コネクタ 576">
          <a:extLst>
            <a:ext uri="{FF2B5EF4-FFF2-40B4-BE49-F238E27FC236}">
              <a16:creationId xmlns:a16="http://schemas.microsoft.com/office/drawing/2014/main" id="{56605D14-0762-48F5-8534-352841AD082C}"/>
            </a:ext>
          </a:extLst>
        </xdr:cNvPr>
        <xdr:cNvCxnSpPr/>
      </xdr:nvCxnSpPr>
      <xdr:spPr>
        <a:xfrm>
          <a:off x="19443700" y="572127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6488</xdr:rowOff>
    </xdr:from>
    <xdr:ext cx="534377" cy="259045"/>
    <xdr:sp macro="" textlink="">
      <xdr:nvSpPr>
        <xdr:cNvPr id="578" name="【一般廃棄物処理施設】&#10;一人当たり有形固定資産（償却資産）額平均値テキスト">
          <a:extLst>
            <a:ext uri="{FF2B5EF4-FFF2-40B4-BE49-F238E27FC236}">
              <a16:creationId xmlns:a16="http://schemas.microsoft.com/office/drawing/2014/main" id="{8F77F6E6-E3B2-498E-A07A-F8A283001762}"/>
            </a:ext>
          </a:extLst>
        </xdr:cNvPr>
        <xdr:cNvSpPr txBox="1"/>
      </xdr:nvSpPr>
      <xdr:spPr>
        <a:xfrm>
          <a:off x="19547840" y="65444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28061</xdr:rowOff>
    </xdr:from>
    <xdr:to>
      <xdr:col>116</xdr:col>
      <xdr:colOff>114300</xdr:colOff>
      <xdr:row>39</xdr:row>
      <xdr:rowOff>129661</xdr:rowOff>
    </xdr:to>
    <xdr:sp macro="" textlink="">
      <xdr:nvSpPr>
        <xdr:cNvPr id="579" name="フローチャート: 判断 578">
          <a:extLst>
            <a:ext uri="{FF2B5EF4-FFF2-40B4-BE49-F238E27FC236}">
              <a16:creationId xmlns:a16="http://schemas.microsoft.com/office/drawing/2014/main" id="{352544FB-8A0D-4A7B-A821-80C1344F6F82}"/>
            </a:ext>
          </a:extLst>
        </xdr:cNvPr>
        <xdr:cNvSpPr/>
      </xdr:nvSpPr>
      <xdr:spPr>
        <a:xfrm>
          <a:off x="19458940" y="6566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46038</xdr:rowOff>
    </xdr:from>
    <xdr:to>
      <xdr:col>112</xdr:col>
      <xdr:colOff>38100</xdr:colOff>
      <xdr:row>39</xdr:row>
      <xdr:rowOff>147638</xdr:rowOff>
    </xdr:to>
    <xdr:sp macro="" textlink="">
      <xdr:nvSpPr>
        <xdr:cNvPr id="580" name="フローチャート: 判断 579">
          <a:extLst>
            <a:ext uri="{FF2B5EF4-FFF2-40B4-BE49-F238E27FC236}">
              <a16:creationId xmlns:a16="http://schemas.microsoft.com/office/drawing/2014/main" id="{3D912274-C047-4ECB-A19F-69D1F23CA736}"/>
            </a:ext>
          </a:extLst>
        </xdr:cNvPr>
        <xdr:cNvSpPr/>
      </xdr:nvSpPr>
      <xdr:spPr>
        <a:xfrm>
          <a:off x="18735040" y="658399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54761</xdr:rowOff>
    </xdr:from>
    <xdr:to>
      <xdr:col>107</xdr:col>
      <xdr:colOff>101600</xdr:colOff>
      <xdr:row>39</xdr:row>
      <xdr:rowOff>156361</xdr:rowOff>
    </xdr:to>
    <xdr:sp macro="" textlink="">
      <xdr:nvSpPr>
        <xdr:cNvPr id="581" name="フローチャート: 判断 580">
          <a:extLst>
            <a:ext uri="{FF2B5EF4-FFF2-40B4-BE49-F238E27FC236}">
              <a16:creationId xmlns:a16="http://schemas.microsoft.com/office/drawing/2014/main" id="{762FC6FA-6DAF-4A94-9681-A9DAEC01F2DF}"/>
            </a:ext>
          </a:extLst>
        </xdr:cNvPr>
        <xdr:cNvSpPr/>
      </xdr:nvSpPr>
      <xdr:spPr>
        <a:xfrm>
          <a:off x="17937480" y="6592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92087</xdr:rowOff>
    </xdr:from>
    <xdr:to>
      <xdr:col>102</xdr:col>
      <xdr:colOff>165100</xdr:colOff>
      <xdr:row>40</xdr:row>
      <xdr:rowOff>22237</xdr:rowOff>
    </xdr:to>
    <xdr:sp macro="" textlink="">
      <xdr:nvSpPr>
        <xdr:cNvPr id="582" name="フローチャート: 判断 581">
          <a:extLst>
            <a:ext uri="{FF2B5EF4-FFF2-40B4-BE49-F238E27FC236}">
              <a16:creationId xmlns:a16="http://schemas.microsoft.com/office/drawing/2014/main" id="{D34D081F-F2C2-4891-A473-ACBFE5E09E57}"/>
            </a:ext>
          </a:extLst>
        </xdr:cNvPr>
        <xdr:cNvSpPr/>
      </xdr:nvSpPr>
      <xdr:spPr>
        <a:xfrm>
          <a:off x="17162780" y="663004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92594</xdr:rowOff>
    </xdr:from>
    <xdr:to>
      <xdr:col>98</xdr:col>
      <xdr:colOff>38100</xdr:colOff>
      <xdr:row>40</xdr:row>
      <xdr:rowOff>22744</xdr:rowOff>
    </xdr:to>
    <xdr:sp macro="" textlink="">
      <xdr:nvSpPr>
        <xdr:cNvPr id="583" name="フローチャート: 判断 582">
          <a:extLst>
            <a:ext uri="{FF2B5EF4-FFF2-40B4-BE49-F238E27FC236}">
              <a16:creationId xmlns:a16="http://schemas.microsoft.com/office/drawing/2014/main" id="{507C3B51-A848-4E8B-B231-ADEF368C25A2}"/>
            </a:ext>
          </a:extLst>
        </xdr:cNvPr>
        <xdr:cNvSpPr/>
      </xdr:nvSpPr>
      <xdr:spPr>
        <a:xfrm>
          <a:off x="16388080" y="663055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29D926DD-8904-46B5-AE9F-4DD4335AFD77}"/>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BB3CF4E5-5014-44C0-A7D2-DD0ED77736AE}"/>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88A9CD67-EFA5-49EE-8274-E9B99A167366}"/>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81DB963F-E602-479E-AC3C-8F4344007838}"/>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71DCCDE3-4F76-4FAD-9B65-D0CAF1405BFC}"/>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85728</xdr:rowOff>
    </xdr:from>
    <xdr:to>
      <xdr:col>116</xdr:col>
      <xdr:colOff>114300</xdr:colOff>
      <xdr:row>38</xdr:row>
      <xdr:rowOff>15878</xdr:rowOff>
    </xdr:to>
    <xdr:sp macro="" textlink="">
      <xdr:nvSpPr>
        <xdr:cNvPr id="589" name="楕円 588">
          <a:extLst>
            <a:ext uri="{FF2B5EF4-FFF2-40B4-BE49-F238E27FC236}">
              <a16:creationId xmlns:a16="http://schemas.microsoft.com/office/drawing/2014/main" id="{6B5C6C1E-BC89-41E8-AB66-2B4127DA2BD8}"/>
            </a:ext>
          </a:extLst>
        </xdr:cNvPr>
        <xdr:cNvSpPr/>
      </xdr:nvSpPr>
      <xdr:spPr>
        <a:xfrm>
          <a:off x="19458940" y="628840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108605</xdr:rowOff>
    </xdr:from>
    <xdr:ext cx="599010" cy="259045"/>
    <xdr:sp macro="" textlink="">
      <xdr:nvSpPr>
        <xdr:cNvPr id="590" name="【一般廃棄物処理施設】&#10;一人当たり有形固定資産（償却資産）額該当値テキスト">
          <a:extLst>
            <a:ext uri="{FF2B5EF4-FFF2-40B4-BE49-F238E27FC236}">
              <a16:creationId xmlns:a16="http://schemas.microsoft.com/office/drawing/2014/main" id="{BA8F5B53-7633-4E42-A345-78D423C6555F}"/>
            </a:ext>
          </a:extLst>
        </xdr:cNvPr>
        <xdr:cNvSpPr txBox="1"/>
      </xdr:nvSpPr>
      <xdr:spPr>
        <a:xfrm>
          <a:off x="19547840" y="61436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97089</xdr:rowOff>
    </xdr:from>
    <xdr:to>
      <xdr:col>112</xdr:col>
      <xdr:colOff>38100</xdr:colOff>
      <xdr:row>38</xdr:row>
      <xdr:rowOff>27239</xdr:rowOff>
    </xdr:to>
    <xdr:sp macro="" textlink="">
      <xdr:nvSpPr>
        <xdr:cNvPr id="591" name="楕円 590">
          <a:extLst>
            <a:ext uri="{FF2B5EF4-FFF2-40B4-BE49-F238E27FC236}">
              <a16:creationId xmlns:a16="http://schemas.microsoft.com/office/drawing/2014/main" id="{B41C178D-3E5F-4D7F-B1C2-7494842CC375}"/>
            </a:ext>
          </a:extLst>
        </xdr:cNvPr>
        <xdr:cNvSpPr/>
      </xdr:nvSpPr>
      <xdr:spPr>
        <a:xfrm>
          <a:off x="18735040" y="629976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136528</xdr:rowOff>
    </xdr:from>
    <xdr:to>
      <xdr:col>116</xdr:col>
      <xdr:colOff>63500</xdr:colOff>
      <xdr:row>37</xdr:row>
      <xdr:rowOff>147889</xdr:rowOff>
    </xdr:to>
    <xdr:cxnSp macro="">
      <xdr:nvCxnSpPr>
        <xdr:cNvPr id="592" name="直線コネクタ 591">
          <a:extLst>
            <a:ext uri="{FF2B5EF4-FFF2-40B4-BE49-F238E27FC236}">
              <a16:creationId xmlns:a16="http://schemas.microsoft.com/office/drawing/2014/main" id="{795DD371-778D-4EA0-BF8E-1CCAA8F94C6C}"/>
            </a:ext>
          </a:extLst>
        </xdr:cNvPr>
        <xdr:cNvCxnSpPr/>
      </xdr:nvCxnSpPr>
      <xdr:spPr>
        <a:xfrm flipV="1">
          <a:off x="18778220" y="6339208"/>
          <a:ext cx="731520" cy="11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106187</xdr:rowOff>
    </xdr:from>
    <xdr:to>
      <xdr:col>107</xdr:col>
      <xdr:colOff>101600</xdr:colOff>
      <xdr:row>38</xdr:row>
      <xdr:rowOff>36337</xdr:rowOff>
    </xdr:to>
    <xdr:sp macro="" textlink="">
      <xdr:nvSpPr>
        <xdr:cNvPr id="593" name="楕円 592">
          <a:extLst>
            <a:ext uri="{FF2B5EF4-FFF2-40B4-BE49-F238E27FC236}">
              <a16:creationId xmlns:a16="http://schemas.microsoft.com/office/drawing/2014/main" id="{E0AECDD1-7D77-44DC-842E-2AB7F242067E}"/>
            </a:ext>
          </a:extLst>
        </xdr:cNvPr>
        <xdr:cNvSpPr/>
      </xdr:nvSpPr>
      <xdr:spPr>
        <a:xfrm>
          <a:off x="17937480" y="630886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147889</xdr:rowOff>
    </xdr:from>
    <xdr:to>
      <xdr:col>111</xdr:col>
      <xdr:colOff>177800</xdr:colOff>
      <xdr:row>37</xdr:row>
      <xdr:rowOff>156987</xdr:rowOff>
    </xdr:to>
    <xdr:cxnSp macro="">
      <xdr:nvCxnSpPr>
        <xdr:cNvPr id="594" name="直線コネクタ 593">
          <a:extLst>
            <a:ext uri="{FF2B5EF4-FFF2-40B4-BE49-F238E27FC236}">
              <a16:creationId xmlns:a16="http://schemas.microsoft.com/office/drawing/2014/main" id="{6F17959F-2337-486E-995B-236052D708BE}"/>
            </a:ext>
          </a:extLst>
        </xdr:cNvPr>
        <xdr:cNvCxnSpPr/>
      </xdr:nvCxnSpPr>
      <xdr:spPr>
        <a:xfrm flipV="1">
          <a:off x="17988280" y="6350569"/>
          <a:ext cx="789940" cy="9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127685</xdr:rowOff>
    </xdr:from>
    <xdr:to>
      <xdr:col>102</xdr:col>
      <xdr:colOff>165100</xdr:colOff>
      <xdr:row>38</xdr:row>
      <xdr:rowOff>57835</xdr:rowOff>
    </xdr:to>
    <xdr:sp macro="" textlink="">
      <xdr:nvSpPr>
        <xdr:cNvPr id="595" name="楕円 594">
          <a:extLst>
            <a:ext uri="{FF2B5EF4-FFF2-40B4-BE49-F238E27FC236}">
              <a16:creationId xmlns:a16="http://schemas.microsoft.com/office/drawing/2014/main" id="{E6ADFBAD-80D4-49F0-B60D-2B65E0AAE1AA}"/>
            </a:ext>
          </a:extLst>
        </xdr:cNvPr>
        <xdr:cNvSpPr/>
      </xdr:nvSpPr>
      <xdr:spPr>
        <a:xfrm>
          <a:off x="17162780" y="63303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156987</xdr:rowOff>
    </xdr:from>
    <xdr:to>
      <xdr:col>107</xdr:col>
      <xdr:colOff>50800</xdr:colOff>
      <xdr:row>38</xdr:row>
      <xdr:rowOff>7034</xdr:rowOff>
    </xdr:to>
    <xdr:cxnSp macro="">
      <xdr:nvCxnSpPr>
        <xdr:cNvPr id="596" name="直線コネクタ 595">
          <a:extLst>
            <a:ext uri="{FF2B5EF4-FFF2-40B4-BE49-F238E27FC236}">
              <a16:creationId xmlns:a16="http://schemas.microsoft.com/office/drawing/2014/main" id="{4213C082-8846-4666-AD9B-EC6BB714A28E}"/>
            </a:ext>
          </a:extLst>
        </xdr:cNvPr>
        <xdr:cNvCxnSpPr/>
      </xdr:nvCxnSpPr>
      <xdr:spPr>
        <a:xfrm flipV="1">
          <a:off x="17213580" y="6359667"/>
          <a:ext cx="774700" cy="17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37</xdr:row>
      <xdr:rowOff>66964</xdr:rowOff>
    </xdr:from>
    <xdr:to>
      <xdr:col>98</xdr:col>
      <xdr:colOff>38100</xdr:colOff>
      <xdr:row>37</xdr:row>
      <xdr:rowOff>168564</xdr:rowOff>
    </xdr:to>
    <xdr:sp macro="" textlink="">
      <xdr:nvSpPr>
        <xdr:cNvPr id="597" name="楕円 596">
          <a:extLst>
            <a:ext uri="{FF2B5EF4-FFF2-40B4-BE49-F238E27FC236}">
              <a16:creationId xmlns:a16="http://schemas.microsoft.com/office/drawing/2014/main" id="{D93E422F-5247-48A7-8D8B-273801B2FE88}"/>
            </a:ext>
          </a:extLst>
        </xdr:cNvPr>
        <xdr:cNvSpPr/>
      </xdr:nvSpPr>
      <xdr:spPr>
        <a:xfrm>
          <a:off x="16388080" y="626964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117764</xdr:rowOff>
    </xdr:from>
    <xdr:to>
      <xdr:col>102</xdr:col>
      <xdr:colOff>114300</xdr:colOff>
      <xdr:row>38</xdr:row>
      <xdr:rowOff>7034</xdr:rowOff>
    </xdr:to>
    <xdr:cxnSp macro="">
      <xdr:nvCxnSpPr>
        <xdr:cNvPr id="598" name="直線コネクタ 597">
          <a:extLst>
            <a:ext uri="{FF2B5EF4-FFF2-40B4-BE49-F238E27FC236}">
              <a16:creationId xmlns:a16="http://schemas.microsoft.com/office/drawing/2014/main" id="{1B033DC7-9BB4-49B8-B021-B2B219529750}"/>
            </a:ext>
          </a:extLst>
        </xdr:cNvPr>
        <xdr:cNvCxnSpPr/>
      </xdr:nvCxnSpPr>
      <xdr:spPr>
        <a:xfrm>
          <a:off x="16431260" y="6320444"/>
          <a:ext cx="782320" cy="56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138765</xdr:rowOff>
    </xdr:from>
    <xdr:ext cx="534377" cy="259045"/>
    <xdr:sp macro="" textlink="">
      <xdr:nvSpPr>
        <xdr:cNvPr id="599" name="n_1aveValue【一般廃棄物処理施設】&#10;一人当たり有形固定資産（償却資産）額">
          <a:extLst>
            <a:ext uri="{FF2B5EF4-FFF2-40B4-BE49-F238E27FC236}">
              <a16:creationId xmlns:a16="http://schemas.microsoft.com/office/drawing/2014/main" id="{77B8D01A-A032-4EC8-A0E5-EA7E58347EAB}"/>
            </a:ext>
          </a:extLst>
        </xdr:cNvPr>
        <xdr:cNvSpPr txBox="1"/>
      </xdr:nvSpPr>
      <xdr:spPr>
        <a:xfrm>
          <a:off x="18528811" y="6676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147488</xdr:rowOff>
    </xdr:from>
    <xdr:ext cx="534377" cy="259045"/>
    <xdr:sp macro="" textlink="">
      <xdr:nvSpPr>
        <xdr:cNvPr id="600" name="n_2aveValue【一般廃棄物処理施設】&#10;一人当たり有形固定資産（償却資産）額">
          <a:extLst>
            <a:ext uri="{FF2B5EF4-FFF2-40B4-BE49-F238E27FC236}">
              <a16:creationId xmlns:a16="http://schemas.microsoft.com/office/drawing/2014/main" id="{BB276632-2ED6-4E05-91BF-A10EEBFDB921}"/>
            </a:ext>
          </a:extLst>
        </xdr:cNvPr>
        <xdr:cNvSpPr txBox="1"/>
      </xdr:nvSpPr>
      <xdr:spPr>
        <a:xfrm>
          <a:off x="17766811" y="6685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13364</xdr:rowOff>
    </xdr:from>
    <xdr:ext cx="534377" cy="259045"/>
    <xdr:sp macro="" textlink="">
      <xdr:nvSpPr>
        <xdr:cNvPr id="601" name="n_3aveValue【一般廃棄物処理施設】&#10;一人当たり有形固定資産（償却資産）額">
          <a:extLst>
            <a:ext uri="{FF2B5EF4-FFF2-40B4-BE49-F238E27FC236}">
              <a16:creationId xmlns:a16="http://schemas.microsoft.com/office/drawing/2014/main" id="{0EB709A8-1054-48EE-AC09-0328842A7638}"/>
            </a:ext>
          </a:extLst>
        </xdr:cNvPr>
        <xdr:cNvSpPr txBox="1"/>
      </xdr:nvSpPr>
      <xdr:spPr>
        <a:xfrm>
          <a:off x="16969251" y="6718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13871</xdr:rowOff>
    </xdr:from>
    <xdr:ext cx="534377" cy="259045"/>
    <xdr:sp macro="" textlink="">
      <xdr:nvSpPr>
        <xdr:cNvPr id="602" name="n_4aveValue【一般廃棄物処理施設】&#10;一人当たり有形固定資産（償却資産）額">
          <a:extLst>
            <a:ext uri="{FF2B5EF4-FFF2-40B4-BE49-F238E27FC236}">
              <a16:creationId xmlns:a16="http://schemas.microsoft.com/office/drawing/2014/main" id="{CD9F84E2-C6D2-4AFA-B6C4-4349D9AB3140}"/>
            </a:ext>
          </a:extLst>
        </xdr:cNvPr>
        <xdr:cNvSpPr txBox="1"/>
      </xdr:nvSpPr>
      <xdr:spPr>
        <a:xfrm>
          <a:off x="16194551" y="6719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36</xdr:row>
      <xdr:rowOff>43766</xdr:rowOff>
    </xdr:from>
    <xdr:ext cx="599010" cy="259045"/>
    <xdr:sp macro="" textlink="">
      <xdr:nvSpPr>
        <xdr:cNvPr id="603" name="n_1mainValue【一般廃棄物処理施設】&#10;一人当たり有形固定資産（償却資産）額">
          <a:extLst>
            <a:ext uri="{FF2B5EF4-FFF2-40B4-BE49-F238E27FC236}">
              <a16:creationId xmlns:a16="http://schemas.microsoft.com/office/drawing/2014/main" id="{0E96879F-9450-401E-8018-721D9724F901}"/>
            </a:ext>
          </a:extLst>
        </xdr:cNvPr>
        <xdr:cNvSpPr txBox="1"/>
      </xdr:nvSpPr>
      <xdr:spPr>
        <a:xfrm>
          <a:off x="18496495" y="60788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36</xdr:row>
      <xdr:rowOff>52864</xdr:rowOff>
    </xdr:from>
    <xdr:ext cx="599010" cy="259045"/>
    <xdr:sp macro="" textlink="">
      <xdr:nvSpPr>
        <xdr:cNvPr id="604" name="n_2mainValue【一般廃棄物処理施設】&#10;一人当たり有形固定資産（償却資産）額">
          <a:extLst>
            <a:ext uri="{FF2B5EF4-FFF2-40B4-BE49-F238E27FC236}">
              <a16:creationId xmlns:a16="http://schemas.microsoft.com/office/drawing/2014/main" id="{5491CA4C-9183-410D-9D09-8C7380BCA0B3}"/>
            </a:ext>
          </a:extLst>
        </xdr:cNvPr>
        <xdr:cNvSpPr txBox="1"/>
      </xdr:nvSpPr>
      <xdr:spPr>
        <a:xfrm>
          <a:off x="17734495" y="60879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36</xdr:row>
      <xdr:rowOff>74362</xdr:rowOff>
    </xdr:from>
    <xdr:ext cx="599010" cy="259045"/>
    <xdr:sp macro="" textlink="">
      <xdr:nvSpPr>
        <xdr:cNvPr id="605" name="n_3mainValue【一般廃棄物処理施設】&#10;一人当たり有形固定資産（償却資産）額">
          <a:extLst>
            <a:ext uri="{FF2B5EF4-FFF2-40B4-BE49-F238E27FC236}">
              <a16:creationId xmlns:a16="http://schemas.microsoft.com/office/drawing/2014/main" id="{75C3B2C6-06C7-4387-A1C0-262E8BF4E750}"/>
            </a:ext>
          </a:extLst>
        </xdr:cNvPr>
        <xdr:cNvSpPr txBox="1"/>
      </xdr:nvSpPr>
      <xdr:spPr>
        <a:xfrm>
          <a:off x="16936935" y="61094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36</xdr:row>
      <xdr:rowOff>13641</xdr:rowOff>
    </xdr:from>
    <xdr:ext cx="599010" cy="259045"/>
    <xdr:sp macro="" textlink="">
      <xdr:nvSpPr>
        <xdr:cNvPr id="606" name="n_4mainValue【一般廃棄物処理施設】&#10;一人当たり有形固定資産（償却資産）額">
          <a:extLst>
            <a:ext uri="{FF2B5EF4-FFF2-40B4-BE49-F238E27FC236}">
              <a16:creationId xmlns:a16="http://schemas.microsoft.com/office/drawing/2014/main" id="{6738F34F-E6DD-49A5-8E77-8BAF82F25745}"/>
            </a:ext>
          </a:extLst>
        </xdr:cNvPr>
        <xdr:cNvSpPr txBox="1"/>
      </xdr:nvSpPr>
      <xdr:spPr>
        <a:xfrm>
          <a:off x="16162235" y="60486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7" name="正方形/長方形 606">
          <a:extLst>
            <a:ext uri="{FF2B5EF4-FFF2-40B4-BE49-F238E27FC236}">
              <a16:creationId xmlns:a16="http://schemas.microsoft.com/office/drawing/2014/main" id="{86738632-5F50-4F25-B31D-B41BF5A23D4B}"/>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8" name="正方形/長方形 607">
          <a:extLst>
            <a:ext uri="{FF2B5EF4-FFF2-40B4-BE49-F238E27FC236}">
              <a16:creationId xmlns:a16="http://schemas.microsoft.com/office/drawing/2014/main" id="{5B767FEA-A843-49A8-B601-233362C760B5}"/>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9" name="正方形/長方形 608">
          <a:extLst>
            <a:ext uri="{FF2B5EF4-FFF2-40B4-BE49-F238E27FC236}">
              <a16:creationId xmlns:a16="http://schemas.microsoft.com/office/drawing/2014/main" id="{8B988332-7EA5-4546-928A-852BD911AC46}"/>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0" name="正方形/長方形 609">
          <a:extLst>
            <a:ext uri="{FF2B5EF4-FFF2-40B4-BE49-F238E27FC236}">
              <a16:creationId xmlns:a16="http://schemas.microsoft.com/office/drawing/2014/main" id="{73BA1268-86B6-4B05-8788-78D62EA10730}"/>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1" name="正方形/長方形 610">
          <a:extLst>
            <a:ext uri="{FF2B5EF4-FFF2-40B4-BE49-F238E27FC236}">
              <a16:creationId xmlns:a16="http://schemas.microsoft.com/office/drawing/2014/main" id="{0FD7F383-DCB8-46DC-961D-41B2AB37287F}"/>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2" name="正方形/長方形 611">
          <a:extLst>
            <a:ext uri="{FF2B5EF4-FFF2-40B4-BE49-F238E27FC236}">
              <a16:creationId xmlns:a16="http://schemas.microsoft.com/office/drawing/2014/main" id="{0C41787D-B176-4774-B587-0DF3FAC25895}"/>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3" name="正方形/長方形 612">
          <a:extLst>
            <a:ext uri="{FF2B5EF4-FFF2-40B4-BE49-F238E27FC236}">
              <a16:creationId xmlns:a16="http://schemas.microsoft.com/office/drawing/2014/main" id="{76ECD8C9-2DD0-4106-B3BC-B1B730A28674}"/>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4" name="正方形/長方形 613">
          <a:extLst>
            <a:ext uri="{FF2B5EF4-FFF2-40B4-BE49-F238E27FC236}">
              <a16:creationId xmlns:a16="http://schemas.microsoft.com/office/drawing/2014/main" id="{BCB659B7-0AA8-4FBD-A78B-9B84023CE5E7}"/>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5" name="テキスト ボックス 614">
          <a:extLst>
            <a:ext uri="{FF2B5EF4-FFF2-40B4-BE49-F238E27FC236}">
              <a16:creationId xmlns:a16="http://schemas.microsoft.com/office/drawing/2014/main" id="{7FC33168-840F-4D34-8542-3643CAE0FB04}"/>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6" name="直線コネクタ 615">
          <a:extLst>
            <a:ext uri="{FF2B5EF4-FFF2-40B4-BE49-F238E27FC236}">
              <a16:creationId xmlns:a16="http://schemas.microsoft.com/office/drawing/2014/main" id="{3BFA1C55-C99B-4AC1-A4C2-6A7A873BCE40}"/>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7" name="テキスト ボックス 616">
          <a:extLst>
            <a:ext uri="{FF2B5EF4-FFF2-40B4-BE49-F238E27FC236}">
              <a16:creationId xmlns:a16="http://schemas.microsoft.com/office/drawing/2014/main" id="{BC93A9A4-3B34-495E-85BC-73F63AA551FD}"/>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8" name="直線コネクタ 617">
          <a:extLst>
            <a:ext uri="{FF2B5EF4-FFF2-40B4-BE49-F238E27FC236}">
              <a16:creationId xmlns:a16="http://schemas.microsoft.com/office/drawing/2014/main" id="{08559281-B548-4093-BBAB-792B8AB9155D}"/>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9" name="テキスト ボックス 618">
          <a:extLst>
            <a:ext uri="{FF2B5EF4-FFF2-40B4-BE49-F238E27FC236}">
              <a16:creationId xmlns:a16="http://schemas.microsoft.com/office/drawing/2014/main" id="{8938D4EC-EA25-46BA-84DF-2235EF021FA6}"/>
            </a:ext>
          </a:extLst>
        </xdr:cNvPr>
        <xdr:cNvSpPr txBox="1"/>
      </xdr:nvSpPr>
      <xdr:spPr>
        <a:xfrm>
          <a:off x="105615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0" name="直線コネクタ 619">
          <a:extLst>
            <a:ext uri="{FF2B5EF4-FFF2-40B4-BE49-F238E27FC236}">
              <a16:creationId xmlns:a16="http://schemas.microsoft.com/office/drawing/2014/main" id="{CD328A1D-F7AB-494F-BCAB-F59821EF4AB7}"/>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1" name="テキスト ボックス 620">
          <a:extLst>
            <a:ext uri="{FF2B5EF4-FFF2-40B4-BE49-F238E27FC236}">
              <a16:creationId xmlns:a16="http://schemas.microsoft.com/office/drawing/2014/main" id="{D5AE063B-170D-4678-BF8B-CDC9070BFC1A}"/>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2" name="直線コネクタ 621">
          <a:extLst>
            <a:ext uri="{FF2B5EF4-FFF2-40B4-BE49-F238E27FC236}">
              <a16:creationId xmlns:a16="http://schemas.microsoft.com/office/drawing/2014/main" id="{41D42C6E-00AF-4F3A-B7BE-3BAE8D7BBDBC}"/>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3" name="テキスト ボックス 622">
          <a:extLst>
            <a:ext uri="{FF2B5EF4-FFF2-40B4-BE49-F238E27FC236}">
              <a16:creationId xmlns:a16="http://schemas.microsoft.com/office/drawing/2014/main" id="{7AE5E243-93DD-48B6-BC52-175CDCE529A3}"/>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4" name="直線コネクタ 623">
          <a:extLst>
            <a:ext uri="{FF2B5EF4-FFF2-40B4-BE49-F238E27FC236}">
              <a16:creationId xmlns:a16="http://schemas.microsoft.com/office/drawing/2014/main" id="{B25DF1A4-B567-47B3-B5CC-C17728E44BDB}"/>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5" name="テキスト ボックス 624">
          <a:extLst>
            <a:ext uri="{FF2B5EF4-FFF2-40B4-BE49-F238E27FC236}">
              <a16:creationId xmlns:a16="http://schemas.microsoft.com/office/drawing/2014/main" id="{EDE1D372-B66D-4638-B1B1-5C3042163DAF}"/>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6" name="直線コネクタ 625">
          <a:extLst>
            <a:ext uri="{FF2B5EF4-FFF2-40B4-BE49-F238E27FC236}">
              <a16:creationId xmlns:a16="http://schemas.microsoft.com/office/drawing/2014/main" id="{7FDDA494-6CC4-42CD-8BDD-32F0A9428EE9}"/>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7" name="テキスト ボックス 626">
          <a:extLst>
            <a:ext uri="{FF2B5EF4-FFF2-40B4-BE49-F238E27FC236}">
              <a16:creationId xmlns:a16="http://schemas.microsoft.com/office/drawing/2014/main" id="{463A90C5-1375-4F13-AB5C-6DB7EC083A0F}"/>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8" name="直線コネクタ 627">
          <a:extLst>
            <a:ext uri="{FF2B5EF4-FFF2-40B4-BE49-F238E27FC236}">
              <a16:creationId xmlns:a16="http://schemas.microsoft.com/office/drawing/2014/main" id="{4E9416EA-D8EF-4502-9720-E81C320D69D1}"/>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9" name="テキスト ボックス 628">
          <a:extLst>
            <a:ext uri="{FF2B5EF4-FFF2-40B4-BE49-F238E27FC236}">
              <a16:creationId xmlns:a16="http://schemas.microsoft.com/office/drawing/2014/main" id="{F231B3F1-78B5-4E65-9FAA-402B6D29E1EA}"/>
            </a:ext>
          </a:extLst>
        </xdr:cNvPr>
        <xdr:cNvSpPr txBox="1"/>
      </xdr:nvSpPr>
      <xdr:spPr>
        <a:xfrm>
          <a:off x="1066688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0" name="直線コネクタ 629">
          <a:extLst>
            <a:ext uri="{FF2B5EF4-FFF2-40B4-BE49-F238E27FC236}">
              <a16:creationId xmlns:a16="http://schemas.microsoft.com/office/drawing/2014/main" id="{AECDB0CB-A839-4F2C-A481-CA98B77368DB}"/>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1" name="【保健センター・保健所】&#10;有形固定資産減価償却率グラフ枠">
          <a:extLst>
            <a:ext uri="{FF2B5EF4-FFF2-40B4-BE49-F238E27FC236}">
              <a16:creationId xmlns:a16="http://schemas.microsoft.com/office/drawing/2014/main" id="{910436E2-91DC-40AA-A9E1-B4A636270DB6}"/>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68580</xdr:rowOff>
    </xdr:from>
    <xdr:to>
      <xdr:col>85</xdr:col>
      <xdr:colOff>126364</xdr:colOff>
      <xdr:row>63</xdr:row>
      <xdr:rowOff>151856</xdr:rowOff>
    </xdr:to>
    <xdr:cxnSp macro="">
      <xdr:nvCxnSpPr>
        <xdr:cNvPr id="632" name="直線コネクタ 631">
          <a:extLst>
            <a:ext uri="{FF2B5EF4-FFF2-40B4-BE49-F238E27FC236}">
              <a16:creationId xmlns:a16="http://schemas.microsoft.com/office/drawing/2014/main" id="{3118EA72-997C-44BB-A442-E3A2A0F7086F}"/>
            </a:ext>
          </a:extLst>
        </xdr:cNvPr>
        <xdr:cNvCxnSpPr/>
      </xdr:nvCxnSpPr>
      <xdr:spPr>
        <a:xfrm flipV="1">
          <a:off x="14375764" y="9456420"/>
          <a:ext cx="0" cy="1256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155683</xdr:rowOff>
    </xdr:from>
    <xdr:ext cx="405111" cy="259045"/>
    <xdr:sp macro="" textlink="">
      <xdr:nvSpPr>
        <xdr:cNvPr id="633" name="【保健センター・保健所】&#10;有形固定資産減価償却率最小値テキスト">
          <a:extLst>
            <a:ext uri="{FF2B5EF4-FFF2-40B4-BE49-F238E27FC236}">
              <a16:creationId xmlns:a16="http://schemas.microsoft.com/office/drawing/2014/main" id="{18E7F3CA-2FC7-44E4-9299-002095B7D133}"/>
            </a:ext>
          </a:extLst>
        </xdr:cNvPr>
        <xdr:cNvSpPr txBox="1"/>
      </xdr:nvSpPr>
      <xdr:spPr>
        <a:xfrm>
          <a:off x="14414500" y="107170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151856</xdr:rowOff>
    </xdr:from>
    <xdr:to>
      <xdr:col>86</xdr:col>
      <xdr:colOff>25400</xdr:colOff>
      <xdr:row>63</xdr:row>
      <xdr:rowOff>151856</xdr:rowOff>
    </xdr:to>
    <xdr:cxnSp macro="">
      <xdr:nvCxnSpPr>
        <xdr:cNvPr id="634" name="直線コネクタ 633">
          <a:extLst>
            <a:ext uri="{FF2B5EF4-FFF2-40B4-BE49-F238E27FC236}">
              <a16:creationId xmlns:a16="http://schemas.microsoft.com/office/drawing/2014/main" id="{93C3BCF2-9CAE-4825-9220-51A6208BC531}"/>
            </a:ext>
          </a:extLst>
        </xdr:cNvPr>
        <xdr:cNvCxnSpPr/>
      </xdr:nvCxnSpPr>
      <xdr:spPr>
        <a:xfrm>
          <a:off x="14287500" y="1071317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15257</xdr:rowOff>
    </xdr:from>
    <xdr:ext cx="405111" cy="259045"/>
    <xdr:sp macro="" textlink="">
      <xdr:nvSpPr>
        <xdr:cNvPr id="635" name="【保健センター・保健所】&#10;有形固定資産減価償却率最大値テキスト">
          <a:extLst>
            <a:ext uri="{FF2B5EF4-FFF2-40B4-BE49-F238E27FC236}">
              <a16:creationId xmlns:a16="http://schemas.microsoft.com/office/drawing/2014/main" id="{0874CF01-D36D-43ED-82FF-38550FBE80C8}"/>
            </a:ext>
          </a:extLst>
        </xdr:cNvPr>
        <xdr:cNvSpPr txBox="1"/>
      </xdr:nvSpPr>
      <xdr:spPr>
        <a:xfrm>
          <a:off x="14414500" y="9235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68580</xdr:rowOff>
    </xdr:from>
    <xdr:to>
      <xdr:col>86</xdr:col>
      <xdr:colOff>25400</xdr:colOff>
      <xdr:row>56</xdr:row>
      <xdr:rowOff>68580</xdr:rowOff>
    </xdr:to>
    <xdr:cxnSp macro="">
      <xdr:nvCxnSpPr>
        <xdr:cNvPr id="636" name="直線コネクタ 635">
          <a:extLst>
            <a:ext uri="{FF2B5EF4-FFF2-40B4-BE49-F238E27FC236}">
              <a16:creationId xmlns:a16="http://schemas.microsoft.com/office/drawing/2014/main" id="{2DD8A6F4-8F94-48E8-9D10-402B1EB5218F}"/>
            </a:ext>
          </a:extLst>
        </xdr:cNvPr>
        <xdr:cNvCxnSpPr/>
      </xdr:nvCxnSpPr>
      <xdr:spPr>
        <a:xfrm>
          <a:off x="14287500" y="94564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22333</xdr:rowOff>
    </xdr:from>
    <xdr:ext cx="405111" cy="259045"/>
    <xdr:sp macro="" textlink="">
      <xdr:nvSpPr>
        <xdr:cNvPr id="637" name="【保健センター・保健所】&#10;有形固定資産減価償却率平均値テキスト">
          <a:extLst>
            <a:ext uri="{FF2B5EF4-FFF2-40B4-BE49-F238E27FC236}">
              <a16:creationId xmlns:a16="http://schemas.microsoft.com/office/drawing/2014/main" id="{95823572-E86A-4668-82E0-A3CECCDC2C14}"/>
            </a:ext>
          </a:extLst>
        </xdr:cNvPr>
        <xdr:cNvSpPr txBox="1"/>
      </xdr:nvSpPr>
      <xdr:spPr>
        <a:xfrm>
          <a:off x="14414500" y="100807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43906</xdr:rowOff>
    </xdr:from>
    <xdr:to>
      <xdr:col>85</xdr:col>
      <xdr:colOff>177800</xdr:colOff>
      <xdr:row>60</xdr:row>
      <xdr:rowOff>145506</xdr:rowOff>
    </xdr:to>
    <xdr:sp macro="" textlink="">
      <xdr:nvSpPr>
        <xdr:cNvPr id="638" name="フローチャート: 判断 637">
          <a:extLst>
            <a:ext uri="{FF2B5EF4-FFF2-40B4-BE49-F238E27FC236}">
              <a16:creationId xmlns:a16="http://schemas.microsoft.com/office/drawing/2014/main" id="{720E1AAC-4D7E-45AB-B583-BD494D0DC51B}"/>
            </a:ext>
          </a:extLst>
        </xdr:cNvPr>
        <xdr:cNvSpPr/>
      </xdr:nvSpPr>
      <xdr:spPr>
        <a:xfrm>
          <a:off x="14325600" y="10102306"/>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7983</xdr:rowOff>
    </xdr:from>
    <xdr:to>
      <xdr:col>81</xdr:col>
      <xdr:colOff>101600</xdr:colOff>
      <xdr:row>60</xdr:row>
      <xdr:rowOff>109583</xdr:rowOff>
    </xdr:to>
    <xdr:sp macro="" textlink="">
      <xdr:nvSpPr>
        <xdr:cNvPr id="639" name="フローチャート: 判断 638">
          <a:extLst>
            <a:ext uri="{FF2B5EF4-FFF2-40B4-BE49-F238E27FC236}">
              <a16:creationId xmlns:a16="http://schemas.microsoft.com/office/drawing/2014/main" id="{0C2A06C1-AF01-46DE-B432-AFE8DCD39BD9}"/>
            </a:ext>
          </a:extLst>
        </xdr:cNvPr>
        <xdr:cNvSpPr/>
      </xdr:nvSpPr>
      <xdr:spPr>
        <a:xfrm>
          <a:off x="13578840" y="10066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159838</xdr:rowOff>
    </xdr:from>
    <xdr:to>
      <xdr:col>76</xdr:col>
      <xdr:colOff>165100</xdr:colOff>
      <xdr:row>60</xdr:row>
      <xdr:rowOff>89988</xdr:rowOff>
    </xdr:to>
    <xdr:sp macro="" textlink="">
      <xdr:nvSpPr>
        <xdr:cNvPr id="640" name="フローチャート: 判断 639">
          <a:extLst>
            <a:ext uri="{FF2B5EF4-FFF2-40B4-BE49-F238E27FC236}">
              <a16:creationId xmlns:a16="http://schemas.microsoft.com/office/drawing/2014/main" id="{501B7E35-E006-45BA-9A0E-C1715B6BA05B}"/>
            </a:ext>
          </a:extLst>
        </xdr:cNvPr>
        <xdr:cNvSpPr/>
      </xdr:nvSpPr>
      <xdr:spPr>
        <a:xfrm>
          <a:off x="12804140" y="1005059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132080</xdr:rowOff>
    </xdr:from>
    <xdr:to>
      <xdr:col>72</xdr:col>
      <xdr:colOff>38100</xdr:colOff>
      <xdr:row>60</xdr:row>
      <xdr:rowOff>62230</xdr:rowOff>
    </xdr:to>
    <xdr:sp macro="" textlink="">
      <xdr:nvSpPr>
        <xdr:cNvPr id="641" name="フローチャート: 判断 640">
          <a:extLst>
            <a:ext uri="{FF2B5EF4-FFF2-40B4-BE49-F238E27FC236}">
              <a16:creationId xmlns:a16="http://schemas.microsoft.com/office/drawing/2014/main" id="{722D8C6E-8CEB-4AB7-A929-B5BBA6D0C624}"/>
            </a:ext>
          </a:extLst>
        </xdr:cNvPr>
        <xdr:cNvSpPr/>
      </xdr:nvSpPr>
      <xdr:spPr>
        <a:xfrm>
          <a:off x="12029440" y="1002284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104322</xdr:rowOff>
    </xdr:from>
    <xdr:to>
      <xdr:col>67</xdr:col>
      <xdr:colOff>101600</xdr:colOff>
      <xdr:row>60</xdr:row>
      <xdr:rowOff>34472</xdr:rowOff>
    </xdr:to>
    <xdr:sp macro="" textlink="">
      <xdr:nvSpPr>
        <xdr:cNvPr id="642" name="フローチャート: 判断 641">
          <a:extLst>
            <a:ext uri="{FF2B5EF4-FFF2-40B4-BE49-F238E27FC236}">
              <a16:creationId xmlns:a16="http://schemas.microsoft.com/office/drawing/2014/main" id="{8DD2BCA2-611B-4D83-9E90-479AF1BCA503}"/>
            </a:ext>
          </a:extLst>
        </xdr:cNvPr>
        <xdr:cNvSpPr/>
      </xdr:nvSpPr>
      <xdr:spPr>
        <a:xfrm>
          <a:off x="11231880" y="999508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785D5819-E3D8-4580-B988-80A2B4EA0E74}"/>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7D488E17-E198-4399-8191-CA66FBFB3B92}"/>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38ABFC03-429C-4824-B2B1-A3F247DCF389}"/>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F9E29B08-3504-40ED-B1A3-D0D118238E84}"/>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6F2139E2-5140-464F-B756-8F8F76A67009}"/>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159838</xdr:rowOff>
    </xdr:from>
    <xdr:to>
      <xdr:col>85</xdr:col>
      <xdr:colOff>177800</xdr:colOff>
      <xdr:row>60</xdr:row>
      <xdr:rowOff>89988</xdr:rowOff>
    </xdr:to>
    <xdr:sp macro="" textlink="">
      <xdr:nvSpPr>
        <xdr:cNvPr id="648" name="楕円 647">
          <a:extLst>
            <a:ext uri="{FF2B5EF4-FFF2-40B4-BE49-F238E27FC236}">
              <a16:creationId xmlns:a16="http://schemas.microsoft.com/office/drawing/2014/main" id="{335567C3-AF43-491B-ACAF-836762A6BA6A}"/>
            </a:ext>
          </a:extLst>
        </xdr:cNvPr>
        <xdr:cNvSpPr/>
      </xdr:nvSpPr>
      <xdr:spPr>
        <a:xfrm>
          <a:off x="14325600" y="10050598"/>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11265</xdr:rowOff>
    </xdr:from>
    <xdr:ext cx="405111" cy="259045"/>
    <xdr:sp macro="" textlink="">
      <xdr:nvSpPr>
        <xdr:cNvPr id="649" name="【保健センター・保健所】&#10;有形固定資産減価償却率該当値テキスト">
          <a:extLst>
            <a:ext uri="{FF2B5EF4-FFF2-40B4-BE49-F238E27FC236}">
              <a16:creationId xmlns:a16="http://schemas.microsoft.com/office/drawing/2014/main" id="{15F4737C-F18C-4273-AE61-83A661C4F107}"/>
            </a:ext>
          </a:extLst>
        </xdr:cNvPr>
        <xdr:cNvSpPr txBox="1"/>
      </xdr:nvSpPr>
      <xdr:spPr>
        <a:xfrm>
          <a:off x="14414500" y="99020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123916</xdr:rowOff>
    </xdr:from>
    <xdr:to>
      <xdr:col>81</xdr:col>
      <xdr:colOff>101600</xdr:colOff>
      <xdr:row>60</xdr:row>
      <xdr:rowOff>54066</xdr:rowOff>
    </xdr:to>
    <xdr:sp macro="" textlink="">
      <xdr:nvSpPr>
        <xdr:cNvPr id="650" name="楕円 649">
          <a:extLst>
            <a:ext uri="{FF2B5EF4-FFF2-40B4-BE49-F238E27FC236}">
              <a16:creationId xmlns:a16="http://schemas.microsoft.com/office/drawing/2014/main" id="{625744BB-2937-48F7-9AAF-B327EEA5B3ED}"/>
            </a:ext>
          </a:extLst>
        </xdr:cNvPr>
        <xdr:cNvSpPr/>
      </xdr:nvSpPr>
      <xdr:spPr>
        <a:xfrm>
          <a:off x="13578840" y="1001467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3266</xdr:rowOff>
    </xdr:from>
    <xdr:to>
      <xdr:col>85</xdr:col>
      <xdr:colOff>127000</xdr:colOff>
      <xdr:row>60</xdr:row>
      <xdr:rowOff>39188</xdr:rowOff>
    </xdr:to>
    <xdr:cxnSp macro="">
      <xdr:nvCxnSpPr>
        <xdr:cNvPr id="651" name="直線コネクタ 650">
          <a:extLst>
            <a:ext uri="{FF2B5EF4-FFF2-40B4-BE49-F238E27FC236}">
              <a16:creationId xmlns:a16="http://schemas.microsoft.com/office/drawing/2014/main" id="{A0EE44ED-713C-41C4-9BB8-23712622CD5F}"/>
            </a:ext>
          </a:extLst>
        </xdr:cNvPr>
        <xdr:cNvCxnSpPr/>
      </xdr:nvCxnSpPr>
      <xdr:spPr>
        <a:xfrm>
          <a:off x="13629640" y="10061666"/>
          <a:ext cx="74676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89626</xdr:rowOff>
    </xdr:from>
    <xdr:to>
      <xdr:col>76</xdr:col>
      <xdr:colOff>165100</xdr:colOff>
      <xdr:row>60</xdr:row>
      <xdr:rowOff>19776</xdr:rowOff>
    </xdr:to>
    <xdr:sp macro="" textlink="">
      <xdr:nvSpPr>
        <xdr:cNvPr id="652" name="楕円 651">
          <a:extLst>
            <a:ext uri="{FF2B5EF4-FFF2-40B4-BE49-F238E27FC236}">
              <a16:creationId xmlns:a16="http://schemas.microsoft.com/office/drawing/2014/main" id="{6C367FD4-E69B-40B4-9351-18B9D33867B0}"/>
            </a:ext>
          </a:extLst>
        </xdr:cNvPr>
        <xdr:cNvSpPr/>
      </xdr:nvSpPr>
      <xdr:spPr>
        <a:xfrm>
          <a:off x="12804140" y="998038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140426</xdr:rowOff>
    </xdr:from>
    <xdr:to>
      <xdr:col>81</xdr:col>
      <xdr:colOff>50800</xdr:colOff>
      <xdr:row>60</xdr:row>
      <xdr:rowOff>3266</xdr:rowOff>
    </xdr:to>
    <xdr:cxnSp macro="">
      <xdr:nvCxnSpPr>
        <xdr:cNvPr id="653" name="直線コネクタ 652">
          <a:extLst>
            <a:ext uri="{FF2B5EF4-FFF2-40B4-BE49-F238E27FC236}">
              <a16:creationId xmlns:a16="http://schemas.microsoft.com/office/drawing/2014/main" id="{A916C87A-8102-455F-8D82-E4A746ADB9EF}"/>
            </a:ext>
          </a:extLst>
        </xdr:cNvPr>
        <xdr:cNvCxnSpPr/>
      </xdr:nvCxnSpPr>
      <xdr:spPr>
        <a:xfrm>
          <a:off x="12854940" y="10031186"/>
          <a:ext cx="7747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52070</xdr:rowOff>
    </xdr:from>
    <xdr:to>
      <xdr:col>72</xdr:col>
      <xdr:colOff>38100</xdr:colOff>
      <xdr:row>59</xdr:row>
      <xdr:rowOff>153670</xdr:rowOff>
    </xdr:to>
    <xdr:sp macro="" textlink="">
      <xdr:nvSpPr>
        <xdr:cNvPr id="654" name="楕円 653">
          <a:extLst>
            <a:ext uri="{FF2B5EF4-FFF2-40B4-BE49-F238E27FC236}">
              <a16:creationId xmlns:a16="http://schemas.microsoft.com/office/drawing/2014/main" id="{524571BF-171C-4728-AA9E-88CC03152240}"/>
            </a:ext>
          </a:extLst>
        </xdr:cNvPr>
        <xdr:cNvSpPr/>
      </xdr:nvSpPr>
      <xdr:spPr>
        <a:xfrm>
          <a:off x="12029440" y="994283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102870</xdr:rowOff>
    </xdr:from>
    <xdr:to>
      <xdr:col>76</xdr:col>
      <xdr:colOff>114300</xdr:colOff>
      <xdr:row>59</xdr:row>
      <xdr:rowOff>140426</xdr:rowOff>
    </xdr:to>
    <xdr:cxnSp macro="">
      <xdr:nvCxnSpPr>
        <xdr:cNvPr id="655" name="直線コネクタ 654">
          <a:extLst>
            <a:ext uri="{FF2B5EF4-FFF2-40B4-BE49-F238E27FC236}">
              <a16:creationId xmlns:a16="http://schemas.microsoft.com/office/drawing/2014/main" id="{41D44F62-D588-4BC2-BD21-B5700E629810}"/>
            </a:ext>
          </a:extLst>
        </xdr:cNvPr>
        <xdr:cNvCxnSpPr/>
      </xdr:nvCxnSpPr>
      <xdr:spPr>
        <a:xfrm>
          <a:off x="12072620" y="9993630"/>
          <a:ext cx="78232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19413</xdr:rowOff>
    </xdr:from>
    <xdr:to>
      <xdr:col>67</xdr:col>
      <xdr:colOff>101600</xdr:colOff>
      <xdr:row>59</xdr:row>
      <xdr:rowOff>121013</xdr:rowOff>
    </xdr:to>
    <xdr:sp macro="" textlink="">
      <xdr:nvSpPr>
        <xdr:cNvPr id="656" name="楕円 655">
          <a:extLst>
            <a:ext uri="{FF2B5EF4-FFF2-40B4-BE49-F238E27FC236}">
              <a16:creationId xmlns:a16="http://schemas.microsoft.com/office/drawing/2014/main" id="{43B19E3A-FE32-45BA-9744-9BF0A8514D08}"/>
            </a:ext>
          </a:extLst>
        </xdr:cNvPr>
        <xdr:cNvSpPr/>
      </xdr:nvSpPr>
      <xdr:spPr>
        <a:xfrm>
          <a:off x="11231880" y="9910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70213</xdr:rowOff>
    </xdr:from>
    <xdr:to>
      <xdr:col>71</xdr:col>
      <xdr:colOff>177800</xdr:colOff>
      <xdr:row>59</xdr:row>
      <xdr:rowOff>102870</xdr:rowOff>
    </xdr:to>
    <xdr:cxnSp macro="">
      <xdr:nvCxnSpPr>
        <xdr:cNvPr id="657" name="直線コネクタ 656">
          <a:extLst>
            <a:ext uri="{FF2B5EF4-FFF2-40B4-BE49-F238E27FC236}">
              <a16:creationId xmlns:a16="http://schemas.microsoft.com/office/drawing/2014/main" id="{07314B3A-F4B1-44FE-A108-677D59936E7E}"/>
            </a:ext>
          </a:extLst>
        </xdr:cNvPr>
        <xdr:cNvCxnSpPr/>
      </xdr:nvCxnSpPr>
      <xdr:spPr>
        <a:xfrm>
          <a:off x="11282680" y="9960973"/>
          <a:ext cx="78994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100710</xdr:rowOff>
    </xdr:from>
    <xdr:ext cx="405111" cy="259045"/>
    <xdr:sp macro="" textlink="">
      <xdr:nvSpPr>
        <xdr:cNvPr id="658" name="n_1aveValue【保健センター・保健所】&#10;有形固定資産減価償却率">
          <a:extLst>
            <a:ext uri="{FF2B5EF4-FFF2-40B4-BE49-F238E27FC236}">
              <a16:creationId xmlns:a16="http://schemas.microsoft.com/office/drawing/2014/main" id="{69F08A3F-676D-41FC-AF84-2DC8E19FEA65}"/>
            </a:ext>
          </a:extLst>
        </xdr:cNvPr>
        <xdr:cNvSpPr txBox="1"/>
      </xdr:nvSpPr>
      <xdr:spPr>
        <a:xfrm>
          <a:off x="13437244" y="101591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81115</xdr:rowOff>
    </xdr:from>
    <xdr:ext cx="405111" cy="259045"/>
    <xdr:sp macro="" textlink="">
      <xdr:nvSpPr>
        <xdr:cNvPr id="659" name="n_2aveValue【保健センター・保健所】&#10;有形固定資産減価償却率">
          <a:extLst>
            <a:ext uri="{FF2B5EF4-FFF2-40B4-BE49-F238E27FC236}">
              <a16:creationId xmlns:a16="http://schemas.microsoft.com/office/drawing/2014/main" id="{4AB5F5C3-6185-49BF-ABA6-8DF110A514E5}"/>
            </a:ext>
          </a:extLst>
        </xdr:cNvPr>
        <xdr:cNvSpPr txBox="1"/>
      </xdr:nvSpPr>
      <xdr:spPr>
        <a:xfrm>
          <a:off x="12675244" y="10139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53357</xdr:rowOff>
    </xdr:from>
    <xdr:ext cx="405111" cy="259045"/>
    <xdr:sp macro="" textlink="">
      <xdr:nvSpPr>
        <xdr:cNvPr id="660" name="n_3aveValue【保健センター・保健所】&#10;有形固定資産減価償却率">
          <a:extLst>
            <a:ext uri="{FF2B5EF4-FFF2-40B4-BE49-F238E27FC236}">
              <a16:creationId xmlns:a16="http://schemas.microsoft.com/office/drawing/2014/main" id="{1DA01EA8-CD89-4456-8391-2899CE924F2A}"/>
            </a:ext>
          </a:extLst>
        </xdr:cNvPr>
        <xdr:cNvSpPr txBox="1"/>
      </xdr:nvSpPr>
      <xdr:spPr>
        <a:xfrm>
          <a:off x="11900544" y="10111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25599</xdr:rowOff>
    </xdr:from>
    <xdr:ext cx="405111" cy="259045"/>
    <xdr:sp macro="" textlink="">
      <xdr:nvSpPr>
        <xdr:cNvPr id="661" name="n_4aveValue【保健センター・保健所】&#10;有形固定資産減価償却率">
          <a:extLst>
            <a:ext uri="{FF2B5EF4-FFF2-40B4-BE49-F238E27FC236}">
              <a16:creationId xmlns:a16="http://schemas.microsoft.com/office/drawing/2014/main" id="{BD855C77-5904-41C8-989C-865B9F1A05AD}"/>
            </a:ext>
          </a:extLst>
        </xdr:cNvPr>
        <xdr:cNvSpPr txBox="1"/>
      </xdr:nvSpPr>
      <xdr:spPr>
        <a:xfrm>
          <a:off x="11102984" y="100839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70593</xdr:rowOff>
    </xdr:from>
    <xdr:ext cx="405111" cy="259045"/>
    <xdr:sp macro="" textlink="">
      <xdr:nvSpPr>
        <xdr:cNvPr id="662" name="n_1mainValue【保健センター・保健所】&#10;有形固定資産減価償却率">
          <a:extLst>
            <a:ext uri="{FF2B5EF4-FFF2-40B4-BE49-F238E27FC236}">
              <a16:creationId xmlns:a16="http://schemas.microsoft.com/office/drawing/2014/main" id="{5AC047BB-C7D1-4B51-BEF2-CB604158D279}"/>
            </a:ext>
          </a:extLst>
        </xdr:cNvPr>
        <xdr:cNvSpPr txBox="1"/>
      </xdr:nvSpPr>
      <xdr:spPr>
        <a:xfrm>
          <a:off x="13437244" y="9793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36303</xdr:rowOff>
    </xdr:from>
    <xdr:ext cx="405111" cy="259045"/>
    <xdr:sp macro="" textlink="">
      <xdr:nvSpPr>
        <xdr:cNvPr id="663" name="n_2mainValue【保健センター・保健所】&#10;有形固定資産減価償却率">
          <a:extLst>
            <a:ext uri="{FF2B5EF4-FFF2-40B4-BE49-F238E27FC236}">
              <a16:creationId xmlns:a16="http://schemas.microsoft.com/office/drawing/2014/main" id="{E4FDD624-BCCA-4156-9572-14C6271B3E54}"/>
            </a:ext>
          </a:extLst>
        </xdr:cNvPr>
        <xdr:cNvSpPr txBox="1"/>
      </xdr:nvSpPr>
      <xdr:spPr>
        <a:xfrm>
          <a:off x="12675244" y="9759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170197</xdr:rowOff>
    </xdr:from>
    <xdr:ext cx="405111" cy="259045"/>
    <xdr:sp macro="" textlink="">
      <xdr:nvSpPr>
        <xdr:cNvPr id="664" name="n_3mainValue【保健センター・保健所】&#10;有形固定資産減価償却率">
          <a:extLst>
            <a:ext uri="{FF2B5EF4-FFF2-40B4-BE49-F238E27FC236}">
              <a16:creationId xmlns:a16="http://schemas.microsoft.com/office/drawing/2014/main" id="{CFF59707-CB3F-4E81-8EC6-A412F42DE98B}"/>
            </a:ext>
          </a:extLst>
        </xdr:cNvPr>
        <xdr:cNvSpPr txBox="1"/>
      </xdr:nvSpPr>
      <xdr:spPr>
        <a:xfrm>
          <a:off x="11900544" y="9725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137540</xdr:rowOff>
    </xdr:from>
    <xdr:ext cx="405111" cy="259045"/>
    <xdr:sp macro="" textlink="">
      <xdr:nvSpPr>
        <xdr:cNvPr id="665" name="n_4mainValue【保健センター・保健所】&#10;有形固定資産減価償却率">
          <a:extLst>
            <a:ext uri="{FF2B5EF4-FFF2-40B4-BE49-F238E27FC236}">
              <a16:creationId xmlns:a16="http://schemas.microsoft.com/office/drawing/2014/main" id="{43E149DD-8BE3-415F-B5CC-5993F7471571}"/>
            </a:ext>
          </a:extLst>
        </xdr:cNvPr>
        <xdr:cNvSpPr txBox="1"/>
      </xdr:nvSpPr>
      <xdr:spPr>
        <a:xfrm>
          <a:off x="11102984" y="96930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6" name="正方形/長方形 665">
          <a:extLst>
            <a:ext uri="{FF2B5EF4-FFF2-40B4-BE49-F238E27FC236}">
              <a16:creationId xmlns:a16="http://schemas.microsoft.com/office/drawing/2014/main" id="{C7BA3187-33ED-4957-BF8B-6625C69D8927}"/>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7" name="正方形/長方形 666">
          <a:extLst>
            <a:ext uri="{FF2B5EF4-FFF2-40B4-BE49-F238E27FC236}">
              <a16:creationId xmlns:a16="http://schemas.microsoft.com/office/drawing/2014/main" id="{F101970D-9113-4DEF-8E83-086ABDD2BD1A}"/>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8" name="正方形/長方形 667">
          <a:extLst>
            <a:ext uri="{FF2B5EF4-FFF2-40B4-BE49-F238E27FC236}">
              <a16:creationId xmlns:a16="http://schemas.microsoft.com/office/drawing/2014/main" id="{6EA76920-2AC6-48ED-978F-6EFD13FDC156}"/>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9" name="正方形/長方形 668">
          <a:extLst>
            <a:ext uri="{FF2B5EF4-FFF2-40B4-BE49-F238E27FC236}">
              <a16:creationId xmlns:a16="http://schemas.microsoft.com/office/drawing/2014/main" id="{D6BD94DB-27BC-4D78-B0ED-6F2BA1D6F139}"/>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0" name="正方形/長方形 669">
          <a:extLst>
            <a:ext uri="{FF2B5EF4-FFF2-40B4-BE49-F238E27FC236}">
              <a16:creationId xmlns:a16="http://schemas.microsoft.com/office/drawing/2014/main" id="{CFCFC961-861A-4480-B370-AF81F6D139B7}"/>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1" name="正方形/長方形 670">
          <a:extLst>
            <a:ext uri="{FF2B5EF4-FFF2-40B4-BE49-F238E27FC236}">
              <a16:creationId xmlns:a16="http://schemas.microsoft.com/office/drawing/2014/main" id="{C566E8F4-CDF5-4A00-99A5-C1ACCFE49619}"/>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2" name="正方形/長方形 671">
          <a:extLst>
            <a:ext uri="{FF2B5EF4-FFF2-40B4-BE49-F238E27FC236}">
              <a16:creationId xmlns:a16="http://schemas.microsoft.com/office/drawing/2014/main" id="{81294E6C-5FB1-4FFC-87DF-EA394F082A81}"/>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3" name="正方形/長方形 672">
          <a:extLst>
            <a:ext uri="{FF2B5EF4-FFF2-40B4-BE49-F238E27FC236}">
              <a16:creationId xmlns:a16="http://schemas.microsoft.com/office/drawing/2014/main" id="{64CAD5A5-25B0-467A-896F-BC1F83BCAE59}"/>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4" name="テキスト ボックス 673">
          <a:extLst>
            <a:ext uri="{FF2B5EF4-FFF2-40B4-BE49-F238E27FC236}">
              <a16:creationId xmlns:a16="http://schemas.microsoft.com/office/drawing/2014/main" id="{6FF25C93-2A54-46CB-A1C1-88E6755D8931}"/>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5" name="直線コネクタ 674">
          <a:extLst>
            <a:ext uri="{FF2B5EF4-FFF2-40B4-BE49-F238E27FC236}">
              <a16:creationId xmlns:a16="http://schemas.microsoft.com/office/drawing/2014/main" id="{DBC8174A-93DC-4B57-B3D0-2E4F899CF95A}"/>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76" name="直線コネクタ 675">
          <a:extLst>
            <a:ext uri="{FF2B5EF4-FFF2-40B4-BE49-F238E27FC236}">
              <a16:creationId xmlns:a16="http://schemas.microsoft.com/office/drawing/2014/main" id="{25D0978E-0FFD-472E-BFBF-E82BD8A5D338}"/>
            </a:ext>
          </a:extLst>
        </xdr:cNvPr>
        <xdr:cNvCxnSpPr/>
      </xdr:nvCxnSpPr>
      <xdr:spPr>
        <a:xfrm>
          <a:off x="1609344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77" name="テキスト ボックス 676">
          <a:extLst>
            <a:ext uri="{FF2B5EF4-FFF2-40B4-BE49-F238E27FC236}">
              <a16:creationId xmlns:a16="http://schemas.microsoft.com/office/drawing/2014/main" id="{F925421D-6760-4D0E-B0FC-0531F82F1C36}"/>
            </a:ext>
          </a:extLst>
        </xdr:cNvPr>
        <xdr:cNvSpPr txBox="1"/>
      </xdr:nvSpPr>
      <xdr:spPr>
        <a:xfrm>
          <a:off x="1569484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78" name="直線コネクタ 677">
          <a:extLst>
            <a:ext uri="{FF2B5EF4-FFF2-40B4-BE49-F238E27FC236}">
              <a16:creationId xmlns:a16="http://schemas.microsoft.com/office/drawing/2014/main" id="{150068AA-D114-4326-9256-39FFD5D13F93}"/>
            </a:ext>
          </a:extLst>
        </xdr:cNvPr>
        <xdr:cNvCxnSpPr/>
      </xdr:nvCxnSpPr>
      <xdr:spPr>
        <a:xfrm>
          <a:off x="1609344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79" name="テキスト ボックス 678">
          <a:extLst>
            <a:ext uri="{FF2B5EF4-FFF2-40B4-BE49-F238E27FC236}">
              <a16:creationId xmlns:a16="http://schemas.microsoft.com/office/drawing/2014/main" id="{62C4189E-C036-44DA-82B4-D17B4B043BEA}"/>
            </a:ext>
          </a:extLst>
        </xdr:cNvPr>
        <xdr:cNvSpPr txBox="1"/>
      </xdr:nvSpPr>
      <xdr:spPr>
        <a:xfrm>
          <a:off x="1569484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80" name="直線コネクタ 679">
          <a:extLst>
            <a:ext uri="{FF2B5EF4-FFF2-40B4-BE49-F238E27FC236}">
              <a16:creationId xmlns:a16="http://schemas.microsoft.com/office/drawing/2014/main" id="{80A64179-309B-4968-BF3D-D29A69A3CC27}"/>
            </a:ext>
          </a:extLst>
        </xdr:cNvPr>
        <xdr:cNvCxnSpPr/>
      </xdr:nvCxnSpPr>
      <xdr:spPr>
        <a:xfrm>
          <a:off x="1609344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81" name="テキスト ボックス 680">
          <a:extLst>
            <a:ext uri="{FF2B5EF4-FFF2-40B4-BE49-F238E27FC236}">
              <a16:creationId xmlns:a16="http://schemas.microsoft.com/office/drawing/2014/main" id="{A0A24B0B-27CB-4B3B-B553-3B70C84FAED4}"/>
            </a:ext>
          </a:extLst>
        </xdr:cNvPr>
        <xdr:cNvSpPr txBox="1"/>
      </xdr:nvSpPr>
      <xdr:spPr>
        <a:xfrm>
          <a:off x="1569484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2" name="直線コネクタ 681">
          <a:extLst>
            <a:ext uri="{FF2B5EF4-FFF2-40B4-BE49-F238E27FC236}">
              <a16:creationId xmlns:a16="http://schemas.microsoft.com/office/drawing/2014/main" id="{CC93D262-51FF-47BE-8F81-6C37F4B23DE6}"/>
            </a:ext>
          </a:extLst>
        </xdr:cNvPr>
        <xdr:cNvCxnSpPr/>
      </xdr:nvCxnSpPr>
      <xdr:spPr>
        <a:xfrm>
          <a:off x="1609344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3" name="テキスト ボックス 682">
          <a:extLst>
            <a:ext uri="{FF2B5EF4-FFF2-40B4-BE49-F238E27FC236}">
              <a16:creationId xmlns:a16="http://schemas.microsoft.com/office/drawing/2014/main" id="{0F5DF266-764F-44C8-95FA-16152709DD56}"/>
            </a:ext>
          </a:extLst>
        </xdr:cNvPr>
        <xdr:cNvSpPr txBox="1"/>
      </xdr:nvSpPr>
      <xdr:spPr>
        <a:xfrm>
          <a:off x="1569484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4" name="直線コネクタ 683">
          <a:extLst>
            <a:ext uri="{FF2B5EF4-FFF2-40B4-BE49-F238E27FC236}">
              <a16:creationId xmlns:a16="http://schemas.microsoft.com/office/drawing/2014/main" id="{BD89E6E2-7F49-451E-A9A8-ADE155FE7451}"/>
            </a:ext>
          </a:extLst>
        </xdr:cNvPr>
        <xdr:cNvCxnSpPr/>
      </xdr:nvCxnSpPr>
      <xdr:spPr>
        <a:xfrm>
          <a:off x="1609344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5" name="テキスト ボックス 684">
          <a:extLst>
            <a:ext uri="{FF2B5EF4-FFF2-40B4-BE49-F238E27FC236}">
              <a16:creationId xmlns:a16="http://schemas.microsoft.com/office/drawing/2014/main" id="{37885FD6-AB7A-489A-99B0-6DDF677F934C}"/>
            </a:ext>
          </a:extLst>
        </xdr:cNvPr>
        <xdr:cNvSpPr txBox="1"/>
      </xdr:nvSpPr>
      <xdr:spPr>
        <a:xfrm>
          <a:off x="1569484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86" name="直線コネクタ 685">
          <a:extLst>
            <a:ext uri="{FF2B5EF4-FFF2-40B4-BE49-F238E27FC236}">
              <a16:creationId xmlns:a16="http://schemas.microsoft.com/office/drawing/2014/main" id="{F92660DC-ADB0-4237-AA03-B79B65BF1538}"/>
            </a:ext>
          </a:extLst>
        </xdr:cNvPr>
        <xdr:cNvCxnSpPr/>
      </xdr:nvCxnSpPr>
      <xdr:spPr>
        <a:xfrm>
          <a:off x="1609344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87" name="テキスト ボックス 686">
          <a:extLst>
            <a:ext uri="{FF2B5EF4-FFF2-40B4-BE49-F238E27FC236}">
              <a16:creationId xmlns:a16="http://schemas.microsoft.com/office/drawing/2014/main" id="{30245708-0D62-4893-9C1C-35667510E8CB}"/>
            </a:ext>
          </a:extLst>
        </xdr:cNvPr>
        <xdr:cNvSpPr txBox="1"/>
      </xdr:nvSpPr>
      <xdr:spPr>
        <a:xfrm>
          <a:off x="1569484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8" name="直線コネクタ 687">
          <a:extLst>
            <a:ext uri="{FF2B5EF4-FFF2-40B4-BE49-F238E27FC236}">
              <a16:creationId xmlns:a16="http://schemas.microsoft.com/office/drawing/2014/main" id="{FA5DDB06-70A6-4C81-B3D1-54E43C06B2B3}"/>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9" name="テキスト ボックス 688">
          <a:extLst>
            <a:ext uri="{FF2B5EF4-FFF2-40B4-BE49-F238E27FC236}">
              <a16:creationId xmlns:a16="http://schemas.microsoft.com/office/drawing/2014/main" id="{E65A1470-DD3C-48CF-B4CF-169AFD3EFE24}"/>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0" name="【保健センター・保健所】&#10;一人当たり面積グラフ枠">
          <a:extLst>
            <a:ext uri="{FF2B5EF4-FFF2-40B4-BE49-F238E27FC236}">
              <a16:creationId xmlns:a16="http://schemas.microsoft.com/office/drawing/2014/main" id="{8A645BDA-5594-47EE-9C39-D03684959D21}"/>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155122</xdr:rowOff>
    </xdr:from>
    <xdr:to>
      <xdr:col>116</xdr:col>
      <xdr:colOff>62864</xdr:colOff>
      <xdr:row>64</xdr:row>
      <xdr:rowOff>81643</xdr:rowOff>
    </xdr:to>
    <xdr:cxnSp macro="">
      <xdr:nvCxnSpPr>
        <xdr:cNvPr id="691" name="直線コネクタ 690">
          <a:extLst>
            <a:ext uri="{FF2B5EF4-FFF2-40B4-BE49-F238E27FC236}">
              <a16:creationId xmlns:a16="http://schemas.microsoft.com/office/drawing/2014/main" id="{AEBE851C-7D46-4823-B2F3-117199491351}"/>
            </a:ext>
          </a:extLst>
        </xdr:cNvPr>
        <xdr:cNvCxnSpPr/>
      </xdr:nvCxnSpPr>
      <xdr:spPr>
        <a:xfrm flipV="1">
          <a:off x="19509104" y="9375322"/>
          <a:ext cx="0" cy="1435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85470</xdr:rowOff>
    </xdr:from>
    <xdr:ext cx="469744" cy="259045"/>
    <xdr:sp macro="" textlink="">
      <xdr:nvSpPr>
        <xdr:cNvPr id="692" name="【保健センター・保健所】&#10;一人当たり面積最小値テキスト">
          <a:extLst>
            <a:ext uri="{FF2B5EF4-FFF2-40B4-BE49-F238E27FC236}">
              <a16:creationId xmlns:a16="http://schemas.microsoft.com/office/drawing/2014/main" id="{630B3646-295A-4B47-99D5-883415F9D56D}"/>
            </a:ext>
          </a:extLst>
        </xdr:cNvPr>
        <xdr:cNvSpPr txBox="1"/>
      </xdr:nvSpPr>
      <xdr:spPr>
        <a:xfrm>
          <a:off x="19547840" y="10814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81643</xdr:rowOff>
    </xdr:from>
    <xdr:to>
      <xdr:col>116</xdr:col>
      <xdr:colOff>152400</xdr:colOff>
      <xdr:row>64</xdr:row>
      <xdr:rowOff>81643</xdr:rowOff>
    </xdr:to>
    <xdr:cxnSp macro="">
      <xdr:nvCxnSpPr>
        <xdr:cNvPr id="693" name="直線コネクタ 692">
          <a:extLst>
            <a:ext uri="{FF2B5EF4-FFF2-40B4-BE49-F238E27FC236}">
              <a16:creationId xmlns:a16="http://schemas.microsoft.com/office/drawing/2014/main" id="{0A8251F3-7611-4F31-A029-C0FA00414BF8}"/>
            </a:ext>
          </a:extLst>
        </xdr:cNvPr>
        <xdr:cNvCxnSpPr/>
      </xdr:nvCxnSpPr>
      <xdr:spPr>
        <a:xfrm>
          <a:off x="19443700" y="1081060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101799</xdr:rowOff>
    </xdr:from>
    <xdr:ext cx="469744" cy="259045"/>
    <xdr:sp macro="" textlink="">
      <xdr:nvSpPr>
        <xdr:cNvPr id="694" name="【保健センター・保健所】&#10;一人当たり面積最大値テキスト">
          <a:extLst>
            <a:ext uri="{FF2B5EF4-FFF2-40B4-BE49-F238E27FC236}">
              <a16:creationId xmlns:a16="http://schemas.microsoft.com/office/drawing/2014/main" id="{EB1BE034-5DAA-49E7-A25E-CB4738962E7E}"/>
            </a:ext>
          </a:extLst>
        </xdr:cNvPr>
        <xdr:cNvSpPr txBox="1"/>
      </xdr:nvSpPr>
      <xdr:spPr>
        <a:xfrm>
          <a:off x="19547840" y="9154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155122</xdr:rowOff>
    </xdr:from>
    <xdr:to>
      <xdr:col>116</xdr:col>
      <xdr:colOff>152400</xdr:colOff>
      <xdr:row>55</xdr:row>
      <xdr:rowOff>155122</xdr:rowOff>
    </xdr:to>
    <xdr:cxnSp macro="">
      <xdr:nvCxnSpPr>
        <xdr:cNvPr id="695" name="直線コネクタ 694">
          <a:extLst>
            <a:ext uri="{FF2B5EF4-FFF2-40B4-BE49-F238E27FC236}">
              <a16:creationId xmlns:a16="http://schemas.microsoft.com/office/drawing/2014/main" id="{6D6559A1-02C5-4AA2-AB2D-CD5E3148E0F0}"/>
            </a:ext>
          </a:extLst>
        </xdr:cNvPr>
        <xdr:cNvCxnSpPr/>
      </xdr:nvCxnSpPr>
      <xdr:spPr>
        <a:xfrm>
          <a:off x="19443700" y="937532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131734</xdr:rowOff>
    </xdr:from>
    <xdr:ext cx="469744" cy="259045"/>
    <xdr:sp macro="" textlink="">
      <xdr:nvSpPr>
        <xdr:cNvPr id="696" name="【保健センター・保健所】&#10;一人当たり面積平均値テキスト">
          <a:extLst>
            <a:ext uri="{FF2B5EF4-FFF2-40B4-BE49-F238E27FC236}">
              <a16:creationId xmlns:a16="http://schemas.microsoft.com/office/drawing/2014/main" id="{DAA6C80C-AF8B-44FA-BEBE-2C6E5C858771}"/>
            </a:ext>
          </a:extLst>
        </xdr:cNvPr>
        <xdr:cNvSpPr txBox="1"/>
      </xdr:nvSpPr>
      <xdr:spPr>
        <a:xfrm>
          <a:off x="19547840" y="103577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153307</xdr:rowOff>
    </xdr:from>
    <xdr:to>
      <xdr:col>116</xdr:col>
      <xdr:colOff>114300</xdr:colOff>
      <xdr:row>62</xdr:row>
      <xdr:rowOff>83457</xdr:rowOff>
    </xdr:to>
    <xdr:sp macro="" textlink="">
      <xdr:nvSpPr>
        <xdr:cNvPr id="697" name="フローチャート: 判断 696">
          <a:extLst>
            <a:ext uri="{FF2B5EF4-FFF2-40B4-BE49-F238E27FC236}">
              <a16:creationId xmlns:a16="http://schemas.microsoft.com/office/drawing/2014/main" id="{91776F90-6BF5-4BB5-A7C8-406545BFCE01}"/>
            </a:ext>
          </a:extLst>
        </xdr:cNvPr>
        <xdr:cNvSpPr/>
      </xdr:nvSpPr>
      <xdr:spPr>
        <a:xfrm>
          <a:off x="19458940" y="1037934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136978</xdr:rowOff>
    </xdr:from>
    <xdr:to>
      <xdr:col>112</xdr:col>
      <xdr:colOff>38100</xdr:colOff>
      <xdr:row>62</xdr:row>
      <xdr:rowOff>67128</xdr:rowOff>
    </xdr:to>
    <xdr:sp macro="" textlink="">
      <xdr:nvSpPr>
        <xdr:cNvPr id="698" name="フローチャート: 判断 697">
          <a:extLst>
            <a:ext uri="{FF2B5EF4-FFF2-40B4-BE49-F238E27FC236}">
              <a16:creationId xmlns:a16="http://schemas.microsoft.com/office/drawing/2014/main" id="{5CD84719-9B4C-4C55-91A7-6CF6FC8B89BD}"/>
            </a:ext>
          </a:extLst>
        </xdr:cNvPr>
        <xdr:cNvSpPr/>
      </xdr:nvSpPr>
      <xdr:spPr>
        <a:xfrm>
          <a:off x="18735040" y="1036301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136978</xdr:rowOff>
    </xdr:from>
    <xdr:to>
      <xdr:col>107</xdr:col>
      <xdr:colOff>101600</xdr:colOff>
      <xdr:row>62</xdr:row>
      <xdr:rowOff>67128</xdr:rowOff>
    </xdr:to>
    <xdr:sp macro="" textlink="">
      <xdr:nvSpPr>
        <xdr:cNvPr id="699" name="フローチャート: 判断 698">
          <a:extLst>
            <a:ext uri="{FF2B5EF4-FFF2-40B4-BE49-F238E27FC236}">
              <a16:creationId xmlns:a16="http://schemas.microsoft.com/office/drawing/2014/main" id="{E51A0BB5-AA66-4307-9CB0-49B176E18E78}"/>
            </a:ext>
          </a:extLst>
        </xdr:cNvPr>
        <xdr:cNvSpPr/>
      </xdr:nvSpPr>
      <xdr:spPr>
        <a:xfrm>
          <a:off x="17937480" y="103630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30843</xdr:rowOff>
    </xdr:from>
    <xdr:to>
      <xdr:col>102</xdr:col>
      <xdr:colOff>165100</xdr:colOff>
      <xdr:row>60</xdr:row>
      <xdr:rowOff>132443</xdr:rowOff>
    </xdr:to>
    <xdr:sp macro="" textlink="">
      <xdr:nvSpPr>
        <xdr:cNvPr id="700" name="フローチャート: 判断 699">
          <a:extLst>
            <a:ext uri="{FF2B5EF4-FFF2-40B4-BE49-F238E27FC236}">
              <a16:creationId xmlns:a16="http://schemas.microsoft.com/office/drawing/2014/main" id="{14BA6A86-3E7B-4753-92FD-E7827B42B98A}"/>
            </a:ext>
          </a:extLst>
        </xdr:cNvPr>
        <xdr:cNvSpPr/>
      </xdr:nvSpPr>
      <xdr:spPr>
        <a:xfrm>
          <a:off x="17162780" y="1008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63500</xdr:rowOff>
    </xdr:from>
    <xdr:to>
      <xdr:col>98</xdr:col>
      <xdr:colOff>38100</xdr:colOff>
      <xdr:row>60</xdr:row>
      <xdr:rowOff>165100</xdr:rowOff>
    </xdr:to>
    <xdr:sp macro="" textlink="">
      <xdr:nvSpPr>
        <xdr:cNvPr id="701" name="フローチャート: 判断 700">
          <a:extLst>
            <a:ext uri="{FF2B5EF4-FFF2-40B4-BE49-F238E27FC236}">
              <a16:creationId xmlns:a16="http://schemas.microsoft.com/office/drawing/2014/main" id="{30FBD014-E4A5-4E37-878A-F740F28E9431}"/>
            </a:ext>
          </a:extLst>
        </xdr:cNvPr>
        <xdr:cNvSpPr/>
      </xdr:nvSpPr>
      <xdr:spPr>
        <a:xfrm>
          <a:off x="16388080" y="1012190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11FDB8CA-7B13-4EB4-84CB-E39A0ECEE2E1}"/>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36AA1019-D9B4-4C62-998F-897E53BC1F08}"/>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B7EAFBA6-37B0-460D-9C47-67F84303B81D}"/>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D4349A7F-1B68-4869-B1C9-1C711C092239}"/>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65101BA4-3BE7-478E-9168-3C542D5C8BDC}"/>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55</xdr:row>
      <xdr:rowOff>104322</xdr:rowOff>
    </xdr:from>
    <xdr:to>
      <xdr:col>116</xdr:col>
      <xdr:colOff>114300</xdr:colOff>
      <xdr:row>56</xdr:row>
      <xdr:rowOff>34472</xdr:rowOff>
    </xdr:to>
    <xdr:sp macro="" textlink="">
      <xdr:nvSpPr>
        <xdr:cNvPr id="707" name="楕円 706">
          <a:extLst>
            <a:ext uri="{FF2B5EF4-FFF2-40B4-BE49-F238E27FC236}">
              <a16:creationId xmlns:a16="http://schemas.microsoft.com/office/drawing/2014/main" id="{B828CD29-BE03-451C-B871-FD17CD534701}"/>
            </a:ext>
          </a:extLst>
        </xdr:cNvPr>
        <xdr:cNvSpPr/>
      </xdr:nvSpPr>
      <xdr:spPr>
        <a:xfrm>
          <a:off x="19458940" y="932452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55</xdr:row>
      <xdr:rowOff>57349</xdr:rowOff>
    </xdr:from>
    <xdr:ext cx="469744" cy="259045"/>
    <xdr:sp macro="" textlink="">
      <xdr:nvSpPr>
        <xdr:cNvPr id="708" name="【保健センター・保健所】&#10;一人当たり面積該当値テキスト">
          <a:extLst>
            <a:ext uri="{FF2B5EF4-FFF2-40B4-BE49-F238E27FC236}">
              <a16:creationId xmlns:a16="http://schemas.microsoft.com/office/drawing/2014/main" id="{DF4CC52C-1548-4293-9580-F2B2BE5DF57C}"/>
            </a:ext>
          </a:extLst>
        </xdr:cNvPr>
        <xdr:cNvSpPr txBox="1"/>
      </xdr:nvSpPr>
      <xdr:spPr>
        <a:xfrm>
          <a:off x="19547840" y="9277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55</xdr:row>
      <xdr:rowOff>120650</xdr:rowOff>
    </xdr:from>
    <xdr:to>
      <xdr:col>112</xdr:col>
      <xdr:colOff>38100</xdr:colOff>
      <xdr:row>56</xdr:row>
      <xdr:rowOff>50800</xdr:rowOff>
    </xdr:to>
    <xdr:sp macro="" textlink="">
      <xdr:nvSpPr>
        <xdr:cNvPr id="709" name="楕円 708">
          <a:extLst>
            <a:ext uri="{FF2B5EF4-FFF2-40B4-BE49-F238E27FC236}">
              <a16:creationId xmlns:a16="http://schemas.microsoft.com/office/drawing/2014/main" id="{B0A42263-F467-4C79-A8ED-814A006ABBE7}"/>
            </a:ext>
          </a:extLst>
        </xdr:cNvPr>
        <xdr:cNvSpPr/>
      </xdr:nvSpPr>
      <xdr:spPr>
        <a:xfrm>
          <a:off x="18735040" y="93408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55</xdr:row>
      <xdr:rowOff>155122</xdr:rowOff>
    </xdr:from>
    <xdr:to>
      <xdr:col>116</xdr:col>
      <xdr:colOff>63500</xdr:colOff>
      <xdr:row>56</xdr:row>
      <xdr:rowOff>0</xdr:rowOff>
    </xdr:to>
    <xdr:cxnSp macro="">
      <xdr:nvCxnSpPr>
        <xdr:cNvPr id="710" name="直線コネクタ 709">
          <a:extLst>
            <a:ext uri="{FF2B5EF4-FFF2-40B4-BE49-F238E27FC236}">
              <a16:creationId xmlns:a16="http://schemas.microsoft.com/office/drawing/2014/main" id="{57E5A1C3-6454-4E1F-945B-4905AF7C7ED9}"/>
            </a:ext>
          </a:extLst>
        </xdr:cNvPr>
        <xdr:cNvCxnSpPr/>
      </xdr:nvCxnSpPr>
      <xdr:spPr>
        <a:xfrm flipV="1">
          <a:off x="18778220" y="9375322"/>
          <a:ext cx="731520" cy="12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55</xdr:row>
      <xdr:rowOff>136978</xdr:rowOff>
    </xdr:from>
    <xdr:to>
      <xdr:col>107</xdr:col>
      <xdr:colOff>101600</xdr:colOff>
      <xdr:row>56</xdr:row>
      <xdr:rowOff>67128</xdr:rowOff>
    </xdr:to>
    <xdr:sp macro="" textlink="">
      <xdr:nvSpPr>
        <xdr:cNvPr id="711" name="楕円 710">
          <a:extLst>
            <a:ext uri="{FF2B5EF4-FFF2-40B4-BE49-F238E27FC236}">
              <a16:creationId xmlns:a16="http://schemas.microsoft.com/office/drawing/2014/main" id="{88D97040-B944-486A-ACF3-B9A9A29AB5DA}"/>
            </a:ext>
          </a:extLst>
        </xdr:cNvPr>
        <xdr:cNvSpPr/>
      </xdr:nvSpPr>
      <xdr:spPr>
        <a:xfrm>
          <a:off x="17937480" y="935717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0</xdr:rowOff>
    </xdr:from>
    <xdr:to>
      <xdr:col>111</xdr:col>
      <xdr:colOff>177800</xdr:colOff>
      <xdr:row>56</xdr:row>
      <xdr:rowOff>16328</xdr:rowOff>
    </xdr:to>
    <xdr:cxnSp macro="">
      <xdr:nvCxnSpPr>
        <xdr:cNvPr id="712" name="直線コネクタ 711">
          <a:extLst>
            <a:ext uri="{FF2B5EF4-FFF2-40B4-BE49-F238E27FC236}">
              <a16:creationId xmlns:a16="http://schemas.microsoft.com/office/drawing/2014/main" id="{B108F0EF-08D7-43CF-BF86-452AE72CBA73}"/>
            </a:ext>
          </a:extLst>
        </xdr:cNvPr>
        <xdr:cNvCxnSpPr/>
      </xdr:nvCxnSpPr>
      <xdr:spPr>
        <a:xfrm flipV="1">
          <a:off x="17988280" y="9387840"/>
          <a:ext cx="78994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55</xdr:row>
      <xdr:rowOff>153307</xdr:rowOff>
    </xdr:from>
    <xdr:to>
      <xdr:col>102</xdr:col>
      <xdr:colOff>165100</xdr:colOff>
      <xdr:row>56</xdr:row>
      <xdr:rowOff>83457</xdr:rowOff>
    </xdr:to>
    <xdr:sp macro="" textlink="">
      <xdr:nvSpPr>
        <xdr:cNvPr id="713" name="楕円 712">
          <a:extLst>
            <a:ext uri="{FF2B5EF4-FFF2-40B4-BE49-F238E27FC236}">
              <a16:creationId xmlns:a16="http://schemas.microsoft.com/office/drawing/2014/main" id="{63887EA6-84D2-4127-8D3F-289BC8C19B0D}"/>
            </a:ext>
          </a:extLst>
        </xdr:cNvPr>
        <xdr:cNvSpPr/>
      </xdr:nvSpPr>
      <xdr:spPr>
        <a:xfrm>
          <a:off x="17162780" y="937350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56</xdr:row>
      <xdr:rowOff>16328</xdr:rowOff>
    </xdr:from>
    <xdr:to>
      <xdr:col>107</xdr:col>
      <xdr:colOff>50800</xdr:colOff>
      <xdr:row>56</xdr:row>
      <xdr:rowOff>32657</xdr:rowOff>
    </xdr:to>
    <xdr:cxnSp macro="">
      <xdr:nvCxnSpPr>
        <xdr:cNvPr id="714" name="直線コネクタ 713">
          <a:extLst>
            <a:ext uri="{FF2B5EF4-FFF2-40B4-BE49-F238E27FC236}">
              <a16:creationId xmlns:a16="http://schemas.microsoft.com/office/drawing/2014/main" id="{DFB61A2E-5031-4FF5-9F6C-F5B222A243D8}"/>
            </a:ext>
          </a:extLst>
        </xdr:cNvPr>
        <xdr:cNvCxnSpPr/>
      </xdr:nvCxnSpPr>
      <xdr:spPr>
        <a:xfrm flipV="1">
          <a:off x="17213580" y="9404168"/>
          <a:ext cx="7747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55</xdr:row>
      <xdr:rowOff>169635</xdr:rowOff>
    </xdr:from>
    <xdr:to>
      <xdr:col>98</xdr:col>
      <xdr:colOff>38100</xdr:colOff>
      <xdr:row>56</xdr:row>
      <xdr:rowOff>99785</xdr:rowOff>
    </xdr:to>
    <xdr:sp macro="" textlink="">
      <xdr:nvSpPr>
        <xdr:cNvPr id="715" name="楕円 714">
          <a:extLst>
            <a:ext uri="{FF2B5EF4-FFF2-40B4-BE49-F238E27FC236}">
              <a16:creationId xmlns:a16="http://schemas.microsoft.com/office/drawing/2014/main" id="{734E6FBF-72D9-41D7-9380-F165EBC987F6}"/>
            </a:ext>
          </a:extLst>
        </xdr:cNvPr>
        <xdr:cNvSpPr/>
      </xdr:nvSpPr>
      <xdr:spPr>
        <a:xfrm>
          <a:off x="16388080" y="938983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56</xdr:row>
      <xdr:rowOff>32657</xdr:rowOff>
    </xdr:from>
    <xdr:to>
      <xdr:col>102</xdr:col>
      <xdr:colOff>114300</xdr:colOff>
      <xdr:row>56</xdr:row>
      <xdr:rowOff>48985</xdr:rowOff>
    </xdr:to>
    <xdr:cxnSp macro="">
      <xdr:nvCxnSpPr>
        <xdr:cNvPr id="716" name="直線コネクタ 715">
          <a:extLst>
            <a:ext uri="{FF2B5EF4-FFF2-40B4-BE49-F238E27FC236}">
              <a16:creationId xmlns:a16="http://schemas.microsoft.com/office/drawing/2014/main" id="{6E035E4C-2108-43A7-BDC2-D596C3801D58}"/>
            </a:ext>
          </a:extLst>
        </xdr:cNvPr>
        <xdr:cNvCxnSpPr/>
      </xdr:nvCxnSpPr>
      <xdr:spPr>
        <a:xfrm flipV="1">
          <a:off x="16431260" y="9420497"/>
          <a:ext cx="78232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58255</xdr:rowOff>
    </xdr:from>
    <xdr:ext cx="469744" cy="259045"/>
    <xdr:sp macro="" textlink="">
      <xdr:nvSpPr>
        <xdr:cNvPr id="717" name="n_1aveValue【保健センター・保健所】&#10;一人当たり面積">
          <a:extLst>
            <a:ext uri="{FF2B5EF4-FFF2-40B4-BE49-F238E27FC236}">
              <a16:creationId xmlns:a16="http://schemas.microsoft.com/office/drawing/2014/main" id="{CC9EC488-38A1-4558-9FF3-D3C672D9C86C}"/>
            </a:ext>
          </a:extLst>
        </xdr:cNvPr>
        <xdr:cNvSpPr txBox="1"/>
      </xdr:nvSpPr>
      <xdr:spPr>
        <a:xfrm>
          <a:off x="18561127" y="10451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58255</xdr:rowOff>
    </xdr:from>
    <xdr:ext cx="469744" cy="259045"/>
    <xdr:sp macro="" textlink="">
      <xdr:nvSpPr>
        <xdr:cNvPr id="718" name="n_2aveValue【保健センター・保健所】&#10;一人当たり面積">
          <a:extLst>
            <a:ext uri="{FF2B5EF4-FFF2-40B4-BE49-F238E27FC236}">
              <a16:creationId xmlns:a16="http://schemas.microsoft.com/office/drawing/2014/main" id="{250CCA1A-605F-44F0-B71A-7DACCB1EBE0A}"/>
            </a:ext>
          </a:extLst>
        </xdr:cNvPr>
        <xdr:cNvSpPr txBox="1"/>
      </xdr:nvSpPr>
      <xdr:spPr>
        <a:xfrm>
          <a:off x="17776267" y="10451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123570</xdr:rowOff>
    </xdr:from>
    <xdr:ext cx="469744" cy="259045"/>
    <xdr:sp macro="" textlink="">
      <xdr:nvSpPr>
        <xdr:cNvPr id="719" name="n_3aveValue【保健センター・保健所】&#10;一人当たり面積">
          <a:extLst>
            <a:ext uri="{FF2B5EF4-FFF2-40B4-BE49-F238E27FC236}">
              <a16:creationId xmlns:a16="http://schemas.microsoft.com/office/drawing/2014/main" id="{A794A186-E032-4F15-BCE5-20568FFC0A83}"/>
            </a:ext>
          </a:extLst>
        </xdr:cNvPr>
        <xdr:cNvSpPr txBox="1"/>
      </xdr:nvSpPr>
      <xdr:spPr>
        <a:xfrm>
          <a:off x="17001567" y="10181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156227</xdr:rowOff>
    </xdr:from>
    <xdr:ext cx="469744" cy="259045"/>
    <xdr:sp macro="" textlink="">
      <xdr:nvSpPr>
        <xdr:cNvPr id="720" name="n_4aveValue【保健センター・保健所】&#10;一人当たり面積">
          <a:extLst>
            <a:ext uri="{FF2B5EF4-FFF2-40B4-BE49-F238E27FC236}">
              <a16:creationId xmlns:a16="http://schemas.microsoft.com/office/drawing/2014/main" id="{E5A024F8-4D2A-4051-A9E4-CDE8FBE29A6B}"/>
            </a:ext>
          </a:extLst>
        </xdr:cNvPr>
        <xdr:cNvSpPr txBox="1"/>
      </xdr:nvSpPr>
      <xdr:spPr>
        <a:xfrm>
          <a:off x="16226867" y="10214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54</xdr:row>
      <xdr:rowOff>67327</xdr:rowOff>
    </xdr:from>
    <xdr:ext cx="469744" cy="259045"/>
    <xdr:sp macro="" textlink="">
      <xdr:nvSpPr>
        <xdr:cNvPr id="721" name="n_1mainValue【保健センター・保健所】&#10;一人当たり面積">
          <a:extLst>
            <a:ext uri="{FF2B5EF4-FFF2-40B4-BE49-F238E27FC236}">
              <a16:creationId xmlns:a16="http://schemas.microsoft.com/office/drawing/2014/main" id="{846DF5B9-72E2-4532-8A47-FC3F0966440B}"/>
            </a:ext>
          </a:extLst>
        </xdr:cNvPr>
        <xdr:cNvSpPr txBox="1"/>
      </xdr:nvSpPr>
      <xdr:spPr>
        <a:xfrm>
          <a:off x="18561127" y="9119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54</xdr:row>
      <xdr:rowOff>83655</xdr:rowOff>
    </xdr:from>
    <xdr:ext cx="469744" cy="259045"/>
    <xdr:sp macro="" textlink="">
      <xdr:nvSpPr>
        <xdr:cNvPr id="722" name="n_2mainValue【保健センター・保健所】&#10;一人当たり面積">
          <a:extLst>
            <a:ext uri="{FF2B5EF4-FFF2-40B4-BE49-F238E27FC236}">
              <a16:creationId xmlns:a16="http://schemas.microsoft.com/office/drawing/2014/main" id="{FDC6C830-16A8-49EA-AECB-A27F90553648}"/>
            </a:ext>
          </a:extLst>
        </xdr:cNvPr>
        <xdr:cNvSpPr txBox="1"/>
      </xdr:nvSpPr>
      <xdr:spPr>
        <a:xfrm>
          <a:off x="17776267" y="9136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54</xdr:row>
      <xdr:rowOff>99984</xdr:rowOff>
    </xdr:from>
    <xdr:ext cx="469744" cy="259045"/>
    <xdr:sp macro="" textlink="">
      <xdr:nvSpPr>
        <xdr:cNvPr id="723" name="n_3mainValue【保健センター・保健所】&#10;一人当たり面積">
          <a:extLst>
            <a:ext uri="{FF2B5EF4-FFF2-40B4-BE49-F238E27FC236}">
              <a16:creationId xmlns:a16="http://schemas.microsoft.com/office/drawing/2014/main" id="{2A4BA269-D589-4D49-B596-788D0BFBAE12}"/>
            </a:ext>
          </a:extLst>
        </xdr:cNvPr>
        <xdr:cNvSpPr txBox="1"/>
      </xdr:nvSpPr>
      <xdr:spPr>
        <a:xfrm>
          <a:off x="17001567" y="9152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54</xdr:row>
      <xdr:rowOff>116312</xdr:rowOff>
    </xdr:from>
    <xdr:ext cx="469744" cy="259045"/>
    <xdr:sp macro="" textlink="">
      <xdr:nvSpPr>
        <xdr:cNvPr id="724" name="n_4mainValue【保健センター・保健所】&#10;一人当たり面積">
          <a:extLst>
            <a:ext uri="{FF2B5EF4-FFF2-40B4-BE49-F238E27FC236}">
              <a16:creationId xmlns:a16="http://schemas.microsoft.com/office/drawing/2014/main" id="{79D7806C-2960-42FD-B769-60F7EDB4B5E7}"/>
            </a:ext>
          </a:extLst>
        </xdr:cNvPr>
        <xdr:cNvSpPr txBox="1"/>
      </xdr:nvSpPr>
      <xdr:spPr>
        <a:xfrm>
          <a:off x="16226867" y="9168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5" name="正方形/長方形 724">
          <a:extLst>
            <a:ext uri="{FF2B5EF4-FFF2-40B4-BE49-F238E27FC236}">
              <a16:creationId xmlns:a16="http://schemas.microsoft.com/office/drawing/2014/main" id="{CDE11AAA-5225-4315-B850-AD49E85A9405}"/>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6" name="正方形/長方形 725">
          <a:extLst>
            <a:ext uri="{FF2B5EF4-FFF2-40B4-BE49-F238E27FC236}">
              <a16:creationId xmlns:a16="http://schemas.microsoft.com/office/drawing/2014/main" id="{F6D959A7-9710-4673-978E-FC2AEE2E223D}"/>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7" name="正方形/長方形 726">
          <a:extLst>
            <a:ext uri="{FF2B5EF4-FFF2-40B4-BE49-F238E27FC236}">
              <a16:creationId xmlns:a16="http://schemas.microsoft.com/office/drawing/2014/main" id="{55A582FB-855A-4A31-B632-79DDD569EDB5}"/>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8" name="正方形/長方形 727">
          <a:extLst>
            <a:ext uri="{FF2B5EF4-FFF2-40B4-BE49-F238E27FC236}">
              <a16:creationId xmlns:a16="http://schemas.microsoft.com/office/drawing/2014/main" id="{1C02A509-7D37-4465-8EBF-51C6B32E7EB9}"/>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9" name="正方形/長方形 728">
          <a:extLst>
            <a:ext uri="{FF2B5EF4-FFF2-40B4-BE49-F238E27FC236}">
              <a16:creationId xmlns:a16="http://schemas.microsoft.com/office/drawing/2014/main" id="{BC367C73-7BD7-4DAD-9BA3-61A0D56F915B}"/>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0" name="正方形/長方形 729">
          <a:extLst>
            <a:ext uri="{FF2B5EF4-FFF2-40B4-BE49-F238E27FC236}">
              <a16:creationId xmlns:a16="http://schemas.microsoft.com/office/drawing/2014/main" id="{67D4BEC3-1EFB-423C-AEBE-C827891BD661}"/>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1" name="正方形/長方形 730">
          <a:extLst>
            <a:ext uri="{FF2B5EF4-FFF2-40B4-BE49-F238E27FC236}">
              <a16:creationId xmlns:a16="http://schemas.microsoft.com/office/drawing/2014/main" id="{5708F501-F138-4E96-86C2-C4ED765922DA}"/>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2" name="正方形/長方形 731">
          <a:extLst>
            <a:ext uri="{FF2B5EF4-FFF2-40B4-BE49-F238E27FC236}">
              <a16:creationId xmlns:a16="http://schemas.microsoft.com/office/drawing/2014/main" id="{6E3FF4D3-982E-44DD-8E94-CDB18881828D}"/>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3" name="テキスト ボックス 732">
          <a:extLst>
            <a:ext uri="{FF2B5EF4-FFF2-40B4-BE49-F238E27FC236}">
              <a16:creationId xmlns:a16="http://schemas.microsoft.com/office/drawing/2014/main" id="{7EA4772F-3BB3-4BBF-A125-EB004DBF5698}"/>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4" name="直線コネクタ 733">
          <a:extLst>
            <a:ext uri="{FF2B5EF4-FFF2-40B4-BE49-F238E27FC236}">
              <a16:creationId xmlns:a16="http://schemas.microsoft.com/office/drawing/2014/main" id="{B40CB359-BAD8-4268-841F-3448F0478E75}"/>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5" name="テキスト ボックス 734">
          <a:extLst>
            <a:ext uri="{FF2B5EF4-FFF2-40B4-BE49-F238E27FC236}">
              <a16:creationId xmlns:a16="http://schemas.microsoft.com/office/drawing/2014/main" id="{1D26CD43-07AA-432E-B336-E38F14C400DB}"/>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6" name="直線コネクタ 735">
          <a:extLst>
            <a:ext uri="{FF2B5EF4-FFF2-40B4-BE49-F238E27FC236}">
              <a16:creationId xmlns:a16="http://schemas.microsoft.com/office/drawing/2014/main" id="{6091644E-8812-4329-9070-67D0B6134153}"/>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7" name="テキスト ボックス 736">
          <a:extLst>
            <a:ext uri="{FF2B5EF4-FFF2-40B4-BE49-F238E27FC236}">
              <a16:creationId xmlns:a16="http://schemas.microsoft.com/office/drawing/2014/main" id="{295CA296-F32C-4A6C-8C09-3E041FCE90E2}"/>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8" name="直線コネクタ 737">
          <a:extLst>
            <a:ext uri="{FF2B5EF4-FFF2-40B4-BE49-F238E27FC236}">
              <a16:creationId xmlns:a16="http://schemas.microsoft.com/office/drawing/2014/main" id="{4D00553E-B806-4FF5-8934-69C934FE784E}"/>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9" name="テキスト ボックス 738">
          <a:extLst>
            <a:ext uri="{FF2B5EF4-FFF2-40B4-BE49-F238E27FC236}">
              <a16:creationId xmlns:a16="http://schemas.microsoft.com/office/drawing/2014/main" id="{3EAB5EAA-1AEA-437D-A35C-9E799ACA436E}"/>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0" name="直線コネクタ 739">
          <a:extLst>
            <a:ext uri="{FF2B5EF4-FFF2-40B4-BE49-F238E27FC236}">
              <a16:creationId xmlns:a16="http://schemas.microsoft.com/office/drawing/2014/main" id="{F228981F-CEDF-410C-83B5-F3EFE06086B7}"/>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1" name="テキスト ボックス 740">
          <a:extLst>
            <a:ext uri="{FF2B5EF4-FFF2-40B4-BE49-F238E27FC236}">
              <a16:creationId xmlns:a16="http://schemas.microsoft.com/office/drawing/2014/main" id="{B40F65AC-52B3-4E8D-BB12-675BDDF04DBB}"/>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2" name="直線コネクタ 741">
          <a:extLst>
            <a:ext uri="{FF2B5EF4-FFF2-40B4-BE49-F238E27FC236}">
              <a16:creationId xmlns:a16="http://schemas.microsoft.com/office/drawing/2014/main" id="{52E72D04-7063-4725-8913-4F6B26174E12}"/>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3" name="テキスト ボックス 742">
          <a:extLst>
            <a:ext uri="{FF2B5EF4-FFF2-40B4-BE49-F238E27FC236}">
              <a16:creationId xmlns:a16="http://schemas.microsoft.com/office/drawing/2014/main" id="{BB22445B-FCEC-4A8B-9E50-43771919D29A}"/>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4" name="直線コネクタ 743">
          <a:extLst>
            <a:ext uri="{FF2B5EF4-FFF2-40B4-BE49-F238E27FC236}">
              <a16:creationId xmlns:a16="http://schemas.microsoft.com/office/drawing/2014/main" id="{8F7E1DAB-1944-4958-85C2-E9E6771541FB}"/>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5" name="テキスト ボックス 744">
          <a:extLst>
            <a:ext uri="{FF2B5EF4-FFF2-40B4-BE49-F238E27FC236}">
              <a16:creationId xmlns:a16="http://schemas.microsoft.com/office/drawing/2014/main" id="{B89733CA-7BE0-4A43-8662-27B2DA39C139}"/>
            </a:ext>
          </a:extLst>
        </xdr:cNvPr>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6" name="直線コネクタ 745">
          <a:extLst>
            <a:ext uri="{FF2B5EF4-FFF2-40B4-BE49-F238E27FC236}">
              <a16:creationId xmlns:a16="http://schemas.microsoft.com/office/drawing/2014/main" id="{A464A810-B0C1-4D52-BDC0-F4700D474043}"/>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7" name="テキスト ボックス 746">
          <a:extLst>
            <a:ext uri="{FF2B5EF4-FFF2-40B4-BE49-F238E27FC236}">
              <a16:creationId xmlns:a16="http://schemas.microsoft.com/office/drawing/2014/main" id="{25643DCA-8DB9-48F1-AFFA-09457F73F3B4}"/>
            </a:ext>
          </a:extLst>
        </xdr:cNvPr>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8" name="【消防施設】&#10;有形固定資産減価償却率グラフ枠">
          <a:extLst>
            <a:ext uri="{FF2B5EF4-FFF2-40B4-BE49-F238E27FC236}">
              <a16:creationId xmlns:a16="http://schemas.microsoft.com/office/drawing/2014/main" id="{727944C4-9F41-4218-BB09-F5CD85CBD566}"/>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137161</xdr:rowOff>
    </xdr:from>
    <xdr:to>
      <xdr:col>85</xdr:col>
      <xdr:colOff>126364</xdr:colOff>
      <xdr:row>85</xdr:row>
      <xdr:rowOff>161925</xdr:rowOff>
    </xdr:to>
    <xdr:cxnSp macro="">
      <xdr:nvCxnSpPr>
        <xdr:cNvPr id="749" name="直線コネクタ 748">
          <a:extLst>
            <a:ext uri="{FF2B5EF4-FFF2-40B4-BE49-F238E27FC236}">
              <a16:creationId xmlns:a16="http://schemas.microsoft.com/office/drawing/2014/main" id="{DDB06F51-B1A6-4602-BEC4-66C945DCEAC9}"/>
            </a:ext>
          </a:extLst>
        </xdr:cNvPr>
        <xdr:cNvCxnSpPr/>
      </xdr:nvCxnSpPr>
      <xdr:spPr>
        <a:xfrm flipV="1">
          <a:off x="14375764" y="13045441"/>
          <a:ext cx="0" cy="13658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165752</xdr:rowOff>
    </xdr:from>
    <xdr:ext cx="405111" cy="259045"/>
    <xdr:sp macro="" textlink="">
      <xdr:nvSpPr>
        <xdr:cNvPr id="750" name="【消防施設】&#10;有形固定資産減価償却率最小値テキスト">
          <a:extLst>
            <a:ext uri="{FF2B5EF4-FFF2-40B4-BE49-F238E27FC236}">
              <a16:creationId xmlns:a16="http://schemas.microsoft.com/office/drawing/2014/main" id="{A1866ED2-4462-4EE6-9FBA-89FBDD779A05}"/>
            </a:ext>
          </a:extLst>
        </xdr:cNvPr>
        <xdr:cNvSpPr txBox="1"/>
      </xdr:nvSpPr>
      <xdr:spPr>
        <a:xfrm>
          <a:off x="14414500" y="14415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161925</xdr:rowOff>
    </xdr:from>
    <xdr:to>
      <xdr:col>86</xdr:col>
      <xdr:colOff>25400</xdr:colOff>
      <xdr:row>85</xdr:row>
      <xdr:rowOff>161925</xdr:rowOff>
    </xdr:to>
    <xdr:cxnSp macro="">
      <xdr:nvCxnSpPr>
        <xdr:cNvPr id="751" name="直線コネクタ 750">
          <a:extLst>
            <a:ext uri="{FF2B5EF4-FFF2-40B4-BE49-F238E27FC236}">
              <a16:creationId xmlns:a16="http://schemas.microsoft.com/office/drawing/2014/main" id="{F28BEA1F-D29C-47F2-B7A3-F41CC95C563B}"/>
            </a:ext>
          </a:extLst>
        </xdr:cNvPr>
        <xdr:cNvCxnSpPr/>
      </xdr:nvCxnSpPr>
      <xdr:spPr>
        <a:xfrm>
          <a:off x="14287500" y="144113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83838</xdr:rowOff>
    </xdr:from>
    <xdr:ext cx="405111" cy="259045"/>
    <xdr:sp macro="" textlink="">
      <xdr:nvSpPr>
        <xdr:cNvPr id="752" name="【消防施設】&#10;有形固定資産減価償却率最大値テキスト">
          <a:extLst>
            <a:ext uri="{FF2B5EF4-FFF2-40B4-BE49-F238E27FC236}">
              <a16:creationId xmlns:a16="http://schemas.microsoft.com/office/drawing/2014/main" id="{174B6C73-638C-4938-8CDF-FB8FE5523435}"/>
            </a:ext>
          </a:extLst>
        </xdr:cNvPr>
        <xdr:cNvSpPr txBox="1"/>
      </xdr:nvSpPr>
      <xdr:spPr>
        <a:xfrm>
          <a:off x="14414500" y="128244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137161</xdr:rowOff>
    </xdr:from>
    <xdr:to>
      <xdr:col>86</xdr:col>
      <xdr:colOff>25400</xdr:colOff>
      <xdr:row>77</xdr:row>
      <xdr:rowOff>137161</xdr:rowOff>
    </xdr:to>
    <xdr:cxnSp macro="">
      <xdr:nvCxnSpPr>
        <xdr:cNvPr id="753" name="直線コネクタ 752">
          <a:extLst>
            <a:ext uri="{FF2B5EF4-FFF2-40B4-BE49-F238E27FC236}">
              <a16:creationId xmlns:a16="http://schemas.microsoft.com/office/drawing/2014/main" id="{1860E29D-EA97-4906-A256-19A348C07D67}"/>
            </a:ext>
          </a:extLst>
        </xdr:cNvPr>
        <xdr:cNvCxnSpPr/>
      </xdr:nvCxnSpPr>
      <xdr:spPr>
        <a:xfrm>
          <a:off x="14287500" y="1304544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137177</xdr:rowOff>
    </xdr:from>
    <xdr:ext cx="405111" cy="259045"/>
    <xdr:sp macro="" textlink="">
      <xdr:nvSpPr>
        <xdr:cNvPr id="754" name="【消防施設】&#10;有形固定資産減価償却率平均値テキスト">
          <a:extLst>
            <a:ext uri="{FF2B5EF4-FFF2-40B4-BE49-F238E27FC236}">
              <a16:creationId xmlns:a16="http://schemas.microsoft.com/office/drawing/2014/main" id="{1ED6236B-9503-4B71-AEB3-B53CF58CD248}"/>
            </a:ext>
          </a:extLst>
        </xdr:cNvPr>
        <xdr:cNvSpPr txBox="1"/>
      </xdr:nvSpPr>
      <xdr:spPr>
        <a:xfrm>
          <a:off x="14414500" y="137160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158750</xdr:rowOff>
    </xdr:from>
    <xdr:to>
      <xdr:col>85</xdr:col>
      <xdr:colOff>177800</xdr:colOff>
      <xdr:row>82</xdr:row>
      <xdr:rowOff>88900</xdr:rowOff>
    </xdr:to>
    <xdr:sp macro="" textlink="">
      <xdr:nvSpPr>
        <xdr:cNvPr id="755" name="フローチャート: 判断 754">
          <a:extLst>
            <a:ext uri="{FF2B5EF4-FFF2-40B4-BE49-F238E27FC236}">
              <a16:creationId xmlns:a16="http://schemas.microsoft.com/office/drawing/2014/main" id="{4120E725-DBE6-4682-8639-BBAB7C916425}"/>
            </a:ext>
          </a:extLst>
        </xdr:cNvPr>
        <xdr:cNvSpPr/>
      </xdr:nvSpPr>
      <xdr:spPr>
        <a:xfrm>
          <a:off x="14325600" y="1373759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133986</xdr:rowOff>
    </xdr:from>
    <xdr:to>
      <xdr:col>81</xdr:col>
      <xdr:colOff>101600</xdr:colOff>
      <xdr:row>82</xdr:row>
      <xdr:rowOff>64136</xdr:rowOff>
    </xdr:to>
    <xdr:sp macro="" textlink="">
      <xdr:nvSpPr>
        <xdr:cNvPr id="756" name="フローチャート: 判断 755">
          <a:extLst>
            <a:ext uri="{FF2B5EF4-FFF2-40B4-BE49-F238E27FC236}">
              <a16:creationId xmlns:a16="http://schemas.microsoft.com/office/drawing/2014/main" id="{4E1BABEE-9D95-4797-9750-B909CDE28555}"/>
            </a:ext>
          </a:extLst>
        </xdr:cNvPr>
        <xdr:cNvSpPr/>
      </xdr:nvSpPr>
      <xdr:spPr>
        <a:xfrm>
          <a:off x="13578840" y="1371282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122555</xdr:rowOff>
    </xdr:from>
    <xdr:to>
      <xdr:col>76</xdr:col>
      <xdr:colOff>165100</xdr:colOff>
      <xdr:row>82</xdr:row>
      <xdr:rowOff>52705</xdr:rowOff>
    </xdr:to>
    <xdr:sp macro="" textlink="">
      <xdr:nvSpPr>
        <xdr:cNvPr id="757" name="フローチャート: 判断 756">
          <a:extLst>
            <a:ext uri="{FF2B5EF4-FFF2-40B4-BE49-F238E27FC236}">
              <a16:creationId xmlns:a16="http://schemas.microsoft.com/office/drawing/2014/main" id="{AD45BBF0-2913-4514-8E8E-0149794B77C7}"/>
            </a:ext>
          </a:extLst>
        </xdr:cNvPr>
        <xdr:cNvSpPr/>
      </xdr:nvSpPr>
      <xdr:spPr>
        <a:xfrm>
          <a:off x="12804140" y="137013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42545</xdr:rowOff>
    </xdr:from>
    <xdr:to>
      <xdr:col>72</xdr:col>
      <xdr:colOff>38100</xdr:colOff>
      <xdr:row>82</xdr:row>
      <xdr:rowOff>144145</xdr:rowOff>
    </xdr:to>
    <xdr:sp macro="" textlink="">
      <xdr:nvSpPr>
        <xdr:cNvPr id="758" name="フローチャート: 判断 757">
          <a:extLst>
            <a:ext uri="{FF2B5EF4-FFF2-40B4-BE49-F238E27FC236}">
              <a16:creationId xmlns:a16="http://schemas.microsoft.com/office/drawing/2014/main" id="{FBA78631-38A9-4EB4-92D2-7DAF142D9451}"/>
            </a:ext>
          </a:extLst>
        </xdr:cNvPr>
        <xdr:cNvSpPr/>
      </xdr:nvSpPr>
      <xdr:spPr>
        <a:xfrm>
          <a:off x="12029440" y="1378902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166370</xdr:rowOff>
    </xdr:from>
    <xdr:to>
      <xdr:col>67</xdr:col>
      <xdr:colOff>101600</xdr:colOff>
      <xdr:row>82</xdr:row>
      <xdr:rowOff>96520</xdr:rowOff>
    </xdr:to>
    <xdr:sp macro="" textlink="">
      <xdr:nvSpPr>
        <xdr:cNvPr id="759" name="フローチャート: 判断 758">
          <a:extLst>
            <a:ext uri="{FF2B5EF4-FFF2-40B4-BE49-F238E27FC236}">
              <a16:creationId xmlns:a16="http://schemas.microsoft.com/office/drawing/2014/main" id="{58717224-2191-4D3F-8334-076094967CFA}"/>
            </a:ext>
          </a:extLst>
        </xdr:cNvPr>
        <xdr:cNvSpPr/>
      </xdr:nvSpPr>
      <xdr:spPr>
        <a:xfrm>
          <a:off x="11231880" y="137452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0" name="テキスト ボックス 759">
          <a:extLst>
            <a:ext uri="{FF2B5EF4-FFF2-40B4-BE49-F238E27FC236}">
              <a16:creationId xmlns:a16="http://schemas.microsoft.com/office/drawing/2014/main" id="{359C1FDD-E6C1-495D-8864-C1762322769D}"/>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148E53F6-3619-48D2-9C6E-36537ADD7E0C}"/>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09C30FB1-6F5C-4D73-A9F7-3F1ED7F633C4}"/>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31406E94-C74E-4ECE-A197-D78AA95492D4}"/>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F1CEBC37-F476-42D9-9DF7-B6A2C6ED07AB}"/>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57786</xdr:rowOff>
    </xdr:from>
    <xdr:to>
      <xdr:col>85</xdr:col>
      <xdr:colOff>177800</xdr:colOff>
      <xdr:row>78</xdr:row>
      <xdr:rowOff>159386</xdr:rowOff>
    </xdr:to>
    <xdr:sp macro="" textlink="">
      <xdr:nvSpPr>
        <xdr:cNvPr id="765" name="楕円 764">
          <a:extLst>
            <a:ext uri="{FF2B5EF4-FFF2-40B4-BE49-F238E27FC236}">
              <a16:creationId xmlns:a16="http://schemas.microsoft.com/office/drawing/2014/main" id="{E62C7159-0171-48B2-8553-62E5BF2BD75E}"/>
            </a:ext>
          </a:extLst>
        </xdr:cNvPr>
        <xdr:cNvSpPr/>
      </xdr:nvSpPr>
      <xdr:spPr>
        <a:xfrm>
          <a:off x="14325600" y="13133706"/>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77</xdr:row>
      <xdr:rowOff>80663</xdr:rowOff>
    </xdr:from>
    <xdr:ext cx="405111" cy="259045"/>
    <xdr:sp macro="" textlink="">
      <xdr:nvSpPr>
        <xdr:cNvPr id="766" name="【消防施設】&#10;有形固定資産減価償却率該当値テキスト">
          <a:extLst>
            <a:ext uri="{FF2B5EF4-FFF2-40B4-BE49-F238E27FC236}">
              <a16:creationId xmlns:a16="http://schemas.microsoft.com/office/drawing/2014/main" id="{49400793-1C73-40B0-9B3C-BD1327E1ADC6}"/>
            </a:ext>
          </a:extLst>
        </xdr:cNvPr>
        <xdr:cNvSpPr txBox="1"/>
      </xdr:nvSpPr>
      <xdr:spPr>
        <a:xfrm>
          <a:off x="14414500" y="12988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40639</xdr:rowOff>
    </xdr:from>
    <xdr:to>
      <xdr:col>81</xdr:col>
      <xdr:colOff>101600</xdr:colOff>
      <xdr:row>79</xdr:row>
      <xdr:rowOff>142239</xdr:rowOff>
    </xdr:to>
    <xdr:sp macro="" textlink="">
      <xdr:nvSpPr>
        <xdr:cNvPr id="767" name="楕円 766">
          <a:extLst>
            <a:ext uri="{FF2B5EF4-FFF2-40B4-BE49-F238E27FC236}">
              <a16:creationId xmlns:a16="http://schemas.microsoft.com/office/drawing/2014/main" id="{3C6322F4-4D52-4E3F-8749-AADB3DE178E0}"/>
            </a:ext>
          </a:extLst>
        </xdr:cNvPr>
        <xdr:cNvSpPr/>
      </xdr:nvSpPr>
      <xdr:spPr>
        <a:xfrm>
          <a:off x="13578840" y="13284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78</xdr:row>
      <xdr:rowOff>108586</xdr:rowOff>
    </xdr:from>
    <xdr:to>
      <xdr:col>85</xdr:col>
      <xdr:colOff>127000</xdr:colOff>
      <xdr:row>79</xdr:row>
      <xdr:rowOff>91439</xdr:rowOff>
    </xdr:to>
    <xdr:cxnSp macro="">
      <xdr:nvCxnSpPr>
        <xdr:cNvPr id="768" name="直線コネクタ 767">
          <a:extLst>
            <a:ext uri="{FF2B5EF4-FFF2-40B4-BE49-F238E27FC236}">
              <a16:creationId xmlns:a16="http://schemas.microsoft.com/office/drawing/2014/main" id="{B11BCFB4-58D4-4C20-B22F-96CE7B02CAB0}"/>
            </a:ext>
          </a:extLst>
        </xdr:cNvPr>
        <xdr:cNvCxnSpPr/>
      </xdr:nvCxnSpPr>
      <xdr:spPr>
        <a:xfrm flipV="1">
          <a:off x="13629640" y="13184506"/>
          <a:ext cx="746760" cy="150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63500</xdr:rowOff>
    </xdr:from>
    <xdr:to>
      <xdr:col>76</xdr:col>
      <xdr:colOff>165100</xdr:colOff>
      <xdr:row>79</xdr:row>
      <xdr:rowOff>165100</xdr:rowOff>
    </xdr:to>
    <xdr:sp macro="" textlink="">
      <xdr:nvSpPr>
        <xdr:cNvPr id="769" name="楕円 768">
          <a:extLst>
            <a:ext uri="{FF2B5EF4-FFF2-40B4-BE49-F238E27FC236}">
              <a16:creationId xmlns:a16="http://schemas.microsoft.com/office/drawing/2014/main" id="{F396E734-5852-4B4F-A2B4-7D971843DFC9}"/>
            </a:ext>
          </a:extLst>
        </xdr:cNvPr>
        <xdr:cNvSpPr/>
      </xdr:nvSpPr>
      <xdr:spPr>
        <a:xfrm>
          <a:off x="12804140" y="13307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91439</xdr:rowOff>
    </xdr:from>
    <xdr:to>
      <xdr:col>81</xdr:col>
      <xdr:colOff>50800</xdr:colOff>
      <xdr:row>79</xdr:row>
      <xdr:rowOff>114300</xdr:rowOff>
    </xdr:to>
    <xdr:cxnSp macro="">
      <xdr:nvCxnSpPr>
        <xdr:cNvPr id="770" name="直線コネクタ 769">
          <a:extLst>
            <a:ext uri="{FF2B5EF4-FFF2-40B4-BE49-F238E27FC236}">
              <a16:creationId xmlns:a16="http://schemas.microsoft.com/office/drawing/2014/main" id="{53661CFA-B033-4296-8611-460D214CD233}"/>
            </a:ext>
          </a:extLst>
        </xdr:cNvPr>
        <xdr:cNvCxnSpPr/>
      </xdr:nvCxnSpPr>
      <xdr:spPr>
        <a:xfrm flipV="1">
          <a:off x="12854940" y="13334999"/>
          <a:ext cx="7747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21589</xdr:rowOff>
    </xdr:from>
    <xdr:to>
      <xdr:col>72</xdr:col>
      <xdr:colOff>38100</xdr:colOff>
      <xdr:row>79</xdr:row>
      <xdr:rowOff>123189</xdr:rowOff>
    </xdr:to>
    <xdr:sp macro="" textlink="">
      <xdr:nvSpPr>
        <xdr:cNvPr id="771" name="楕円 770">
          <a:extLst>
            <a:ext uri="{FF2B5EF4-FFF2-40B4-BE49-F238E27FC236}">
              <a16:creationId xmlns:a16="http://schemas.microsoft.com/office/drawing/2014/main" id="{F50292AD-4124-405A-82A5-90517D38C43B}"/>
            </a:ext>
          </a:extLst>
        </xdr:cNvPr>
        <xdr:cNvSpPr/>
      </xdr:nvSpPr>
      <xdr:spPr>
        <a:xfrm>
          <a:off x="12029440" y="1326514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72389</xdr:rowOff>
    </xdr:from>
    <xdr:to>
      <xdr:col>76</xdr:col>
      <xdr:colOff>114300</xdr:colOff>
      <xdr:row>79</xdr:row>
      <xdr:rowOff>114300</xdr:rowOff>
    </xdr:to>
    <xdr:cxnSp macro="">
      <xdr:nvCxnSpPr>
        <xdr:cNvPr id="772" name="直線コネクタ 771">
          <a:extLst>
            <a:ext uri="{FF2B5EF4-FFF2-40B4-BE49-F238E27FC236}">
              <a16:creationId xmlns:a16="http://schemas.microsoft.com/office/drawing/2014/main" id="{5ADBCE6E-BD28-4EA1-B81A-56563712BD73}"/>
            </a:ext>
          </a:extLst>
        </xdr:cNvPr>
        <xdr:cNvCxnSpPr/>
      </xdr:nvCxnSpPr>
      <xdr:spPr>
        <a:xfrm>
          <a:off x="12072620" y="13315949"/>
          <a:ext cx="78232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92075</xdr:rowOff>
    </xdr:from>
    <xdr:to>
      <xdr:col>67</xdr:col>
      <xdr:colOff>101600</xdr:colOff>
      <xdr:row>81</xdr:row>
      <xdr:rowOff>22225</xdr:rowOff>
    </xdr:to>
    <xdr:sp macro="" textlink="">
      <xdr:nvSpPr>
        <xdr:cNvPr id="773" name="楕円 772">
          <a:extLst>
            <a:ext uri="{FF2B5EF4-FFF2-40B4-BE49-F238E27FC236}">
              <a16:creationId xmlns:a16="http://schemas.microsoft.com/office/drawing/2014/main" id="{1161700C-DA20-4AB3-8A25-108630D1F9C2}"/>
            </a:ext>
          </a:extLst>
        </xdr:cNvPr>
        <xdr:cNvSpPr/>
      </xdr:nvSpPr>
      <xdr:spPr>
        <a:xfrm>
          <a:off x="11231880" y="135032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72389</xdr:rowOff>
    </xdr:from>
    <xdr:to>
      <xdr:col>71</xdr:col>
      <xdr:colOff>177800</xdr:colOff>
      <xdr:row>80</xdr:row>
      <xdr:rowOff>142875</xdr:rowOff>
    </xdr:to>
    <xdr:cxnSp macro="">
      <xdr:nvCxnSpPr>
        <xdr:cNvPr id="774" name="直線コネクタ 773">
          <a:extLst>
            <a:ext uri="{FF2B5EF4-FFF2-40B4-BE49-F238E27FC236}">
              <a16:creationId xmlns:a16="http://schemas.microsoft.com/office/drawing/2014/main" id="{73E4B2E3-F281-4009-A986-8D71C3934CB1}"/>
            </a:ext>
          </a:extLst>
        </xdr:cNvPr>
        <xdr:cNvCxnSpPr/>
      </xdr:nvCxnSpPr>
      <xdr:spPr>
        <a:xfrm flipV="1">
          <a:off x="11282680" y="13315949"/>
          <a:ext cx="789940" cy="238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55263</xdr:rowOff>
    </xdr:from>
    <xdr:ext cx="405111" cy="259045"/>
    <xdr:sp macro="" textlink="">
      <xdr:nvSpPr>
        <xdr:cNvPr id="775" name="n_1aveValue【消防施設】&#10;有形固定資産減価償却率">
          <a:extLst>
            <a:ext uri="{FF2B5EF4-FFF2-40B4-BE49-F238E27FC236}">
              <a16:creationId xmlns:a16="http://schemas.microsoft.com/office/drawing/2014/main" id="{227339B3-DC48-4753-BFBF-FB3E0F72F4F3}"/>
            </a:ext>
          </a:extLst>
        </xdr:cNvPr>
        <xdr:cNvSpPr txBox="1"/>
      </xdr:nvSpPr>
      <xdr:spPr>
        <a:xfrm>
          <a:off x="13437244" y="138017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43832</xdr:rowOff>
    </xdr:from>
    <xdr:ext cx="405111" cy="259045"/>
    <xdr:sp macro="" textlink="">
      <xdr:nvSpPr>
        <xdr:cNvPr id="776" name="n_2aveValue【消防施設】&#10;有形固定資産減価償却率">
          <a:extLst>
            <a:ext uri="{FF2B5EF4-FFF2-40B4-BE49-F238E27FC236}">
              <a16:creationId xmlns:a16="http://schemas.microsoft.com/office/drawing/2014/main" id="{1D89EBCF-29CB-4EC3-AF76-9F8F4C402AD0}"/>
            </a:ext>
          </a:extLst>
        </xdr:cNvPr>
        <xdr:cNvSpPr txBox="1"/>
      </xdr:nvSpPr>
      <xdr:spPr>
        <a:xfrm>
          <a:off x="12675244" y="13790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135272</xdr:rowOff>
    </xdr:from>
    <xdr:ext cx="405111" cy="259045"/>
    <xdr:sp macro="" textlink="">
      <xdr:nvSpPr>
        <xdr:cNvPr id="777" name="n_3aveValue【消防施設】&#10;有形固定資産減価償却率">
          <a:extLst>
            <a:ext uri="{FF2B5EF4-FFF2-40B4-BE49-F238E27FC236}">
              <a16:creationId xmlns:a16="http://schemas.microsoft.com/office/drawing/2014/main" id="{6F1B79C9-4EE8-4DC8-B969-4E387E85BAE0}"/>
            </a:ext>
          </a:extLst>
        </xdr:cNvPr>
        <xdr:cNvSpPr txBox="1"/>
      </xdr:nvSpPr>
      <xdr:spPr>
        <a:xfrm>
          <a:off x="11900544" y="13881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87647</xdr:rowOff>
    </xdr:from>
    <xdr:ext cx="405111" cy="259045"/>
    <xdr:sp macro="" textlink="">
      <xdr:nvSpPr>
        <xdr:cNvPr id="778" name="n_4aveValue【消防施設】&#10;有形固定資産減価償却率">
          <a:extLst>
            <a:ext uri="{FF2B5EF4-FFF2-40B4-BE49-F238E27FC236}">
              <a16:creationId xmlns:a16="http://schemas.microsoft.com/office/drawing/2014/main" id="{E52F86A2-68FA-42A5-AF38-A8F6DCAC423D}"/>
            </a:ext>
          </a:extLst>
        </xdr:cNvPr>
        <xdr:cNvSpPr txBox="1"/>
      </xdr:nvSpPr>
      <xdr:spPr>
        <a:xfrm>
          <a:off x="11102984" y="13834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77</xdr:row>
      <xdr:rowOff>158766</xdr:rowOff>
    </xdr:from>
    <xdr:ext cx="405111" cy="259045"/>
    <xdr:sp macro="" textlink="">
      <xdr:nvSpPr>
        <xdr:cNvPr id="779" name="n_1mainValue【消防施設】&#10;有形固定資産減価償却率">
          <a:extLst>
            <a:ext uri="{FF2B5EF4-FFF2-40B4-BE49-F238E27FC236}">
              <a16:creationId xmlns:a16="http://schemas.microsoft.com/office/drawing/2014/main" id="{C01A9C26-FDBD-48E9-BF1E-94834ABAF405}"/>
            </a:ext>
          </a:extLst>
        </xdr:cNvPr>
        <xdr:cNvSpPr txBox="1"/>
      </xdr:nvSpPr>
      <xdr:spPr>
        <a:xfrm>
          <a:off x="13437244" y="13067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10177</xdr:rowOff>
    </xdr:from>
    <xdr:ext cx="405111" cy="259045"/>
    <xdr:sp macro="" textlink="">
      <xdr:nvSpPr>
        <xdr:cNvPr id="780" name="n_2mainValue【消防施設】&#10;有形固定資産減価償却率">
          <a:extLst>
            <a:ext uri="{FF2B5EF4-FFF2-40B4-BE49-F238E27FC236}">
              <a16:creationId xmlns:a16="http://schemas.microsoft.com/office/drawing/2014/main" id="{84AB3A7A-D756-4339-8E97-A5B63B6BBD60}"/>
            </a:ext>
          </a:extLst>
        </xdr:cNvPr>
        <xdr:cNvSpPr txBox="1"/>
      </xdr:nvSpPr>
      <xdr:spPr>
        <a:xfrm>
          <a:off x="12675244" y="1308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77</xdr:row>
      <xdr:rowOff>139716</xdr:rowOff>
    </xdr:from>
    <xdr:ext cx="405111" cy="259045"/>
    <xdr:sp macro="" textlink="">
      <xdr:nvSpPr>
        <xdr:cNvPr id="781" name="n_3mainValue【消防施設】&#10;有形固定資産減価償却率">
          <a:extLst>
            <a:ext uri="{FF2B5EF4-FFF2-40B4-BE49-F238E27FC236}">
              <a16:creationId xmlns:a16="http://schemas.microsoft.com/office/drawing/2014/main" id="{0808BBED-6649-437D-BB27-620FF63BC64E}"/>
            </a:ext>
          </a:extLst>
        </xdr:cNvPr>
        <xdr:cNvSpPr txBox="1"/>
      </xdr:nvSpPr>
      <xdr:spPr>
        <a:xfrm>
          <a:off x="11900544" y="130479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38752</xdr:rowOff>
    </xdr:from>
    <xdr:ext cx="405111" cy="259045"/>
    <xdr:sp macro="" textlink="">
      <xdr:nvSpPr>
        <xdr:cNvPr id="782" name="n_4mainValue【消防施設】&#10;有形固定資産減価償却率">
          <a:extLst>
            <a:ext uri="{FF2B5EF4-FFF2-40B4-BE49-F238E27FC236}">
              <a16:creationId xmlns:a16="http://schemas.microsoft.com/office/drawing/2014/main" id="{47DC7DB5-A27E-464E-BAFD-CDBEAEDC6B20}"/>
            </a:ext>
          </a:extLst>
        </xdr:cNvPr>
        <xdr:cNvSpPr txBox="1"/>
      </xdr:nvSpPr>
      <xdr:spPr>
        <a:xfrm>
          <a:off x="11102984" y="13282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3" name="正方形/長方形 782">
          <a:extLst>
            <a:ext uri="{FF2B5EF4-FFF2-40B4-BE49-F238E27FC236}">
              <a16:creationId xmlns:a16="http://schemas.microsoft.com/office/drawing/2014/main" id="{7DC78F42-B4B7-4D0A-B5EF-A46011568308}"/>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4" name="正方形/長方形 783">
          <a:extLst>
            <a:ext uri="{FF2B5EF4-FFF2-40B4-BE49-F238E27FC236}">
              <a16:creationId xmlns:a16="http://schemas.microsoft.com/office/drawing/2014/main" id="{9CDF0CA5-EBAB-447A-9041-8CB5C61A468A}"/>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5" name="正方形/長方形 784">
          <a:extLst>
            <a:ext uri="{FF2B5EF4-FFF2-40B4-BE49-F238E27FC236}">
              <a16:creationId xmlns:a16="http://schemas.microsoft.com/office/drawing/2014/main" id="{01734072-9E2A-4E75-A3E6-F3A55578F226}"/>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6" name="正方形/長方形 785">
          <a:extLst>
            <a:ext uri="{FF2B5EF4-FFF2-40B4-BE49-F238E27FC236}">
              <a16:creationId xmlns:a16="http://schemas.microsoft.com/office/drawing/2014/main" id="{6B2C73F5-6504-4281-AC69-47E4143AD90F}"/>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7" name="正方形/長方形 786">
          <a:extLst>
            <a:ext uri="{FF2B5EF4-FFF2-40B4-BE49-F238E27FC236}">
              <a16:creationId xmlns:a16="http://schemas.microsoft.com/office/drawing/2014/main" id="{F6B575E3-33CE-468B-B350-F8988F93EE57}"/>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8" name="正方形/長方形 787">
          <a:extLst>
            <a:ext uri="{FF2B5EF4-FFF2-40B4-BE49-F238E27FC236}">
              <a16:creationId xmlns:a16="http://schemas.microsoft.com/office/drawing/2014/main" id="{D049334D-85CC-4991-9756-E4CB51126CB1}"/>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9" name="正方形/長方形 788">
          <a:extLst>
            <a:ext uri="{FF2B5EF4-FFF2-40B4-BE49-F238E27FC236}">
              <a16:creationId xmlns:a16="http://schemas.microsoft.com/office/drawing/2014/main" id="{D15AED78-2275-495E-9FDF-63498278871A}"/>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0" name="正方形/長方形 789">
          <a:extLst>
            <a:ext uri="{FF2B5EF4-FFF2-40B4-BE49-F238E27FC236}">
              <a16:creationId xmlns:a16="http://schemas.microsoft.com/office/drawing/2014/main" id="{09E3D4AE-9CB1-4731-B2D3-BBBB7985AF10}"/>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1" name="テキスト ボックス 790">
          <a:extLst>
            <a:ext uri="{FF2B5EF4-FFF2-40B4-BE49-F238E27FC236}">
              <a16:creationId xmlns:a16="http://schemas.microsoft.com/office/drawing/2014/main" id="{CA737A57-582C-4556-A665-FB37B5AE144D}"/>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2" name="直線コネクタ 791">
          <a:extLst>
            <a:ext uri="{FF2B5EF4-FFF2-40B4-BE49-F238E27FC236}">
              <a16:creationId xmlns:a16="http://schemas.microsoft.com/office/drawing/2014/main" id="{079A55E8-D4F7-4FAD-B451-DCC7AF507762}"/>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3" name="直線コネクタ 792">
          <a:extLst>
            <a:ext uri="{FF2B5EF4-FFF2-40B4-BE49-F238E27FC236}">
              <a16:creationId xmlns:a16="http://schemas.microsoft.com/office/drawing/2014/main" id="{96BC88A3-3413-4519-8E05-03208551F98D}"/>
            </a:ext>
          </a:extLst>
        </xdr:cNvPr>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4" name="テキスト ボックス 793">
          <a:extLst>
            <a:ext uri="{FF2B5EF4-FFF2-40B4-BE49-F238E27FC236}">
              <a16:creationId xmlns:a16="http://schemas.microsoft.com/office/drawing/2014/main" id="{B25A31A1-8205-421A-A0D1-6B75EDD4DA54}"/>
            </a:ext>
          </a:extLst>
        </xdr:cNvPr>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5" name="直線コネクタ 794">
          <a:extLst>
            <a:ext uri="{FF2B5EF4-FFF2-40B4-BE49-F238E27FC236}">
              <a16:creationId xmlns:a16="http://schemas.microsoft.com/office/drawing/2014/main" id="{8D5DBC64-A0E6-4272-AE82-732DCB681B72}"/>
            </a:ext>
          </a:extLst>
        </xdr:cNvPr>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6" name="テキスト ボックス 795">
          <a:extLst>
            <a:ext uri="{FF2B5EF4-FFF2-40B4-BE49-F238E27FC236}">
              <a16:creationId xmlns:a16="http://schemas.microsoft.com/office/drawing/2014/main" id="{A57241BD-8200-46D7-8FB0-A894862AE740}"/>
            </a:ext>
          </a:extLst>
        </xdr:cNvPr>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7" name="直線コネクタ 796">
          <a:extLst>
            <a:ext uri="{FF2B5EF4-FFF2-40B4-BE49-F238E27FC236}">
              <a16:creationId xmlns:a16="http://schemas.microsoft.com/office/drawing/2014/main" id="{105ED4DF-DEF0-4BB3-B707-52C52584EEC8}"/>
            </a:ext>
          </a:extLst>
        </xdr:cNvPr>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8" name="テキスト ボックス 797">
          <a:extLst>
            <a:ext uri="{FF2B5EF4-FFF2-40B4-BE49-F238E27FC236}">
              <a16:creationId xmlns:a16="http://schemas.microsoft.com/office/drawing/2014/main" id="{1FD8519A-7393-4E39-B65B-190EE82787A9}"/>
            </a:ext>
          </a:extLst>
        </xdr:cNvPr>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99" name="直線コネクタ 798">
          <a:extLst>
            <a:ext uri="{FF2B5EF4-FFF2-40B4-BE49-F238E27FC236}">
              <a16:creationId xmlns:a16="http://schemas.microsoft.com/office/drawing/2014/main" id="{54CBF811-2367-488C-B9D9-B6739255136D}"/>
            </a:ext>
          </a:extLst>
        </xdr:cNvPr>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0" name="テキスト ボックス 799">
          <a:extLst>
            <a:ext uri="{FF2B5EF4-FFF2-40B4-BE49-F238E27FC236}">
              <a16:creationId xmlns:a16="http://schemas.microsoft.com/office/drawing/2014/main" id="{8298991A-33FE-4E08-8E35-06FF5EAB86F5}"/>
            </a:ext>
          </a:extLst>
        </xdr:cNvPr>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1" name="直線コネクタ 800">
          <a:extLst>
            <a:ext uri="{FF2B5EF4-FFF2-40B4-BE49-F238E27FC236}">
              <a16:creationId xmlns:a16="http://schemas.microsoft.com/office/drawing/2014/main" id="{4FA8503B-1C72-4002-BACF-3B6AEDFAEF7C}"/>
            </a:ext>
          </a:extLst>
        </xdr:cNvPr>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2" name="テキスト ボックス 801">
          <a:extLst>
            <a:ext uri="{FF2B5EF4-FFF2-40B4-BE49-F238E27FC236}">
              <a16:creationId xmlns:a16="http://schemas.microsoft.com/office/drawing/2014/main" id="{88E18C7D-2636-4749-9B86-A7AF1075F632}"/>
            </a:ext>
          </a:extLst>
        </xdr:cNvPr>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3" name="直線コネクタ 802">
          <a:extLst>
            <a:ext uri="{FF2B5EF4-FFF2-40B4-BE49-F238E27FC236}">
              <a16:creationId xmlns:a16="http://schemas.microsoft.com/office/drawing/2014/main" id="{1C5CA1A2-7C78-436F-9F74-D8D890C720B9}"/>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4" name="テキスト ボックス 803">
          <a:extLst>
            <a:ext uri="{FF2B5EF4-FFF2-40B4-BE49-F238E27FC236}">
              <a16:creationId xmlns:a16="http://schemas.microsoft.com/office/drawing/2014/main" id="{E57CFC78-403F-444C-B5A7-406A1C51F8CB}"/>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5" name="【消防施設】&#10;一人当たり面積グラフ枠">
          <a:extLst>
            <a:ext uri="{FF2B5EF4-FFF2-40B4-BE49-F238E27FC236}">
              <a16:creationId xmlns:a16="http://schemas.microsoft.com/office/drawing/2014/main" id="{00CECE40-F059-46CD-93C9-D82B11FC10C1}"/>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83820</xdr:rowOff>
    </xdr:from>
    <xdr:to>
      <xdr:col>116</xdr:col>
      <xdr:colOff>62864</xdr:colOff>
      <xdr:row>86</xdr:row>
      <xdr:rowOff>102870</xdr:rowOff>
    </xdr:to>
    <xdr:cxnSp macro="">
      <xdr:nvCxnSpPr>
        <xdr:cNvPr id="806" name="直線コネクタ 805">
          <a:extLst>
            <a:ext uri="{FF2B5EF4-FFF2-40B4-BE49-F238E27FC236}">
              <a16:creationId xmlns:a16="http://schemas.microsoft.com/office/drawing/2014/main" id="{0749D8F1-E216-4CC9-B4E5-EECB1031925D}"/>
            </a:ext>
          </a:extLst>
        </xdr:cNvPr>
        <xdr:cNvCxnSpPr/>
      </xdr:nvCxnSpPr>
      <xdr:spPr>
        <a:xfrm flipV="1">
          <a:off x="19509104" y="12992100"/>
          <a:ext cx="0" cy="1527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106697</xdr:rowOff>
    </xdr:from>
    <xdr:ext cx="469744" cy="259045"/>
    <xdr:sp macro="" textlink="">
      <xdr:nvSpPr>
        <xdr:cNvPr id="807" name="【消防施設】&#10;一人当たり面積最小値テキスト">
          <a:extLst>
            <a:ext uri="{FF2B5EF4-FFF2-40B4-BE49-F238E27FC236}">
              <a16:creationId xmlns:a16="http://schemas.microsoft.com/office/drawing/2014/main" id="{0EB4FCEE-A7C7-4104-8B19-49709D778B2D}"/>
            </a:ext>
          </a:extLst>
        </xdr:cNvPr>
        <xdr:cNvSpPr txBox="1"/>
      </xdr:nvSpPr>
      <xdr:spPr>
        <a:xfrm>
          <a:off x="19547840" y="14523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102870</xdr:rowOff>
    </xdr:from>
    <xdr:to>
      <xdr:col>116</xdr:col>
      <xdr:colOff>152400</xdr:colOff>
      <xdr:row>86</xdr:row>
      <xdr:rowOff>102870</xdr:rowOff>
    </xdr:to>
    <xdr:cxnSp macro="">
      <xdr:nvCxnSpPr>
        <xdr:cNvPr id="808" name="直線コネクタ 807">
          <a:extLst>
            <a:ext uri="{FF2B5EF4-FFF2-40B4-BE49-F238E27FC236}">
              <a16:creationId xmlns:a16="http://schemas.microsoft.com/office/drawing/2014/main" id="{2B2AB834-25D8-4DC6-9A55-4A67751D05A9}"/>
            </a:ext>
          </a:extLst>
        </xdr:cNvPr>
        <xdr:cNvCxnSpPr/>
      </xdr:nvCxnSpPr>
      <xdr:spPr>
        <a:xfrm>
          <a:off x="19443700" y="145199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30497</xdr:rowOff>
    </xdr:from>
    <xdr:ext cx="469744" cy="259045"/>
    <xdr:sp macro="" textlink="">
      <xdr:nvSpPr>
        <xdr:cNvPr id="809" name="【消防施設】&#10;一人当たり面積最大値テキスト">
          <a:extLst>
            <a:ext uri="{FF2B5EF4-FFF2-40B4-BE49-F238E27FC236}">
              <a16:creationId xmlns:a16="http://schemas.microsoft.com/office/drawing/2014/main" id="{819F67E5-2D7A-451D-9A86-BF6231A97792}"/>
            </a:ext>
          </a:extLst>
        </xdr:cNvPr>
        <xdr:cNvSpPr txBox="1"/>
      </xdr:nvSpPr>
      <xdr:spPr>
        <a:xfrm>
          <a:off x="19547840" y="12771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83820</xdr:rowOff>
    </xdr:from>
    <xdr:to>
      <xdr:col>116</xdr:col>
      <xdr:colOff>152400</xdr:colOff>
      <xdr:row>77</xdr:row>
      <xdr:rowOff>83820</xdr:rowOff>
    </xdr:to>
    <xdr:cxnSp macro="">
      <xdr:nvCxnSpPr>
        <xdr:cNvPr id="810" name="直線コネクタ 809">
          <a:extLst>
            <a:ext uri="{FF2B5EF4-FFF2-40B4-BE49-F238E27FC236}">
              <a16:creationId xmlns:a16="http://schemas.microsoft.com/office/drawing/2014/main" id="{95E34904-D7B3-4EC1-BBEE-B940D7F7CC78}"/>
            </a:ext>
          </a:extLst>
        </xdr:cNvPr>
        <xdr:cNvCxnSpPr/>
      </xdr:nvCxnSpPr>
      <xdr:spPr>
        <a:xfrm>
          <a:off x="19443700" y="129921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162577</xdr:rowOff>
    </xdr:from>
    <xdr:ext cx="469744" cy="259045"/>
    <xdr:sp macro="" textlink="">
      <xdr:nvSpPr>
        <xdr:cNvPr id="811" name="【消防施設】&#10;一人当たり面積平均値テキスト">
          <a:extLst>
            <a:ext uri="{FF2B5EF4-FFF2-40B4-BE49-F238E27FC236}">
              <a16:creationId xmlns:a16="http://schemas.microsoft.com/office/drawing/2014/main" id="{4F488F97-5887-41C5-B7C5-46736232E30C}"/>
            </a:ext>
          </a:extLst>
        </xdr:cNvPr>
        <xdr:cNvSpPr txBox="1"/>
      </xdr:nvSpPr>
      <xdr:spPr>
        <a:xfrm>
          <a:off x="19547840" y="140766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139700</xdr:rowOff>
    </xdr:from>
    <xdr:to>
      <xdr:col>116</xdr:col>
      <xdr:colOff>114300</xdr:colOff>
      <xdr:row>85</xdr:row>
      <xdr:rowOff>69850</xdr:rowOff>
    </xdr:to>
    <xdr:sp macro="" textlink="">
      <xdr:nvSpPr>
        <xdr:cNvPr id="812" name="フローチャート: 判断 811">
          <a:extLst>
            <a:ext uri="{FF2B5EF4-FFF2-40B4-BE49-F238E27FC236}">
              <a16:creationId xmlns:a16="http://schemas.microsoft.com/office/drawing/2014/main" id="{1E0669E3-8776-480F-B8C1-671298B584E4}"/>
            </a:ext>
          </a:extLst>
        </xdr:cNvPr>
        <xdr:cNvSpPr/>
      </xdr:nvSpPr>
      <xdr:spPr>
        <a:xfrm>
          <a:off x="19458940" y="14221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143511</xdr:rowOff>
    </xdr:from>
    <xdr:to>
      <xdr:col>112</xdr:col>
      <xdr:colOff>38100</xdr:colOff>
      <xdr:row>85</xdr:row>
      <xdr:rowOff>73661</xdr:rowOff>
    </xdr:to>
    <xdr:sp macro="" textlink="">
      <xdr:nvSpPr>
        <xdr:cNvPr id="813" name="フローチャート: 判断 812">
          <a:extLst>
            <a:ext uri="{FF2B5EF4-FFF2-40B4-BE49-F238E27FC236}">
              <a16:creationId xmlns:a16="http://schemas.microsoft.com/office/drawing/2014/main" id="{8860C25C-B00B-4EF0-BEC3-4E70F27ECDFF}"/>
            </a:ext>
          </a:extLst>
        </xdr:cNvPr>
        <xdr:cNvSpPr/>
      </xdr:nvSpPr>
      <xdr:spPr>
        <a:xfrm>
          <a:off x="18735040" y="1422527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143511</xdr:rowOff>
    </xdr:from>
    <xdr:to>
      <xdr:col>107</xdr:col>
      <xdr:colOff>101600</xdr:colOff>
      <xdr:row>85</xdr:row>
      <xdr:rowOff>73661</xdr:rowOff>
    </xdr:to>
    <xdr:sp macro="" textlink="">
      <xdr:nvSpPr>
        <xdr:cNvPr id="814" name="フローチャート: 判断 813">
          <a:extLst>
            <a:ext uri="{FF2B5EF4-FFF2-40B4-BE49-F238E27FC236}">
              <a16:creationId xmlns:a16="http://schemas.microsoft.com/office/drawing/2014/main" id="{1B23F4CC-4D58-415E-9475-03454EFD394E}"/>
            </a:ext>
          </a:extLst>
        </xdr:cNvPr>
        <xdr:cNvSpPr/>
      </xdr:nvSpPr>
      <xdr:spPr>
        <a:xfrm>
          <a:off x="17937480" y="1422527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154939</xdr:rowOff>
    </xdr:from>
    <xdr:to>
      <xdr:col>102</xdr:col>
      <xdr:colOff>165100</xdr:colOff>
      <xdr:row>84</xdr:row>
      <xdr:rowOff>85089</xdr:rowOff>
    </xdr:to>
    <xdr:sp macro="" textlink="">
      <xdr:nvSpPr>
        <xdr:cNvPr id="815" name="フローチャート: 判断 814">
          <a:extLst>
            <a:ext uri="{FF2B5EF4-FFF2-40B4-BE49-F238E27FC236}">
              <a16:creationId xmlns:a16="http://schemas.microsoft.com/office/drawing/2014/main" id="{A4C1E097-CA07-40A3-B562-0BFB36022654}"/>
            </a:ext>
          </a:extLst>
        </xdr:cNvPr>
        <xdr:cNvSpPr/>
      </xdr:nvSpPr>
      <xdr:spPr>
        <a:xfrm>
          <a:off x="17162780" y="1406905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124461</xdr:rowOff>
    </xdr:from>
    <xdr:to>
      <xdr:col>98</xdr:col>
      <xdr:colOff>38100</xdr:colOff>
      <xdr:row>84</xdr:row>
      <xdr:rowOff>54611</xdr:rowOff>
    </xdr:to>
    <xdr:sp macro="" textlink="">
      <xdr:nvSpPr>
        <xdr:cNvPr id="816" name="フローチャート: 判断 815">
          <a:extLst>
            <a:ext uri="{FF2B5EF4-FFF2-40B4-BE49-F238E27FC236}">
              <a16:creationId xmlns:a16="http://schemas.microsoft.com/office/drawing/2014/main" id="{1CA2522C-8FAA-4BE1-B4D1-2BF3118C423F}"/>
            </a:ext>
          </a:extLst>
        </xdr:cNvPr>
        <xdr:cNvSpPr/>
      </xdr:nvSpPr>
      <xdr:spPr>
        <a:xfrm>
          <a:off x="16388080" y="1403858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7" name="テキスト ボックス 816">
          <a:extLst>
            <a:ext uri="{FF2B5EF4-FFF2-40B4-BE49-F238E27FC236}">
              <a16:creationId xmlns:a16="http://schemas.microsoft.com/office/drawing/2014/main" id="{895C2382-BCEC-4686-A12F-4819290AF8F2}"/>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1E4EB29F-8FAB-4388-AEF6-B4AA26C84F28}"/>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294A031F-FCEF-4916-A099-42A45E48A823}"/>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951F4E9A-D291-4B48-A473-10F4290BCEC6}"/>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1EBE42FE-1106-46DB-8E76-250515E51DCA}"/>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40639</xdr:rowOff>
    </xdr:from>
    <xdr:to>
      <xdr:col>116</xdr:col>
      <xdr:colOff>114300</xdr:colOff>
      <xdr:row>85</xdr:row>
      <xdr:rowOff>142239</xdr:rowOff>
    </xdr:to>
    <xdr:sp macro="" textlink="">
      <xdr:nvSpPr>
        <xdr:cNvPr id="822" name="楕円 821">
          <a:extLst>
            <a:ext uri="{FF2B5EF4-FFF2-40B4-BE49-F238E27FC236}">
              <a16:creationId xmlns:a16="http://schemas.microsoft.com/office/drawing/2014/main" id="{C26140C1-EC53-4538-B2A2-368B6DDA6BD6}"/>
            </a:ext>
          </a:extLst>
        </xdr:cNvPr>
        <xdr:cNvSpPr/>
      </xdr:nvSpPr>
      <xdr:spPr>
        <a:xfrm>
          <a:off x="19458940" y="14290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19066</xdr:rowOff>
    </xdr:from>
    <xdr:ext cx="469744" cy="259045"/>
    <xdr:sp macro="" textlink="">
      <xdr:nvSpPr>
        <xdr:cNvPr id="823" name="【消防施設】&#10;一人当たり面積該当値テキスト">
          <a:extLst>
            <a:ext uri="{FF2B5EF4-FFF2-40B4-BE49-F238E27FC236}">
              <a16:creationId xmlns:a16="http://schemas.microsoft.com/office/drawing/2014/main" id="{2A2B29C1-717C-44FE-A705-2A30BB0B8E47}"/>
            </a:ext>
          </a:extLst>
        </xdr:cNvPr>
        <xdr:cNvSpPr txBox="1"/>
      </xdr:nvSpPr>
      <xdr:spPr>
        <a:xfrm>
          <a:off x="19547840" y="14268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82550</xdr:rowOff>
    </xdr:from>
    <xdr:to>
      <xdr:col>112</xdr:col>
      <xdr:colOff>38100</xdr:colOff>
      <xdr:row>86</xdr:row>
      <xdr:rowOff>12700</xdr:rowOff>
    </xdr:to>
    <xdr:sp macro="" textlink="">
      <xdr:nvSpPr>
        <xdr:cNvPr id="824" name="楕円 823">
          <a:extLst>
            <a:ext uri="{FF2B5EF4-FFF2-40B4-BE49-F238E27FC236}">
              <a16:creationId xmlns:a16="http://schemas.microsoft.com/office/drawing/2014/main" id="{344A6B19-B1EB-4396-8F27-A8F5DB1D777A}"/>
            </a:ext>
          </a:extLst>
        </xdr:cNvPr>
        <xdr:cNvSpPr/>
      </xdr:nvSpPr>
      <xdr:spPr>
        <a:xfrm>
          <a:off x="18735040" y="143319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91439</xdr:rowOff>
    </xdr:from>
    <xdr:to>
      <xdr:col>116</xdr:col>
      <xdr:colOff>63500</xdr:colOff>
      <xdr:row>85</xdr:row>
      <xdr:rowOff>133350</xdr:rowOff>
    </xdr:to>
    <xdr:cxnSp macro="">
      <xdr:nvCxnSpPr>
        <xdr:cNvPr id="825" name="直線コネクタ 824">
          <a:extLst>
            <a:ext uri="{FF2B5EF4-FFF2-40B4-BE49-F238E27FC236}">
              <a16:creationId xmlns:a16="http://schemas.microsoft.com/office/drawing/2014/main" id="{6898F4B7-993B-4FB9-A4E2-5B1E47A7EA75}"/>
            </a:ext>
          </a:extLst>
        </xdr:cNvPr>
        <xdr:cNvCxnSpPr/>
      </xdr:nvCxnSpPr>
      <xdr:spPr>
        <a:xfrm flipV="1">
          <a:off x="18778220" y="14340839"/>
          <a:ext cx="73152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82550</xdr:rowOff>
    </xdr:from>
    <xdr:to>
      <xdr:col>107</xdr:col>
      <xdr:colOff>101600</xdr:colOff>
      <xdr:row>86</xdr:row>
      <xdr:rowOff>12700</xdr:rowOff>
    </xdr:to>
    <xdr:sp macro="" textlink="">
      <xdr:nvSpPr>
        <xdr:cNvPr id="826" name="楕円 825">
          <a:extLst>
            <a:ext uri="{FF2B5EF4-FFF2-40B4-BE49-F238E27FC236}">
              <a16:creationId xmlns:a16="http://schemas.microsoft.com/office/drawing/2014/main" id="{5D9C3D95-11DE-449D-AC27-B64F1824E2F5}"/>
            </a:ext>
          </a:extLst>
        </xdr:cNvPr>
        <xdr:cNvSpPr/>
      </xdr:nvSpPr>
      <xdr:spPr>
        <a:xfrm>
          <a:off x="17937480" y="143319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133350</xdr:rowOff>
    </xdr:from>
    <xdr:to>
      <xdr:col>111</xdr:col>
      <xdr:colOff>177800</xdr:colOff>
      <xdr:row>85</xdr:row>
      <xdr:rowOff>133350</xdr:rowOff>
    </xdr:to>
    <xdr:cxnSp macro="">
      <xdr:nvCxnSpPr>
        <xdr:cNvPr id="827" name="直線コネクタ 826">
          <a:extLst>
            <a:ext uri="{FF2B5EF4-FFF2-40B4-BE49-F238E27FC236}">
              <a16:creationId xmlns:a16="http://schemas.microsoft.com/office/drawing/2014/main" id="{54249A42-2632-4E13-8B42-23351AC305C2}"/>
            </a:ext>
          </a:extLst>
        </xdr:cNvPr>
        <xdr:cNvCxnSpPr/>
      </xdr:nvCxnSpPr>
      <xdr:spPr>
        <a:xfrm>
          <a:off x="17988280" y="1438275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82550</xdr:rowOff>
    </xdr:from>
    <xdr:to>
      <xdr:col>102</xdr:col>
      <xdr:colOff>165100</xdr:colOff>
      <xdr:row>86</xdr:row>
      <xdr:rowOff>12700</xdr:rowOff>
    </xdr:to>
    <xdr:sp macro="" textlink="">
      <xdr:nvSpPr>
        <xdr:cNvPr id="828" name="楕円 827">
          <a:extLst>
            <a:ext uri="{FF2B5EF4-FFF2-40B4-BE49-F238E27FC236}">
              <a16:creationId xmlns:a16="http://schemas.microsoft.com/office/drawing/2014/main" id="{F65748A3-A441-49B7-B1BF-579FB8CF1FA9}"/>
            </a:ext>
          </a:extLst>
        </xdr:cNvPr>
        <xdr:cNvSpPr/>
      </xdr:nvSpPr>
      <xdr:spPr>
        <a:xfrm>
          <a:off x="17162780" y="143319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133350</xdr:rowOff>
    </xdr:from>
    <xdr:to>
      <xdr:col>107</xdr:col>
      <xdr:colOff>50800</xdr:colOff>
      <xdr:row>85</xdr:row>
      <xdr:rowOff>133350</xdr:rowOff>
    </xdr:to>
    <xdr:cxnSp macro="">
      <xdr:nvCxnSpPr>
        <xdr:cNvPr id="829" name="直線コネクタ 828">
          <a:extLst>
            <a:ext uri="{FF2B5EF4-FFF2-40B4-BE49-F238E27FC236}">
              <a16:creationId xmlns:a16="http://schemas.microsoft.com/office/drawing/2014/main" id="{3E8B1743-FF43-423C-BE28-7B3A8CC0D4EA}"/>
            </a:ext>
          </a:extLst>
        </xdr:cNvPr>
        <xdr:cNvCxnSpPr/>
      </xdr:nvCxnSpPr>
      <xdr:spPr>
        <a:xfrm>
          <a:off x="17213580" y="1438275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120650</xdr:rowOff>
    </xdr:from>
    <xdr:to>
      <xdr:col>98</xdr:col>
      <xdr:colOff>38100</xdr:colOff>
      <xdr:row>86</xdr:row>
      <xdr:rowOff>50800</xdr:rowOff>
    </xdr:to>
    <xdr:sp macro="" textlink="">
      <xdr:nvSpPr>
        <xdr:cNvPr id="830" name="楕円 829">
          <a:extLst>
            <a:ext uri="{FF2B5EF4-FFF2-40B4-BE49-F238E27FC236}">
              <a16:creationId xmlns:a16="http://schemas.microsoft.com/office/drawing/2014/main" id="{BCA2F321-025B-4CD5-836D-C714CD3EB569}"/>
            </a:ext>
          </a:extLst>
        </xdr:cNvPr>
        <xdr:cNvSpPr/>
      </xdr:nvSpPr>
      <xdr:spPr>
        <a:xfrm>
          <a:off x="16388080" y="143700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133350</xdr:rowOff>
    </xdr:from>
    <xdr:to>
      <xdr:col>102</xdr:col>
      <xdr:colOff>114300</xdr:colOff>
      <xdr:row>86</xdr:row>
      <xdr:rowOff>0</xdr:rowOff>
    </xdr:to>
    <xdr:cxnSp macro="">
      <xdr:nvCxnSpPr>
        <xdr:cNvPr id="831" name="直線コネクタ 830">
          <a:extLst>
            <a:ext uri="{FF2B5EF4-FFF2-40B4-BE49-F238E27FC236}">
              <a16:creationId xmlns:a16="http://schemas.microsoft.com/office/drawing/2014/main" id="{4F595BA4-D071-4A91-BA09-D3E00E905E85}"/>
            </a:ext>
          </a:extLst>
        </xdr:cNvPr>
        <xdr:cNvCxnSpPr/>
      </xdr:nvCxnSpPr>
      <xdr:spPr>
        <a:xfrm flipV="1">
          <a:off x="16431260" y="14382750"/>
          <a:ext cx="78232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90188</xdr:rowOff>
    </xdr:from>
    <xdr:ext cx="469744" cy="259045"/>
    <xdr:sp macro="" textlink="">
      <xdr:nvSpPr>
        <xdr:cNvPr id="832" name="n_1aveValue【消防施設】&#10;一人当たり面積">
          <a:extLst>
            <a:ext uri="{FF2B5EF4-FFF2-40B4-BE49-F238E27FC236}">
              <a16:creationId xmlns:a16="http://schemas.microsoft.com/office/drawing/2014/main" id="{84CA5121-8872-49FB-8191-7AE97B2A4189}"/>
            </a:ext>
          </a:extLst>
        </xdr:cNvPr>
        <xdr:cNvSpPr txBox="1"/>
      </xdr:nvSpPr>
      <xdr:spPr>
        <a:xfrm>
          <a:off x="18561127" y="14004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90188</xdr:rowOff>
    </xdr:from>
    <xdr:ext cx="469744" cy="259045"/>
    <xdr:sp macro="" textlink="">
      <xdr:nvSpPr>
        <xdr:cNvPr id="833" name="n_2aveValue【消防施設】&#10;一人当たり面積">
          <a:extLst>
            <a:ext uri="{FF2B5EF4-FFF2-40B4-BE49-F238E27FC236}">
              <a16:creationId xmlns:a16="http://schemas.microsoft.com/office/drawing/2014/main" id="{632F8D23-4E95-4576-B512-3CE23F8D9224}"/>
            </a:ext>
          </a:extLst>
        </xdr:cNvPr>
        <xdr:cNvSpPr txBox="1"/>
      </xdr:nvSpPr>
      <xdr:spPr>
        <a:xfrm>
          <a:off x="17776267" y="14004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101616</xdr:rowOff>
    </xdr:from>
    <xdr:ext cx="469744" cy="259045"/>
    <xdr:sp macro="" textlink="">
      <xdr:nvSpPr>
        <xdr:cNvPr id="834" name="n_3aveValue【消防施設】&#10;一人当たり面積">
          <a:extLst>
            <a:ext uri="{FF2B5EF4-FFF2-40B4-BE49-F238E27FC236}">
              <a16:creationId xmlns:a16="http://schemas.microsoft.com/office/drawing/2014/main" id="{4266930A-35C4-4EC9-A7AD-E315CAB493A3}"/>
            </a:ext>
          </a:extLst>
        </xdr:cNvPr>
        <xdr:cNvSpPr txBox="1"/>
      </xdr:nvSpPr>
      <xdr:spPr>
        <a:xfrm>
          <a:off x="17001567" y="13848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71138</xdr:rowOff>
    </xdr:from>
    <xdr:ext cx="469744" cy="259045"/>
    <xdr:sp macro="" textlink="">
      <xdr:nvSpPr>
        <xdr:cNvPr id="835" name="n_4aveValue【消防施設】&#10;一人当たり面積">
          <a:extLst>
            <a:ext uri="{FF2B5EF4-FFF2-40B4-BE49-F238E27FC236}">
              <a16:creationId xmlns:a16="http://schemas.microsoft.com/office/drawing/2014/main" id="{F1953811-00D9-4CF5-97BD-0B0EDC5BA569}"/>
            </a:ext>
          </a:extLst>
        </xdr:cNvPr>
        <xdr:cNvSpPr txBox="1"/>
      </xdr:nvSpPr>
      <xdr:spPr>
        <a:xfrm>
          <a:off x="16226867" y="13817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3827</xdr:rowOff>
    </xdr:from>
    <xdr:ext cx="469744" cy="259045"/>
    <xdr:sp macro="" textlink="">
      <xdr:nvSpPr>
        <xdr:cNvPr id="836" name="n_1mainValue【消防施設】&#10;一人当たり面積">
          <a:extLst>
            <a:ext uri="{FF2B5EF4-FFF2-40B4-BE49-F238E27FC236}">
              <a16:creationId xmlns:a16="http://schemas.microsoft.com/office/drawing/2014/main" id="{69DD5728-79D3-4461-8537-9C5BE1648ED1}"/>
            </a:ext>
          </a:extLst>
        </xdr:cNvPr>
        <xdr:cNvSpPr txBox="1"/>
      </xdr:nvSpPr>
      <xdr:spPr>
        <a:xfrm>
          <a:off x="18561127" y="14420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3827</xdr:rowOff>
    </xdr:from>
    <xdr:ext cx="469744" cy="259045"/>
    <xdr:sp macro="" textlink="">
      <xdr:nvSpPr>
        <xdr:cNvPr id="837" name="n_2mainValue【消防施設】&#10;一人当たり面積">
          <a:extLst>
            <a:ext uri="{FF2B5EF4-FFF2-40B4-BE49-F238E27FC236}">
              <a16:creationId xmlns:a16="http://schemas.microsoft.com/office/drawing/2014/main" id="{5BFF5CAE-1BC9-4A45-8473-250AC7E54CF5}"/>
            </a:ext>
          </a:extLst>
        </xdr:cNvPr>
        <xdr:cNvSpPr txBox="1"/>
      </xdr:nvSpPr>
      <xdr:spPr>
        <a:xfrm>
          <a:off x="17776267" y="14420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3827</xdr:rowOff>
    </xdr:from>
    <xdr:ext cx="469744" cy="259045"/>
    <xdr:sp macro="" textlink="">
      <xdr:nvSpPr>
        <xdr:cNvPr id="838" name="n_3mainValue【消防施設】&#10;一人当たり面積">
          <a:extLst>
            <a:ext uri="{FF2B5EF4-FFF2-40B4-BE49-F238E27FC236}">
              <a16:creationId xmlns:a16="http://schemas.microsoft.com/office/drawing/2014/main" id="{F38C190E-C9B0-411E-B1CF-C29788E8C885}"/>
            </a:ext>
          </a:extLst>
        </xdr:cNvPr>
        <xdr:cNvSpPr txBox="1"/>
      </xdr:nvSpPr>
      <xdr:spPr>
        <a:xfrm>
          <a:off x="17001567" y="14420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41927</xdr:rowOff>
    </xdr:from>
    <xdr:ext cx="469744" cy="259045"/>
    <xdr:sp macro="" textlink="">
      <xdr:nvSpPr>
        <xdr:cNvPr id="839" name="n_4mainValue【消防施設】&#10;一人当たり面積">
          <a:extLst>
            <a:ext uri="{FF2B5EF4-FFF2-40B4-BE49-F238E27FC236}">
              <a16:creationId xmlns:a16="http://schemas.microsoft.com/office/drawing/2014/main" id="{7A11196F-990B-462D-903E-4BA80240995F}"/>
            </a:ext>
          </a:extLst>
        </xdr:cNvPr>
        <xdr:cNvSpPr txBox="1"/>
      </xdr:nvSpPr>
      <xdr:spPr>
        <a:xfrm>
          <a:off x="16226867" y="1445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0" name="正方形/長方形 839">
          <a:extLst>
            <a:ext uri="{FF2B5EF4-FFF2-40B4-BE49-F238E27FC236}">
              <a16:creationId xmlns:a16="http://schemas.microsoft.com/office/drawing/2014/main" id="{464DCB65-842A-424C-BD7C-B9E6DB293336}"/>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1" name="正方形/長方形 840">
          <a:extLst>
            <a:ext uri="{FF2B5EF4-FFF2-40B4-BE49-F238E27FC236}">
              <a16:creationId xmlns:a16="http://schemas.microsoft.com/office/drawing/2014/main" id="{5E431FF9-25F2-4E7A-BA13-91C11E1FF7C9}"/>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2" name="正方形/長方形 841">
          <a:extLst>
            <a:ext uri="{FF2B5EF4-FFF2-40B4-BE49-F238E27FC236}">
              <a16:creationId xmlns:a16="http://schemas.microsoft.com/office/drawing/2014/main" id="{C5FB0ACE-78DC-4116-B7C4-B55888E23716}"/>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3" name="正方形/長方形 842">
          <a:extLst>
            <a:ext uri="{FF2B5EF4-FFF2-40B4-BE49-F238E27FC236}">
              <a16:creationId xmlns:a16="http://schemas.microsoft.com/office/drawing/2014/main" id="{C32F5EB6-FB2F-4E38-A2FF-82AE3943979D}"/>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4" name="正方形/長方形 843">
          <a:extLst>
            <a:ext uri="{FF2B5EF4-FFF2-40B4-BE49-F238E27FC236}">
              <a16:creationId xmlns:a16="http://schemas.microsoft.com/office/drawing/2014/main" id="{929260C8-0AA9-463B-919A-4A74E1125863}"/>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5" name="正方形/長方形 844">
          <a:extLst>
            <a:ext uri="{FF2B5EF4-FFF2-40B4-BE49-F238E27FC236}">
              <a16:creationId xmlns:a16="http://schemas.microsoft.com/office/drawing/2014/main" id="{85BC3264-0CCE-49E9-929F-B6823AC9EA6F}"/>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6" name="正方形/長方形 845">
          <a:extLst>
            <a:ext uri="{FF2B5EF4-FFF2-40B4-BE49-F238E27FC236}">
              <a16:creationId xmlns:a16="http://schemas.microsoft.com/office/drawing/2014/main" id="{9B964BE4-00AB-4112-913A-C55FF6245EC1}"/>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7" name="正方形/長方形 846">
          <a:extLst>
            <a:ext uri="{FF2B5EF4-FFF2-40B4-BE49-F238E27FC236}">
              <a16:creationId xmlns:a16="http://schemas.microsoft.com/office/drawing/2014/main" id="{A2F12E9C-8F9B-44B7-B3B5-30C9A73F7687}"/>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8" name="テキスト ボックス 847">
          <a:extLst>
            <a:ext uri="{FF2B5EF4-FFF2-40B4-BE49-F238E27FC236}">
              <a16:creationId xmlns:a16="http://schemas.microsoft.com/office/drawing/2014/main" id="{D92860B3-B1FE-42C0-B1FC-D591E44A3465}"/>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9" name="直線コネクタ 848">
          <a:extLst>
            <a:ext uri="{FF2B5EF4-FFF2-40B4-BE49-F238E27FC236}">
              <a16:creationId xmlns:a16="http://schemas.microsoft.com/office/drawing/2014/main" id="{C97A86FC-5C6F-4EC5-8D61-4839FEDA1716}"/>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0" name="テキスト ボックス 849">
          <a:extLst>
            <a:ext uri="{FF2B5EF4-FFF2-40B4-BE49-F238E27FC236}">
              <a16:creationId xmlns:a16="http://schemas.microsoft.com/office/drawing/2014/main" id="{893E2443-AAAD-477F-9FA1-3417284B19D1}"/>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51" name="直線コネクタ 850">
          <a:extLst>
            <a:ext uri="{FF2B5EF4-FFF2-40B4-BE49-F238E27FC236}">
              <a16:creationId xmlns:a16="http://schemas.microsoft.com/office/drawing/2014/main" id="{528086C5-9692-476E-991D-62D946446484}"/>
            </a:ext>
          </a:extLst>
        </xdr:cNvPr>
        <xdr:cNvCxnSpPr/>
      </xdr:nvCxnSpPr>
      <xdr:spPr>
        <a:xfrm>
          <a:off x="10960100" y="182575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52" name="テキスト ボックス 851">
          <a:extLst>
            <a:ext uri="{FF2B5EF4-FFF2-40B4-BE49-F238E27FC236}">
              <a16:creationId xmlns:a16="http://schemas.microsoft.com/office/drawing/2014/main" id="{E9ECD6D6-113E-42BB-8A27-F662E1983A68}"/>
            </a:ext>
          </a:extLst>
        </xdr:cNvPr>
        <xdr:cNvSpPr txBox="1"/>
      </xdr:nvSpPr>
      <xdr:spPr>
        <a:xfrm>
          <a:off x="105615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53" name="直線コネクタ 852">
          <a:extLst>
            <a:ext uri="{FF2B5EF4-FFF2-40B4-BE49-F238E27FC236}">
              <a16:creationId xmlns:a16="http://schemas.microsoft.com/office/drawing/2014/main" id="{639B50DA-D3D4-4C97-86FD-2F3FE685C5DE}"/>
            </a:ext>
          </a:extLst>
        </xdr:cNvPr>
        <xdr:cNvCxnSpPr/>
      </xdr:nvCxnSpPr>
      <xdr:spPr>
        <a:xfrm>
          <a:off x="10960100" y="17884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54" name="テキスト ボックス 853">
          <a:extLst>
            <a:ext uri="{FF2B5EF4-FFF2-40B4-BE49-F238E27FC236}">
              <a16:creationId xmlns:a16="http://schemas.microsoft.com/office/drawing/2014/main" id="{981B12F2-1585-48E4-9748-AA09B8D818DF}"/>
            </a:ext>
          </a:extLst>
        </xdr:cNvPr>
        <xdr:cNvSpPr txBox="1"/>
      </xdr:nvSpPr>
      <xdr:spPr>
        <a:xfrm>
          <a:off x="1060276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55" name="直線コネクタ 854">
          <a:extLst>
            <a:ext uri="{FF2B5EF4-FFF2-40B4-BE49-F238E27FC236}">
              <a16:creationId xmlns:a16="http://schemas.microsoft.com/office/drawing/2014/main" id="{ABA5933F-FDE6-408F-84EC-DBCF3D708780}"/>
            </a:ext>
          </a:extLst>
        </xdr:cNvPr>
        <xdr:cNvCxnSpPr/>
      </xdr:nvCxnSpPr>
      <xdr:spPr>
        <a:xfrm>
          <a:off x="10960100" y="175107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56" name="テキスト ボックス 855">
          <a:extLst>
            <a:ext uri="{FF2B5EF4-FFF2-40B4-BE49-F238E27FC236}">
              <a16:creationId xmlns:a16="http://schemas.microsoft.com/office/drawing/2014/main" id="{74EB868E-94F5-4FAA-85B3-2CAA18539A16}"/>
            </a:ext>
          </a:extLst>
        </xdr:cNvPr>
        <xdr:cNvSpPr txBox="1"/>
      </xdr:nvSpPr>
      <xdr:spPr>
        <a:xfrm>
          <a:off x="1060276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57" name="直線コネクタ 856">
          <a:extLst>
            <a:ext uri="{FF2B5EF4-FFF2-40B4-BE49-F238E27FC236}">
              <a16:creationId xmlns:a16="http://schemas.microsoft.com/office/drawing/2014/main" id="{DD10D44E-26B1-4BD8-B4F2-C62D546A1070}"/>
            </a:ext>
          </a:extLst>
        </xdr:cNvPr>
        <xdr:cNvCxnSpPr/>
      </xdr:nvCxnSpPr>
      <xdr:spPr>
        <a:xfrm>
          <a:off x="10960100" y="171373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58" name="テキスト ボックス 857">
          <a:extLst>
            <a:ext uri="{FF2B5EF4-FFF2-40B4-BE49-F238E27FC236}">
              <a16:creationId xmlns:a16="http://schemas.microsoft.com/office/drawing/2014/main" id="{27AB361E-E506-4C2C-980A-E45485BB5A79}"/>
            </a:ext>
          </a:extLst>
        </xdr:cNvPr>
        <xdr:cNvSpPr txBox="1"/>
      </xdr:nvSpPr>
      <xdr:spPr>
        <a:xfrm>
          <a:off x="1060276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59" name="直線コネクタ 858">
          <a:extLst>
            <a:ext uri="{FF2B5EF4-FFF2-40B4-BE49-F238E27FC236}">
              <a16:creationId xmlns:a16="http://schemas.microsoft.com/office/drawing/2014/main" id="{95A31838-C2AF-493F-BC23-0247A4707577}"/>
            </a:ext>
          </a:extLst>
        </xdr:cNvPr>
        <xdr:cNvCxnSpPr/>
      </xdr:nvCxnSpPr>
      <xdr:spPr>
        <a:xfrm>
          <a:off x="10960100" y="167640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60" name="テキスト ボックス 859">
          <a:extLst>
            <a:ext uri="{FF2B5EF4-FFF2-40B4-BE49-F238E27FC236}">
              <a16:creationId xmlns:a16="http://schemas.microsoft.com/office/drawing/2014/main" id="{40D4320E-BD25-459A-8533-411EFC85E4AC}"/>
            </a:ext>
          </a:extLst>
        </xdr:cNvPr>
        <xdr:cNvSpPr txBox="1"/>
      </xdr:nvSpPr>
      <xdr:spPr>
        <a:xfrm>
          <a:off x="1060276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1" name="直線コネクタ 860">
          <a:extLst>
            <a:ext uri="{FF2B5EF4-FFF2-40B4-BE49-F238E27FC236}">
              <a16:creationId xmlns:a16="http://schemas.microsoft.com/office/drawing/2014/main" id="{207FB6AF-16F1-472A-8542-B2063CFE9294}"/>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62" name="テキスト ボックス 861">
          <a:extLst>
            <a:ext uri="{FF2B5EF4-FFF2-40B4-BE49-F238E27FC236}">
              <a16:creationId xmlns:a16="http://schemas.microsoft.com/office/drawing/2014/main" id="{E8F80A74-17FF-41B1-977B-3C971D6118ED}"/>
            </a:ext>
          </a:extLst>
        </xdr:cNvPr>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63" name="【庁舎】&#10;有形固定資産減価償却率グラフ枠">
          <a:extLst>
            <a:ext uri="{FF2B5EF4-FFF2-40B4-BE49-F238E27FC236}">
              <a16:creationId xmlns:a16="http://schemas.microsoft.com/office/drawing/2014/main" id="{11BEAD39-587C-4FA2-9587-579685C0D7CC}"/>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59055</xdr:rowOff>
    </xdr:from>
    <xdr:to>
      <xdr:col>85</xdr:col>
      <xdr:colOff>126364</xdr:colOff>
      <xdr:row>108</xdr:row>
      <xdr:rowOff>152400</xdr:rowOff>
    </xdr:to>
    <xdr:cxnSp macro="">
      <xdr:nvCxnSpPr>
        <xdr:cNvPr id="864" name="直線コネクタ 863">
          <a:extLst>
            <a:ext uri="{FF2B5EF4-FFF2-40B4-BE49-F238E27FC236}">
              <a16:creationId xmlns:a16="http://schemas.microsoft.com/office/drawing/2014/main" id="{54CBC28E-1AB0-4B91-8751-B3193C6608C4}"/>
            </a:ext>
          </a:extLst>
        </xdr:cNvPr>
        <xdr:cNvCxnSpPr/>
      </xdr:nvCxnSpPr>
      <xdr:spPr>
        <a:xfrm flipV="1">
          <a:off x="14375764" y="16655415"/>
          <a:ext cx="0" cy="16021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865" name="【庁舎】&#10;有形固定資産減価償却率最小値テキスト">
          <a:extLst>
            <a:ext uri="{FF2B5EF4-FFF2-40B4-BE49-F238E27FC236}">
              <a16:creationId xmlns:a16="http://schemas.microsoft.com/office/drawing/2014/main" id="{FC6F3F3C-26FB-40CF-93F8-140367D97F19}"/>
            </a:ext>
          </a:extLst>
        </xdr:cNvPr>
        <xdr:cNvSpPr txBox="1"/>
      </xdr:nvSpPr>
      <xdr:spPr>
        <a:xfrm>
          <a:off x="14414500" y="1826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866" name="直線コネクタ 865">
          <a:extLst>
            <a:ext uri="{FF2B5EF4-FFF2-40B4-BE49-F238E27FC236}">
              <a16:creationId xmlns:a16="http://schemas.microsoft.com/office/drawing/2014/main" id="{494159FD-3254-440D-9571-927A0FA51C76}"/>
            </a:ext>
          </a:extLst>
        </xdr:cNvPr>
        <xdr:cNvCxnSpPr/>
      </xdr:nvCxnSpPr>
      <xdr:spPr>
        <a:xfrm>
          <a:off x="14287500" y="182575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5732</xdr:rowOff>
    </xdr:from>
    <xdr:ext cx="405111" cy="259045"/>
    <xdr:sp macro="" textlink="">
      <xdr:nvSpPr>
        <xdr:cNvPr id="867" name="【庁舎】&#10;有形固定資産減価償却率最大値テキスト">
          <a:extLst>
            <a:ext uri="{FF2B5EF4-FFF2-40B4-BE49-F238E27FC236}">
              <a16:creationId xmlns:a16="http://schemas.microsoft.com/office/drawing/2014/main" id="{32590FD4-A13E-4AEC-9162-04C6AAF502F8}"/>
            </a:ext>
          </a:extLst>
        </xdr:cNvPr>
        <xdr:cNvSpPr txBox="1"/>
      </xdr:nvSpPr>
      <xdr:spPr>
        <a:xfrm>
          <a:off x="14414500" y="16434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59055</xdr:rowOff>
    </xdr:from>
    <xdr:to>
      <xdr:col>86</xdr:col>
      <xdr:colOff>25400</xdr:colOff>
      <xdr:row>99</xdr:row>
      <xdr:rowOff>59055</xdr:rowOff>
    </xdr:to>
    <xdr:cxnSp macro="">
      <xdr:nvCxnSpPr>
        <xdr:cNvPr id="868" name="直線コネクタ 867">
          <a:extLst>
            <a:ext uri="{FF2B5EF4-FFF2-40B4-BE49-F238E27FC236}">
              <a16:creationId xmlns:a16="http://schemas.microsoft.com/office/drawing/2014/main" id="{77FBCB39-3EAB-4CF5-BCE8-C31A105EABD6}"/>
            </a:ext>
          </a:extLst>
        </xdr:cNvPr>
        <xdr:cNvCxnSpPr/>
      </xdr:nvCxnSpPr>
      <xdr:spPr>
        <a:xfrm>
          <a:off x="14287500" y="1665541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134002</xdr:rowOff>
    </xdr:from>
    <xdr:ext cx="405111" cy="259045"/>
    <xdr:sp macro="" textlink="">
      <xdr:nvSpPr>
        <xdr:cNvPr id="869" name="【庁舎】&#10;有形固定資産減価償却率平均値テキスト">
          <a:extLst>
            <a:ext uri="{FF2B5EF4-FFF2-40B4-BE49-F238E27FC236}">
              <a16:creationId xmlns:a16="http://schemas.microsoft.com/office/drawing/2014/main" id="{6DED0F9B-D473-4EBA-9426-3E49EDB35B99}"/>
            </a:ext>
          </a:extLst>
        </xdr:cNvPr>
        <xdr:cNvSpPr txBox="1"/>
      </xdr:nvSpPr>
      <xdr:spPr>
        <a:xfrm>
          <a:off x="14414500" y="172332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111125</xdr:rowOff>
    </xdr:from>
    <xdr:to>
      <xdr:col>85</xdr:col>
      <xdr:colOff>177800</xdr:colOff>
      <xdr:row>104</xdr:row>
      <xdr:rowOff>41275</xdr:rowOff>
    </xdr:to>
    <xdr:sp macro="" textlink="">
      <xdr:nvSpPr>
        <xdr:cNvPr id="870" name="フローチャート: 判断 869">
          <a:extLst>
            <a:ext uri="{FF2B5EF4-FFF2-40B4-BE49-F238E27FC236}">
              <a16:creationId xmlns:a16="http://schemas.microsoft.com/office/drawing/2014/main" id="{133575E7-4BAD-49DA-B55D-A49148276908}"/>
            </a:ext>
          </a:extLst>
        </xdr:cNvPr>
        <xdr:cNvSpPr/>
      </xdr:nvSpPr>
      <xdr:spPr>
        <a:xfrm>
          <a:off x="14325600" y="1737804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69214</xdr:rowOff>
    </xdr:from>
    <xdr:to>
      <xdr:col>81</xdr:col>
      <xdr:colOff>101600</xdr:colOff>
      <xdr:row>103</xdr:row>
      <xdr:rowOff>170814</xdr:rowOff>
    </xdr:to>
    <xdr:sp macro="" textlink="">
      <xdr:nvSpPr>
        <xdr:cNvPr id="871" name="フローチャート: 判断 870">
          <a:extLst>
            <a:ext uri="{FF2B5EF4-FFF2-40B4-BE49-F238E27FC236}">
              <a16:creationId xmlns:a16="http://schemas.microsoft.com/office/drawing/2014/main" id="{AF763611-2315-4ABA-940C-34E136585FCF}"/>
            </a:ext>
          </a:extLst>
        </xdr:cNvPr>
        <xdr:cNvSpPr/>
      </xdr:nvSpPr>
      <xdr:spPr>
        <a:xfrm>
          <a:off x="13578840" y="17336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38736</xdr:rowOff>
    </xdr:from>
    <xdr:to>
      <xdr:col>76</xdr:col>
      <xdr:colOff>165100</xdr:colOff>
      <xdr:row>103</xdr:row>
      <xdr:rowOff>140336</xdr:rowOff>
    </xdr:to>
    <xdr:sp macro="" textlink="">
      <xdr:nvSpPr>
        <xdr:cNvPr id="872" name="フローチャート: 判断 871">
          <a:extLst>
            <a:ext uri="{FF2B5EF4-FFF2-40B4-BE49-F238E27FC236}">
              <a16:creationId xmlns:a16="http://schemas.microsoft.com/office/drawing/2014/main" id="{6B06DE92-A0FD-435C-9BF2-7C2F55E0F7BB}"/>
            </a:ext>
          </a:extLst>
        </xdr:cNvPr>
        <xdr:cNvSpPr/>
      </xdr:nvSpPr>
      <xdr:spPr>
        <a:xfrm>
          <a:off x="12804140" y="17305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13970</xdr:rowOff>
    </xdr:from>
    <xdr:to>
      <xdr:col>72</xdr:col>
      <xdr:colOff>38100</xdr:colOff>
      <xdr:row>103</xdr:row>
      <xdr:rowOff>115570</xdr:rowOff>
    </xdr:to>
    <xdr:sp macro="" textlink="">
      <xdr:nvSpPr>
        <xdr:cNvPr id="873" name="フローチャート: 判断 872">
          <a:extLst>
            <a:ext uri="{FF2B5EF4-FFF2-40B4-BE49-F238E27FC236}">
              <a16:creationId xmlns:a16="http://schemas.microsoft.com/office/drawing/2014/main" id="{36539D4A-FDD9-43E2-8894-3A63448A5091}"/>
            </a:ext>
          </a:extLst>
        </xdr:cNvPr>
        <xdr:cNvSpPr/>
      </xdr:nvSpPr>
      <xdr:spPr>
        <a:xfrm>
          <a:off x="12029440" y="1728089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17780</xdr:rowOff>
    </xdr:from>
    <xdr:to>
      <xdr:col>67</xdr:col>
      <xdr:colOff>101600</xdr:colOff>
      <xdr:row>104</xdr:row>
      <xdr:rowOff>119380</xdr:rowOff>
    </xdr:to>
    <xdr:sp macro="" textlink="">
      <xdr:nvSpPr>
        <xdr:cNvPr id="874" name="フローチャート: 判断 873">
          <a:extLst>
            <a:ext uri="{FF2B5EF4-FFF2-40B4-BE49-F238E27FC236}">
              <a16:creationId xmlns:a16="http://schemas.microsoft.com/office/drawing/2014/main" id="{E818E219-4A38-463A-B501-D1186E237434}"/>
            </a:ext>
          </a:extLst>
        </xdr:cNvPr>
        <xdr:cNvSpPr/>
      </xdr:nvSpPr>
      <xdr:spPr>
        <a:xfrm>
          <a:off x="11231880" y="17452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5" name="テキスト ボックス 874">
          <a:extLst>
            <a:ext uri="{FF2B5EF4-FFF2-40B4-BE49-F238E27FC236}">
              <a16:creationId xmlns:a16="http://schemas.microsoft.com/office/drawing/2014/main" id="{666D0B95-3EAA-4005-BD52-50D035F5919C}"/>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D78DBF71-C781-48C1-9FC0-43E5FF28AC50}"/>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0919A802-1948-4A22-A0A1-B0E4174348B5}"/>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8C1874A0-AA08-4F70-9F11-3ED3FA8772A1}"/>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E94DA0EB-E900-4F1F-9D1A-B3947AEC26C5}"/>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111125</xdr:rowOff>
    </xdr:from>
    <xdr:to>
      <xdr:col>85</xdr:col>
      <xdr:colOff>177800</xdr:colOff>
      <xdr:row>108</xdr:row>
      <xdr:rowOff>41275</xdr:rowOff>
    </xdr:to>
    <xdr:sp macro="" textlink="">
      <xdr:nvSpPr>
        <xdr:cNvPr id="880" name="楕円 879">
          <a:extLst>
            <a:ext uri="{FF2B5EF4-FFF2-40B4-BE49-F238E27FC236}">
              <a16:creationId xmlns:a16="http://schemas.microsoft.com/office/drawing/2014/main" id="{BFAC7115-BB2D-4B54-9F12-245724729A8B}"/>
            </a:ext>
          </a:extLst>
        </xdr:cNvPr>
        <xdr:cNvSpPr/>
      </xdr:nvSpPr>
      <xdr:spPr>
        <a:xfrm>
          <a:off x="14325600" y="1804860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89552</xdr:rowOff>
    </xdr:from>
    <xdr:ext cx="405111" cy="259045"/>
    <xdr:sp macro="" textlink="">
      <xdr:nvSpPr>
        <xdr:cNvPr id="881" name="【庁舎】&#10;有形固定資産減価償却率該当値テキスト">
          <a:extLst>
            <a:ext uri="{FF2B5EF4-FFF2-40B4-BE49-F238E27FC236}">
              <a16:creationId xmlns:a16="http://schemas.microsoft.com/office/drawing/2014/main" id="{AF8A4023-E3B8-46A2-841D-F9D640860FC6}"/>
            </a:ext>
          </a:extLst>
        </xdr:cNvPr>
        <xdr:cNvSpPr txBox="1"/>
      </xdr:nvSpPr>
      <xdr:spPr>
        <a:xfrm>
          <a:off x="14414500" y="18027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93980</xdr:rowOff>
    </xdr:from>
    <xdr:to>
      <xdr:col>81</xdr:col>
      <xdr:colOff>101600</xdr:colOff>
      <xdr:row>108</xdr:row>
      <xdr:rowOff>24130</xdr:rowOff>
    </xdr:to>
    <xdr:sp macro="" textlink="">
      <xdr:nvSpPr>
        <xdr:cNvPr id="882" name="楕円 881">
          <a:extLst>
            <a:ext uri="{FF2B5EF4-FFF2-40B4-BE49-F238E27FC236}">
              <a16:creationId xmlns:a16="http://schemas.microsoft.com/office/drawing/2014/main" id="{0CCC5275-FA2C-4455-A1CD-367C4DB9F232}"/>
            </a:ext>
          </a:extLst>
        </xdr:cNvPr>
        <xdr:cNvSpPr/>
      </xdr:nvSpPr>
      <xdr:spPr>
        <a:xfrm>
          <a:off x="13578840" y="180314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144780</xdr:rowOff>
    </xdr:from>
    <xdr:to>
      <xdr:col>85</xdr:col>
      <xdr:colOff>127000</xdr:colOff>
      <xdr:row>107</xdr:row>
      <xdr:rowOff>161925</xdr:rowOff>
    </xdr:to>
    <xdr:cxnSp macro="">
      <xdr:nvCxnSpPr>
        <xdr:cNvPr id="883" name="直線コネクタ 882">
          <a:extLst>
            <a:ext uri="{FF2B5EF4-FFF2-40B4-BE49-F238E27FC236}">
              <a16:creationId xmlns:a16="http://schemas.microsoft.com/office/drawing/2014/main" id="{DA95E8AA-A96E-4F9E-9AAC-0554A9790A4E}"/>
            </a:ext>
          </a:extLst>
        </xdr:cNvPr>
        <xdr:cNvCxnSpPr/>
      </xdr:nvCxnSpPr>
      <xdr:spPr>
        <a:xfrm>
          <a:off x="13629640" y="18082260"/>
          <a:ext cx="74676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162561</xdr:rowOff>
    </xdr:from>
    <xdr:to>
      <xdr:col>76</xdr:col>
      <xdr:colOff>165100</xdr:colOff>
      <xdr:row>108</xdr:row>
      <xdr:rowOff>92711</xdr:rowOff>
    </xdr:to>
    <xdr:sp macro="" textlink="">
      <xdr:nvSpPr>
        <xdr:cNvPr id="884" name="楕円 883">
          <a:extLst>
            <a:ext uri="{FF2B5EF4-FFF2-40B4-BE49-F238E27FC236}">
              <a16:creationId xmlns:a16="http://schemas.microsoft.com/office/drawing/2014/main" id="{9061CDF9-3088-4332-BC12-04C21D148E3E}"/>
            </a:ext>
          </a:extLst>
        </xdr:cNvPr>
        <xdr:cNvSpPr/>
      </xdr:nvSpPr>
      <xdr:spPr>
        <a:xfrm>
          <a:off x="12804140" y="1810004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144780</xdr:rowOff>
    </xdr:from>
    <xdr:to>
      <xdr:col>81</xdr:col>
      <xdr:colOff>50800</xdr:colOff>
      <xdr:row>108</xdr:row>
      <xdr:rowOff>41911</xdr:rowOff>
    </xdr:to>
    <xdr:cxnSp macro="">
      <xdr:nvCxnSpPr>
        <xdr:cNvPr id="885" name="直線コネクタ 884">
          <a:extLst>
            <a:ext uri="{FF2B5EF4-FFF2-40B4-BE49-F238E27FC236}">
              <a16:creationId xmlns:a16="http://schemas.microsoft.com/office/drawing/2014/main" id="{D28929D5-FF24-48A3-AB07-86796131FA37}"/>
            </a:ext>
          </a:extLst>
        </xdr:cNvPr>
        <xdr:cNvCxnSpPr/>
      </xdr:nvCxnSpPr>
      <xdr:spPr>
        <a:xfrm flipV="1">
          <a:off x="12854940" y="18082260"/>
          <a:ext cx="774700" cy="64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124461</xdr:rowOff>
    </xdr:from>
    <xdr:to>
      <xdr:col>72</xdr:col>
      <xdr:colOff>38100</xdr:colOff>
      <xdr:row>108</xdr:row>
      <xdr:rowOff>54611</xdr:rowOff>
    </xdr:to>
    <xdr:sp macro="" textlink="">
      <xdr:nvSpPr>
        <xdr:cNvPr id="886" name="楕円 885">
          <a:extLst>
            <a:ext uri="{FF2B5EF4-FFF2-40B4-BE49-F238E27FC236}">
              <a16:creationId xmlns:a16="http://schemas.microsoft.com/office/drawing/2014/main" id="{51D7F7A0-B761-4305-AE7F-287C1AB7F404}"/>
            </a:ext>
          </a:extLst>
        </xdr:cNvPr>
        <xdr:cNvSpPr/>
      </xdr:nvSpPr>
      <xdr:spPr>
        <a:xfrm>
          <a:off x="12029440" y="1806194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108</xdr:row>
      <xdr:rowOff>3811</xdr:rowOff>
    </xdr:from>
    <xdr:to>
      <xdr:col>76</xdr:col>
      <xdr:colOff>114300</xdr:colOff>
      <xdr:row>108</xdr:row>
      <xdr:rowOff>41911</xdr:rowOff>
    </xdr:to>
    <xdr:cxnSp macro="">
      <xdr:nvCxnSpPr>
        <xdr:cNvPr id="887" name="直線コネクタ 886">
          <a:extLst>
            <a:ext uri="{FF2B5EF4-FFF2-40B4-BE49-F238E27FC236}">
              <a16:creationId xmlns:a16="http://schemas.microsoft.com/office/drawing/2014/main" id="{E74A55E5-3741-4EB8-9202-CEF3236EB1A7}"/>
            </a:ext>
          </a:extLst>
        </xdr:cNvPr>
        <xdr:cNvCxnSpPr/>
      </xdr:nvCxnSpPr>
      <xdr:spPr>
        <a:xfrm>
          <a:off x="12072620" y="18108931"/>
          <a:ext cx="78232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86361</xdr:rowOff>
    </xdr:from>
    <xdr:to>
      <xdr:col>67</xdr:col>
      <xdr:colOff>101600</xdr:colOff>
      <xdr:row>108</xdr:row>
      <xdr:rowOff>16511</xdr:rowOff>
    </xdr:to>
    <xdr:sp macro="" textlink="">
      <xdr:nvSpPr>
        <xdr:cNvPr id="888" name="楕円 887">
          <a:extLst>
            <a:ext uri="{FF2B5EF4-FFF2-40B4-BE49-F238E27FC236}">
              <a16:creationId xmlns:a16="http://schemas.microsoft.com/office/drawing/2014/main" id="{3C99DC8E-7902-4718-8FAB-DFA0515B045A}"/>
            </a:ext>
          </a:extLst>
        </xdr:cNvPr>
        <xdr:cNvSpPr/>
      </xdr:nvSpPr>
      <xdr:spPr>
        <a:xfrm>
          <a:off x="11231880" y="1802384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137161</xdr:rowOff>
    </xdr:from>
    <xdr:to>
      <xdr:col>71</xdr:col>
      <xdr:colOff>177800</xdr:colOff>
      <xdr:row>108</xdr:row>
      <xdr:rowOff>3811</xdr:rowOff>
    </xdr:to>
    <xdr:cxnSp macro="">
      <xdr:nvCxnSpPr>
        <xdr:cNvPr id="889" name="直線コネクタ 888">
          <a:extLst>
            <a:ext uri="{FF2B5EF4-FFF2-40B4-BE49-F238E27FC236}">
              <a16:creationId xmlns:a16="http://schemas.microsoft.com/office/drawing/2014/main" id="{DFBB1948-EBB2-459F-B7CA-C6467F22C1F6}"/>
            </a:ext>
          </a:extLst>
        </xdr:cNvPr>
        <xdr:cNvCxnSpPr/>
      </xdr:nvCxnSpPr>
      <xdr:spPr>
        <a:xfrm>
          <a:off x="11282680" y="18074641"/>
          <a:ext cx="78994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15891</xdr:rowOff>
    </xdr:from>
    <xdr:ext cx="405111" cy="259045"/>
    <xdr:sp macro="" textlink="">
      <xdr:nvSpPr>
        <xdr:cNvPr id="890" name="n_1aveValue【庁舎】&#10;有形固定資産減価償却率">
          <a:extLst>
            <a:ext uri="{FF2B5EF4-FFF2-40B4-BE49-F238E27FC236}">
              <a16:creationId xmlns:a16="http://schemas.microsoft.com/office/drawing/2014/main" id="{50331CCA-940E-4CB4-8271-49959394C880}"/>
            </a:ext>
          </a:extLst>
        </xdr:cNvPr>
        <xdr:cNvSpPr txBox="1"/>
      </xdr:nvSpPr>
      <xdr:spPr>
        <a:xfrm>
          <a:off x="13437244" y="171151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156863</xdr:rowOff>
    </xdr:from>
    <xdr:ext cx="405111" cy="259045"/>
    <xdr:sp macro="" textlink="">
      <xdr:nvSpPr>
        <xdr:cNvPr id="891" name="n_2aveValue【庁舎】&#10;有形固定資産減価償却率">
          <a:extLst>
            <a:ext uri="{FF2B5EF4-FFF2-40B4-BE49-F238E27FC236}">
              <a16:creationId xmlns:a16="http://schemas.microsoft.com/office/drawing/2014/main" id="{B63E0A52-07CF-4C89-B6DE-DAA8378A1768}"/>
            </a:ext>
          </a:extLst>
        </xdr:cNvPr>
        <xdr:cNvSpPr txBox="1"/>
      </xdr:nvSpPr>
      <xdr:spPr>
        <a:xfrm>
          <a:off x="12675244" y="17088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132097</xdr:rowOff>
    </xdr:from>
    <xdr:ext cx="405111" cy="259045"/>
    <xdr:sp macro="" textlink="">
      <xdr:nvSpPr>
        <xdr:cNvPr id="892" name="n_3aveValue【庁舎】&#10;有形固定資産減価償却率">
          <a:extLst>
            <a:ext uri="{FF2B5EF4-FFF2-40B4-BE49-F238E27FC236}">
              <a16:creationId xmlns:a16="http://schemas.microsoft.com/office/drawing/2014/main" id="{BBF43B69-4915-4926-9A63-3194D0D3681E}"/>
            </a:ext>
          </a:extLst>
        </xdr:cNvPr>
        <xdr:cNvSpPr txBox="1"/>
      </xdr:nvSpPr>
      <xdr:spPr>
        <a:xfrm>
          <a:off x="11900544" y="17063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135907</xdr:rowOff>
    </xdr:from>
    <xdr:ext cx="405111" cy="259045"/>
    <xdr:sp macro="" textlink="">
      <xdr:nvSpPr>
        <xdr:cNvPr id="893" name="n_4aveValue【庁舎】&#10;有形固定資産減価償却率">
          <a:extLst>
            <a:ext uri="{FF2B5EF4-FFF2-40B4-BE49-F238E27FC236}">
              <a16:creationId xmlns:a16="http://schemas.microsoft.com/office/drawing/2014/main" id="{E3CA3FE1-C6B5-4548-AA29-D485FDAC6B4E}"/>
            </a:ext>
          </a:extLst>
        </xdr:cNvPr>
        <xdr:cNvSpPr txBox="1"/>
      </xdr:nvSpPr>
      <xdr:spPr>
        <a:xfrm>
          <a:off x="11102984" y="17235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15257</xdr:rowOff>
    </xdr:from>
    <xdr:ext cx="405111" cy="259045"/>
    <xdr:sp macro="" textlink="">
      <xdr:nvSpPr>
        <xdr:cNvPr id="894" name="n_1mainValue【庁舎】&#10;有形固定資産減価償却率">
          <a:extLst>
            <a:ext uri="{FF2B5EF4-FFF2-40B4-BE49-F238E27FC236}">
              <a16:creationId xmlns:a16="http://schemas.microsoft.com/office/drawing/2014/main" id="{F98186C9-D405-4E8D-A678-6C8977C8DB85}"/>
            </a:ext>
          </a:extLst>
        </xdr:cNvPr>
        <xdr:cNvSpPr txBox="1"/>
      </xdr:nvSpPr>
      <xdr:spPr>
        <a:xfrm>
          <a:off x="13437244" y="1812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108</xdr:row>
      <xdr:rowOff>83838</xdr:rowOff>
    </xdr:from>
    <xdr:ext cx="405111" cy="259045"/>
    <xdr:sp macro="" textlink="">
      <xdr:nvSpPr>
        <xdr:cNvPr id="895" name="n_2mainValue【庁舎】&#10;有形固定資産減価償却率">
          <a:extLst>
            <a:ext uri="{FF2B5EF4-FFF2-40B4-BE49-F238E27FC236}">
              <a16:creationId xmlns:a16="http://schemas.microsoft.com/office/drawing/2014/main" id="{9C2D328C-3052-4EC8-AA51-AEC5038029E9}"/>
            </a:ext>
          </a:extLst>
        </xdr:cNvPr>
        <xdr:cNvSpPr txBox="1"/>
      </xdr:nvSpPr>
      <xdr:spPr>
        <a:xfrm>
          <a:off x="12675244" y="18188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108</xdr:row>
      <xdr:rowOff>45738</xdr:rowOff>
    </xdr:from>
    <xdr:ext cx="405111" cy="259045"/>
    <xdr:sp macro="" textlink="">
      <xdr:nvSpPr>
        <xdr:cNvPr id="896" name="n_3mainValue【庁舎】&#10;有形固定資産減価償却率">
          <a:extLst>
            <a:ext uri="{FF2B5EF4-FFF2-40B4-BE49-F238E27FC236}">
              <a16:creationId xmlns:a16="http://schemas.microsoft.com/office/drawing/2014/main" id="{70EE6F35-9FA9-4B8D-B843-5E90CB8BD213}"/>
            </a:ext>
          </a:extLst>
        </xdr:cNvPr>
        <xdr:cNvSpPr txBox="1"/>
      </xdr:nvSpPr>
      <xdr:spPr>
        <a:xfrm>
          <a:off x="11900544" y="181508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108</xdr:row>
      <xdr:rowOff>7638</xdr:rowOff>
    </xdr:from>
    <xdr:ext cx="405111" cy="259045"/>
    <xdr:sp macro="" textlink="">
      <xdr:nvSpPr>
        <xdr:cNvPr id="897" name="n_4mainValue【庁舎】&#10;有形固定資産減価償却率">
          <a:extLst>
            <a:ext uri="{FF2B5EF4-FFF2-40B4-BE49-F238E27FC236}">
              <a16:creationId xmlns:a16="http://schemas.microsoft.com/office/drawing/2014/main" id="{553A05E1-3854-4242-BD3F-D08C309965E0}"/>
            </a:ext>
          </a:extLst>
        </xdr:cNvPr>
        <xdr:cNvSpPr txBox="1"/>
      </xdr:nvSpPr>
      <xdr:spPr>
        <a:xfrm>
          <a:off x="11102984" y="18112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8" name="正方形/長方形 897">
          <a:extLst>
            <a:ext uri="{FF2B5EF4-FFF2-40B4-BE49-F238E27FC236}">
              <a16:creationId xmlns:a16="http://schemas.microsoft.com/office/drawing/2014/main" id="{2AB2DB91-BBA1-4209-B324-FDB1E010A9E6}"/>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9" name="正方形/長方形 898">
          <a:extLst>
            <a:ext uri="{FF2B5EF4-FFF2-40B4-BE49-F238E27FC236}">
              <a16:creationId xmlns:a16="http://schemas.microsoft.com/office/drawing/2014/main" id="{CA6FBB9E-C744-4DAF-9FCC-A0003BE3E6EA}"/>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0" name="正方形/長方形 899">
          <a:extLst>
            <a:ext uri="{FF2B5EF4-FFF2-40B4-BE49-F238E27FC236}">
              <a16:creationId xmlns:a16="http://schemas.microsoft.com/office/drawing/2014/main" id="{BCCDBF1B-10E7-4BB5-8E4E-2092378D1A61}"/>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1" name="正方形/長方形 900">
          <a:extLst>
            <a:ext uri="{FF2B5EF4-FFF2-40B4-BE49-F238E27FC236}">
              <a16:creationId xmlns:a16="http://schemas.microsoft.com/office/drawing/2014/main" id="{485913F5-889F-41F9-9622-C4D333D6F47D}"/>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2" name="正方形/長方形 901">
          <a:extLst>
            <a:ext uri="{FF2B5EF4-FFF2-40B4-BE49-F238E27FC236}">
              <a16:creationId xmlns:a16="http://schemas.microsoft.com/office/drawing/2014/main" id="{E3CBC4F0-9E6E-4694-AC0D-F7452D41F101}"/>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3" name="正方形/長方形 902">
          <a:extLst>
            <a:ext uri="{FF2B5EF4-FFF2-40B4-BE49-F238E27FC236}">
              <a16:creationId xmlns:a16="http://schemas.microsoft.com/office/drawing/2014/main" id="{3757E514-A2F5-421E-8EDA-56AF5A388343}"/>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4" name="正方形/長方形 903">
          <a:extLst>
            <a:ext uri="{FF2B5EF4-FFF2-40B4-BE49-F238E27FC236}">
              <a16:creationId xmlns:a16="http://schemas.microsoft.com/office/drawing/2014/main" id="{DF067B69-CC85-4AEE-A92F-1C87B0A94C2B}"/>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5" name="正方形/長方形 904">
          <a:extLst>
            <a:ext uri="{FF2B5EF4-FFF2-40B4-BE49-F238E27FC236}">
              <a16:creationId xmlns:a16="http://schemas.microsoft.com/office/drawing/2014/main" id="{86E1B732-E27E-4173-B030-8C243B07F4D4}"/>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6" name="テキスト ボックス 905">
          <a:extLst>
            <a:ext uri="{FF2B5EF4-FFF2-40B4-BE49-F238E27FC236}">
              <a16:creationId xmlns:a16="http://schemas.microsoft.com/office/drawing/2014/main" id="{AE4A2D07-27B0-417C-8865-3905C21DDB99}"/>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7" name="直線コネクタ 906">
          <a:extLst>
            <a:ext uri="{FF2B5EF4-FFF2-40B4-BE49-F238E27FC236}">
              <a16:creationId xmlns:a16="http://schemas.microsoft.com/office/drawing/2014/main" id="{82EE1F2F-6A3E-41E4-A0EB-713A5DE69323}"/>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08" name="直線コネクタ 907">
          <a:extLst>
            <a:ext uri="{FF2B5EF4-FFF2-40B4-BE49-F238E27FC236}">
              <a16:creationId xmlns:a16="http://schemas.microsoft.com/office/drawing/2014/main" id="{2111185A-4DB8-4A0E-8FA8-5D5B9E6A9E10}"/>
            </a:ext>
          </a:extLst>
        </xdr:cNvPr>
        <xdr:cNvCxnSpPr/>
      </xdr:nvCxnSpPr>
      <xdr:spPr>
        <a:xfrm>
          <a:off x="16093440" y="18181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09" name="テキスト ボックス 908">
          <a:extLst>
            <a:ext uri="{FF2B5EF4-FFF2-40B4-BE49-F238E27FC236}">
              <a16:creationId xmlns:a16="http://schemas.microsoft.com/office/drawing/2014/main" id="{C50C0B7F-8BA1-4720-A747-932EC356AEA8}"/>
            </a:ext>
          </a:extLst>
        </xdr:cNvPr>
        <xdr:cNvSpPr txBox="1"/>
      </xdr:nvSpPr>
      <xdr:spPr>
        <a:xfrm>
          <a:off x="15694841" y="18042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10" name="直線コネクタ 909">
          <a:extLst>
            <a:ext uri="{FF2B5EF4-FFF2-40B4-BE49-F238E27FC236}">
              <a16:creationId xmlns:a16="http://schemas.microsoft.com/office/drawing/2014/main" id="{52BA9821-BA42-4F55-897A-4250CEB9C05A}"/>
            </a:ext>
          </a:extLst>
        </xdr:cNvPr>
        <xdr:cNvCxnSpPr/>
      </xdr:nvCxnSpPr>
      <xdr:spPr>
        <a:xfrm>
          <a:off x="16093440" y="177355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11" name="テキスト ボックス 910">
          <a:extLst>
            <a:ext uri="{FF2B5EF4-FFF2-40B4-BE49-F238E27FC236}">
              <a16:creationId xmlns:a16="http://schemas.microsoft.com/office/drawing/2014/main" id="{93A66D62-2887-42A8-96C0-C1E7792E4A99}"/>
            </a:ext>
          </a:extLst>
        </xdr:cNvPr>
        <xdr:cNvSpPr txBox="1"/>
      </xdr:nvSpPr>
      <xdr:spPr>
        <a:xfrm>
          <a:off x="15694841" y="175971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12" name="直線コネクタ 911">
          <a:extLst>
            <a:ext uri="{FF2B5EF4-FFF2-40B4-BE49-F238E27FC236}">
              <a16:creationId xmlns:a16="http://schemas.microsoft.com/office/drawing/2014/main" id="{C14731C4-A954-4EE8-B720-42EE2C5B5638}"/>
            </a:ext>
          </a:extLst>
        </xdr:cNvPr>
        <xdr:cNvCxnSpPr/>
      </xdr:nvCxnSpPr>
      <xdr:spPr>
        <a:xfrm>
          <a:off x="16093440" y="172859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13" name="テキスト ボックス 912">
          <a:extLst>
            <a:ext uri="{FF2B5EF4-FFF2-40B4-BE49-F238E27FC236}">
              <a16:creationId xmlns:a16="http://schemas.microsoft.com/office/drawing/2014/main" id="{158DA0E3-2B36-4CF6-A346-6E2F58C27DA7}"/>
            </a:ext>
          </a:extLst>
        </xdr:cNvPr>
        <xdr:cNvSpPr txBox="1"/>
      </xdr:nvSpPr>
      <xdr:spPr>
        <a:xfrm>
          <a:off x="15694841" y="171475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14" name="直線コネクタ 913">
          <a:extLst>
            <a:ext uri="{FF2B5EF4-FFF2-40B4-BE49-F238E27FC236}">
              <a16:creationId xmlns:a16="http://schemas.microsoft.com/office/drawing/2014/main" id="{D0C27ACC-31C3-4283-9AFA-A107FB10BF26}"/>
            </a:ext>
          </a:extLst>
        </xdr:cNvPr>
        <xdr:cNvCxnSpPr/>
      </xdr:nvCxnSpPr>
      <xdr:spPr>
        <a:xfrm>
          <a:off x="16093440" y="16840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15" name="テキスト ボックス 914">
          <a:extLst>
            <a:ext uri="{FF2B5EF4-FFF2-40B4-BE49-F238E27FC236}">
              <a16:creationId xmlns:a16="http://schemas.microsoft.com/office/drawing/2014/main" id="{42A7E525-080B-4024-8555-22D3E28A518A}"/>
            </a:ext>
          </a:extLst>
        </xdr:cNvPr>
        <xdr:cNvSpPr txBox="1"/>
      </xdr:nvSpPr>
      <xdr:spPr>
        <a:xfrm>
          <a:off x="15694841" y="16701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6" name="直線コネクタ 915">
          <a:extLst>
            <a:ext uri="{FF2B5EF4-FFF2-40B4-BE49-F238E27FC236}">
              <a16:creationId xmlns:a16="http://schemas.microsoft.com/office/drawing/2014/main" id="{191B19FB-8C49-4D4F-976F-7AD5A6570240}"/>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7" name="テキスト ボックス 916">
          <a:extLst>
            <a:ext uri="{FF2B5EF4-FFF2-40B4-BE49-F238E27FC236}">
              <a16:creationId xmlns:a16="http://schemas.microsoft.com/office/drawing/2014/main" id="{57ED6490-D322-43A7-9953-1C2526D8496B}"/>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8" name="【庁舎】&#10;一人当たり面積グラフ枠">
          <a:extLst>
            <a:ext uri="{FF2B5EF4-FFF2-40B4-BE49-F238E27FC236}">
              <a16:creationId xmlns:a16="http://schemas.microsoft.com/office/drawing/2014/main" id="{FB949BC0-A0A9-417A-BAD4-F9B98EDDFB0A}"/>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21337</xdr:rowOff>
    </xdr:from>
    <xdr:to>
      <xdr:col>116</xdr:col>
      <xdr:colOff>62864</xdr:colOff>
      <xdr:row>108</xdr:row>
      <xdr:rowOff>71628</xdr:rowOff>
    </xdr:to>
    <xdr:cxnSp macro="">
      <xdr:nvCxnSpPr>
        <xdr:cNvPr id="919" name="直線コネクタ 918">
          <a:extLst>
            <a:ext uri="{FF2B5EF4-FFF2-40B4-BE49-F238E27FC236}">
              <a16:creationId xmlns:a16="http://schemas.microsoft.com/office/drawing/2014/main" id="{F7AA4017-986F-4ACA-964A-6736C7889F48}"/>
            </a:ext>
          </a:extLst>
        </xdr:cNvPr>
        <xdr:cNvCxnSpPr/>
      </xdr:nvCxnSpPr>
      <xdr:spPr>
        <a:xfrm flipV="1">
          <a:off x="19509104" y="16785337"/>
          <a:ext cx="0" cy="13914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75455</xdr:rowOff>
    </xdr:from>
    <xdr:ext cx="469744" cy="259045"/>
    <xdr:sp macro="" textlink="">
      <xdr:nvSpPr>
        <xdr:cNvPr id="920" name="【庁舎】&#10;一人当たり面積最小値テキスト">
          <a:extLst>
            <a:ext uri="{FF2B5EF4-FFF2-40B4-BE49-F238E27FC236}">
              <a16:creationId xmlns:a16="http://schemas.microsoft.com/office/drawing/2014/main" id="{720F9B45-79EA-4949-AB53-B4E87D14C215}"/>
            </a:ext>
          </a:extLst>
        </xdr:cNvPr>
        <xdr:cNvSpPr txBox="1"/>
      </xdr:nvSpPr>
      <xdr:spPr>
        <a:xfrm>
          <a:off x="19547840" y="18180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71628</xdr:rowOff>
    </xdr:from>
    <xdr:to>
      <xdr:col>116</xdr:col>
      <xdr:colOff>152400</xdr:colOff>
      <xdr:row>108</xdr:row>
      <xdr:rowOff>71628</xdr:rowOff>
    </xdr:to>
    <xdr:cxnSp macro="">
      <xdr:nvCxnSpPr>
        <xdr:cNvPr id="921" name="直線コネクタ 920">
          <a:extLst>
            <a:ext uri="{FF2B5EF4-FFF2-40B4-BE49-F238E27FC236}">
              <a16:creationId xmlns:a16="http://schemas.microsoft.com/office/drawing/2014/main" id="{68C143C6-0E7E-491E-9308-001E66D6979D}"/>
            </a:ext>
          </a:extLst>
        </xdr:cNvPr>
        <xdr:cNvCxnSpPr/>
      </xdr:nvCxnSpPr>
      <xdr:spPr>
        <a:xfrm>
          <a:off x="19443700" y="181767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139464</xdr:rowOff>
    </xdr:from>
    <xdr:ext cx="469744" cy="259045"/>
    <xdr:sp macro="" textlink="">
      <xdr:nvSpPr>
        <xdr:cNvPr id="922" name="【庁舎】&#10;一人当たり面積最大値テキスト">
          <a:extLst>
            <a:ext uri="{FF2B5EF4-FFF2-40B4-BE49-F238E27FC236}">
              <a16:creationId xmlns:a16="http://schemas.microsoft.com/office/drawing/2014/main" id="{81CE81EF-6E9D-44DA-B419-EBD53B2136FB}"/>
            </a:ext>
          </a:extLst>
        </xdr:cNvPr>
        <xdr:cNvSpPr txBox="1"/>
      </xdr:nvSpPr>
      <xdr:spPr>
        <a:xfrm>
          <a:off x="19547840" y="16568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21337</xdr:rowOff>
    </xdr:from>
    <xdr:to>
      <xdr:col>116</xdr:col>
      <xdr:colOff>152400</xdr:colOff>
      <xdr:row>100</xdr:row>
      <xdr:rowOff>21337</xdr:rowOff>
    </xdr:to>
    <xdr:cxnSp macro="">
      <xdr:nvCxnSpPr>
        <xdr:cNvPr id="923" name="直線コネクタ 922">
          <a:extLst>
            <a:ext uri="{FF2B5EF4-FFF2-40B4-BE49-F238E27FC236}">
              <a16:creationId xmlns:a16="http://schemas.microsoft.com/office/drawing/2014/main" id="{0982E421-D1AD-4710-A54F-D18F68673403}"/>
            </a:ext>
          </a:extLst>
        </xdr:cNvPr>
        <xdr:cNvCxnSpPr/>
      </xdr:nvCxnSpPr>
      <xdr:spPr>
        <a:xfrm>
          <a:off x="19443700" y="1678533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102</xdr:row>
      <xdr:rowOff>164864</xdr:rowOff>
    </xdr:from>
    <xdr:ext cx="469744" cy="259045"/>
    <xdr:sp macro="" textlink="">
      <xdr:nvSpPr>
        <xdr:cNvPr id="924" name="【庁舎】&#10;一人当たり面積平均値テキスト">
          <a:extLst>
            <a:ext uri="{FF2B5EF4-FFF2-40B4-BE49-F238E27FC236}">
              <a16:creationId xmlns:a16="http://schemas.microsoft.com/office/drawing/2014/main" id="{5563830D-D936-4712-80F6-A8EEA905D99C}"/>
            </a:ext>
          </a:extLst>
        </xdr:cNvPr>
        <xdr:cNvSpPr txBox="1"/>
      </xdr:nvSpPr>
      <xdr:spPr>
        <a:xfrm>
          <a:off x="19547840" y="172641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141987</xdr:rowOff>
    </xdr:from>
    <xdr:to>
      <xdr:col>116</xdr:col>
      <xdr:colOff>114300</xdr:colOff>
      <xdr:row>104</xdr:row>
      <xdr:rowOff>72137</xdr:rowOff>
    </xdr:to>
    <xdr:sp macro="" textlink="">
      <xdr:nvSpPr>
        <xdr:cNvPr id="925" name="フローチャート: 判断 924">
          <a:extLst>
            <a:ext uri="{FF2B5EF4-FFF2-40B4-BE49-F238E27FC236}">
              <a16:creationId xmlns:a16="http://schemas.microsoft.com/office/drawing/2014/main" id="{CB2AFF41-BE3A-43A3-9E37-53F575DC5707}"/>
            </a:ext>
          </a:extLst>
        </xdr:cNvPr>
        <xdr:cNvSpPr/>
      </xdr:nvSpPr>
      <xdr:spPr>
        <a:xfrm>
          <a:off x="19458940" y="1740890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103</xdr:row>
      <xdr:rowOff>132842</xdr:rowOff>
    </xdr:from>
    <xdr:to>
      <xdr:col>112</xdr:col>
      <xdr:colOff>38100</xdr:colOff>
      <xdr:row>104</xdr:row>
      <xdr:rowOff>62992</xdr:rowOff>
    </xdr:to>
    <xdr:sp macro="" textlink="">
      <xdr:nvSpPr>
        <xdr:cNvPr id="926" name="フローチャート: 判断 925">
          <a:extLst>
            <a:ext uri="{FF2B5EF4-FFF2-40B4-BE49-F238E27FC236}">
              <a16:creationId xmlns:a16="http://schemas.microsoft.com/office/drawing/2014/main" id="{C4B98885-425D-4FE6-90E3-2D8F1DCA89B4}"/>
            </a:ext>
          </a:extLst>
        </xdr:cNvPr>
        <xdr:cNvSpPr/>
      </xdr:nvSpPr>
      <xdr:spPr>
        <a:xfrm>
          <a:off x="18735040" y="1739976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103</xdr:row>
      <xdr:rowOff>132842</xdr:rowOff>
    </xdr:from>
    <xdr:to>
      <xdr:col>107</xdr:col>
      <xdr:colOff>101600</xdr:colOff>
      <xdr:row>104</xdr:row>
      <xdr:rowOff>62992</xdr:rowOff>
    </xdr:to>
    <xdr:sp macro="" textlink="">
      <xdr:nvSpPr>
        <xdr:cNvPr id="927" name="フローチャート: 判断 926">
          <a:extLst>
            <a:ext uri="{FF2B5EF4-FFF2-40B4-BE49-F238E27FC236}">
              <a16:creationId xmlns:a16="http://schemas.microsoft.com/office/drawing/2014/main" id="{B274C3B1-6DD6-486D-97BD-6E212653E4A8}"/>
            </a:ext>
          </a:extLst>
        </xdr:cNvPr>
        <xdr:cNvSpPr/>
      </xdr:nvSpPr>
      <xdr:spPr>
        <a:xfrm>
          <a:off x="17937480" y="1739976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102</xdr:row>
      <xdr:rowOff>139700</xdr:rowOff>
    </xdr:from>
    <xdr:to>
      <xdr:col>102</xdr:col>
      <xdr:colOff>165100</xdr:colOff>
      <xdr:row>103</xdr:row>
      <xdr:rowOff>69850</xdr:rowOff>
    </xdr:to>
    <xdr:sp macro="" textlink="">
      <xdr:nvSpPr>
        <xdr:cNvPr id="928" name="フローチャート: 判断 927">
          <a:extLst>
            <a:ext uri="{FF2B5EF4-FFF2-40B4-BE49-F238E27FC236}">
              <a16:creationId xmlns:a16="http://schemas.microsoft.com/office/drawing/2014/main" id="{661A7FBA-DE81-41D4-B915-765BC4B22603}"/>
            </a:ext>
          </a:extLst>
        </xdr:cNvPr>
        <xdr:cNvSpPr/>
      </xdr:nvSpPr>
      <xdr:spPr>
        <a:xfrm>
          <a:off x="17162780" y="172389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102</xdr:row>
      <xdr:rowOff>89408</xdr:rowOff>
    </xdr:from>
    <xdr:to>
      <xdr:col>98</xdr:col>
      <xdr:colOff>38100</xdr:colOff>
      <xdr:row>103</xdr:row>
      <xdr:rowOff>19558</xdr:rowOff>
    </xdr:to>
    <xdr:sp macro="" textlink="">
      <xdr:nvSpPr>
        <xdr:cNvPr id="929" name="フローチャート: 判断 928">
          <a:extLst>
            <a:ext uri="{FF2B5EF4-FFF2-40B4-BE49-F238E27FC236}">
              <a16:creationId xmlns:a16="http://schemas.microsoft.com/office/drawing/2014/main" id="{14641F63-87EB-4425-923D-8196EB40132D}"/>
            </a:ext>
          </a:extLst>
        </xdr:cNvPr>
        <xdr:cNvSpPr/>
      </xdr:nvSpPr>
      <xdr:spPr>
        <a:xfrm>
          <a:off x="16388080" y="1718868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0" name="テキスト ボックス 929">
          <a:extLst>
            <a:ext uri="{FF2B5EF4-FFF2-40B4-BE49-F238E27FC236}">
              <a16:creationId xmlns:a16="http://schemas.microsoft.com/office/drawing/2014/main" id="{AF2EE53B-DA4F-4DAC-B6D6-6E971773D52B}"/>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1" name="テキスト ボックス 930">
          <a:extLst>
            <a:ext uri="{FF2B5EF4-FFF2-40B4-BE49-F238E27FC236}">
              <a16:creationId xmlns:a16="http://schemas.microsoft.com/office/drawing/2014/main" id="{D529270F-89D6-4C55-A646-449AB5B794DE}"/>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2" name="テキスト ボックス 931">
          <a:extLst>
            <a:ext uri="{FF2B5EF4-FFF2-40B4-BE49-F238E27FC236}">
              <a16:creationId xmlns:a16="http://schemas.microsoft.com/office/drawing/2014/main" id="{BE7A0B01-B02B-48B5-9E22-841181813940}"/>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B7E60C19-BF8C-40EA-AAB5-5B874AEE971A}"/>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716A1684-F7A3-4D1C-83BA-E0D22281AE09}"/>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73406</xdr:rowOff>
    </xdr:from>
    <xdr:to>
      <xdr:col>116</xdr:col>
      <xdr:colOff>114300</xdr:colOff>
      <xdr:row>106</xdr:row>
      <xdr:rowOff>3556</xdr:rowOff>
    </xdr:to>
    <xdr:sp macro="" textlink="">
      <xdr:nvSpPr>
        <xdr:cNvPr id="935" name="楕円 934">
          <a:extLst>
            <a:ext uri="{FF2B5EF4-FFF2-40B4-BE49-F238E27FC236}">
              <a16:creationId xmlns:a16="http://schemas.microsoft.com/office/drawing/2014/main" id="{1EC864AA-90AB-4860-9106-0516533E9137}"/>
            </a:ext>
          </a:extLst>
        </xdr:cNvPr>
        <xdr:cNvSpPr/>
      </xdr:nvSpPr>
      <xdr:spPr>
        <a:xfrm>
          <a:off x="19458940" y="1767560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51833</xdr:rowOff>
    </xdr:from>
    <xdr:ext cx="469744" cy="259045"/>
    <xdr:sp macro="" textlink="">
      <xdr:nvSpPr>
        <xdr:cNvPr id="936" name="【庁舎】&#10;一人当たり面積該当値テキスト">
          <a:extLst>
            <a:ext uri="{FF2B5EF4-FFF2-40B4-BE49-F238E27FC236}">
              <a16:creationId xmlns:a16="http://schemas.microsoft.com/office/drawing/2014/main" id="{6FE2A21D-8AEA-43AE-A44C-2C806113081F}"/>
            </a:ext>
          </a:extLst>
        </xdr:cNvPr>
        <xdr:cNvSpPr txBox="1"/>
      </xdr:nvSpPr>
      <xdr:spPr>
        <a:xfrm>
          <a:off x="19547840" y="17654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73406</xdr:rowOff>
    </xdr:from>
    <xdr:to>
      <xdr:col>112</xdr:col>
      <xdr:colOff>38100</xdr:colOff>
      <xdr:row>106</xdr:row>
      <xdr:rowOff>3556</xdr:rowOff>
    </xdr:to>
    <xdr:sp macro="" textlink="">
      <xdr:nvSpPr>
        <xdr:cNvPr id="937" name="楕円 936">
          <a:extLst>
            <a:ext uri="{FF2B5EF4-FFF2-40B4-BE49-F238E27FC236}">
              <a16:creationId xmlns:a16="http://schemas.microsoft.com/office/drawing/2014/main" id="{4F409C4C-C73B-422E-B5F9-90E56BAF6B2B}"/>
            </a:ext>
          </a:extLst>
        </xdr:cNvPr>
        <xdr:cNvSpPr/>
      </xdr:nvSpPr>
      <xdr:spPr>
        <a:xfrm>
          <a:off x="18735040" y="1767560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124206</xdr:rowOff>
    </xdr:from>
    <xdr:to>
      <xdr:col>116</xdr:col>
      <xdr:colOff>63500</xdr:colOff>
      <xdr:row>105</xdr:row>
      <xdr:rowOff>124206</xdr:rowOff>
    </xdr:to>
    <xdr:cxnSp macro="">
      <xdr:nvCxnSpPr>
        <xdr:cNvPr id="938" name="直線コネクタ 937">
          <a:extLst>
            <a:ext uri="{FF2B5EF4-FFF2-40B4-BE49-F238E27FC236}">
              <a16:creationId xmlns:a16="http://schemas.microsoft.com/office/drawing/2014/main" id="{C2475F9A-E7F6-4D6C-B2EE-DE19BF45A9E8}"/>
            </a:ext>
          </a:extLst>
        </xdr:cNvPr>
        <xdr:cNvCxnSpPr/>
      </xdr:nvCxnSpPr>
      <xdr:spPr>
        <a:xfrm>
          <a:off x="18778220" y="17726406"/>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77978</xdr:rowOff>
    </xdr:from>
    <xdr:to>
      <xdr:col>107</xdr:col>
      <xdr:colOff>101600</xdr:colOff>
      <xdr:row>106</xdr:row>
      <xdr:rowOff>8128</xdr:rowOff>
    </xdr:to>
    <xdr:sp macro="" textlink="">
      <xdr:nvSpPr>
        <xdr:cNvPr id="939" name="楕円 938">
          <a:extLst>
            <a:ext uri="{FF2B5EF4-FFF2-40B4-BE49-F238E27FC236}">
              <a16:creationId xmlns:a16="http://schemas.microsoft.com/office/drawing/2014/main" id="{78711BFF-B30D-4F65-95AF-7394616C9DCF}"/>
            </a:ext>
          </a:extLst>
        </xdr:cNvPr>
        <xdr:cNvSpPr/>
      </xdr:nvSpPr>
      <xdr:spPr>
        <a:xfrm>
          <a:off x="17937480" y="1768017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124206</xdr:rowOff>
    </xdr:from>
    <xdr:to>
      <xdr:col>111</xdr:col>
      <xdr:colOff>177800</xdr:colOff>
      <xdr:row>105</xdr:row>
      <xdr:rowOff>128778</xdr:rowOff>
    </xdr:to>
    <xdr:cxnSp macro="">
      <xdr:nvCxnSpPr>
        <xdr:cNvPr id="940" name="直線コネクタ 939">
          <a:extLst>
            <a:ext uri="{FF2B5EF4-FFF2-40B4-BE49-F238E27FC236}">
              <a16:creationId xmlns:a16="http://schemas.microsoft.com/office/drawing/2014/main" id="{573FB02D-BF5A-4BAF-A36D-F0B153C54F84}"/>
            </a:ext>
          </a:extLst>
        </xdr:cNvPr>
        <xdr:cNvCxnSpPr/>
      </xdr:nvCxnSpPr>
      <xdr:spPr>
        <a:xfrm flipV="1">
          <a:off x="17988280" y="17726406"/>
          <a:ext cx="78994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87122</xdr:rowOff>
    </xdr:from>
    <xdr:to>
      <xdr:col>102</xdr:col>
      <xdr:colOff>165100</xdr:colOff>
      <xdr:row>106</xdr:row>
      <xdr:rowOff>17272</xdr:rowOff>
    </xdr:to>
    <xdr:sp macro="" textlink="">
      <xdr:nvSpPr>
        <xdr:cNvPr id="941" name="楕円 940">
          <a:extLst>
            <a:ext uri="{FF2B5EF4-FFF2-40B4-BE49-F238E27FC236}">
              <a16:creationId xmlns:a16="http://schemas.microsoft.com/office/drawing/2014/main" id="{61BA6363-6904-47F8-991F-02DD33E0B2A5}"/>
            </a:ext>
          </a:extLst>
        </xdr:cNvPr>
        <xdr:cNvSpPr/>
      </xdr:nvSpPr>
      <xdr:spPr>
        <a:xfrm>
          <a:off x="17162780" y="1768932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128778</xdr:rowOff>
    </xdr:from>
    <xdr:to>
      <xdr:col>107</xdr:col>
      <xdr:colOff>50800</xdr:colOff>
      <xdr:row>105</xdr:row>
      <xdr:rowOff>137922</xdr:rowOff>
    </xdr:to>
    <xdr:cxnSp macro="">
      <xdr:nvCxnSpPr>
        <xdr:cNvPr id="942" name="直線コネクタ 941">
          <a:extLst>
            <a:ext uri="{FF2B5EF4-FFF2-40B4-BE49-F238E27FC236}">
              <a16:creationId xmlns:a16="http://schemas.microsoft.com/office/drawing/2014/main" id="{919CD32C-B14E-4AE4-8161-359D741402C9}"/>
            </a:ext>
          </a:extLst>
        </xdr:cNvPr>
        <xdr:cNvCxnSpPr/>
      </xdr:nvCxnSpPr>
      <xdr:spPr>
        <a:xfrm flipV="1">
          <a:off x="17213580" y="17730978"/>
          <a:ext cx="7747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87122</xdr:rowOff>
    </xdr:from>
    <xdr:to>
      <xdr:col>98</xdr:col>
      <xdr:colOff>38100</xdr:colOff>
      <xdr:row>106</xdr:row>
      <xdr:rowOff>17272</xdr:rowOff>
    </xdr:to>
    <xdr:sp macro="" textlink="">
      <xdr:nvSpPr>
        <xdr:cNvPr id="943" name="楕円 942">
          <a:extLst>
            <a:ext uri="{FF2B5EF4-FFF2-40B4-BE49-F238E27FC236}">
              <a16:creationId xmlns:a16="http://schemas.microsoft.com/office/drawing/2014/main" id="{FFBCA627-7A20-42A5-858C-2BAEA1081889}"/>
            </a:ext>
          </a:extLst>
        </xdr:cNvPr>
        <xdr:cNvSpPr/>
      </xdr:nvSpPr>
      <xdr:spPr>
        <a:xfrm>
          <a:off x="16388080" y="1768932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137922</xdr:rowOff>
    </xdr:from>
    <xdr:to>
      <xdr:col>102</xdr:col>
      <xdr:colOff>114300</xdr:colOff>
      <xdr:row>105</xdr:row>
      <xdr:rowOff>137922</xdr:rowOff>
    </xdr:to>
    <xdr:cxnSp macro="">
      <xdr:nvCxnSpPr>
        <xdr:cNvPr id="944" name="直線コネクタ 943">
          <a:extLst>
            <a:ext uri="{FF2B5EF4-FFF2-40B4-BE49-F238E27FC236}">
              <a16:creationId xmlns:a16="http://schemas.microsoft.com/office/drawing/2014/main" id="{08796E35-84DF-4A7F-A5E4-810BF2C9756F}"/>
            </a:ext>
          </a:extLst>
        </xdr:cNvPr>
        <xdr:cNvCxnSpPr/>
      </xdr:nvCxnSpPr>
      <xdr:spPr>
        <a:xfrm>
          <a:off x="16431260" y="17740122"/>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102</xdr:row>
      <xdr:rowOff>79519</xdr:rowOff>
    </xdr:from>
    <xdr:ext cx="469744" cy="259045"/>
    <xdr:sp macro="" textlink="">
      <xdr:nvSpPr>
        <xdr:cNvPr id="945" name="n_1aveValue【庁舎】&#10;一人当たり面積">
          <a:extLst>
            <a:ext uri="{FF2B5EF4-FFF2-40B4-BE49-F238E27FC236}">
              <a16:creationId xmlns:a16="http://schemas.microsoft.com/office/drawing/2014/main" id="{9152562E-38CE-4405-A8EC-8993120F1D36}"/>
            </a:ext>
          </a:extLst>
        </xdr:cNvPr>
        <xdr:cNvSpPr txBox="1"/>
      </xdr:nvSpPr>
      <xdr:spPr>
        <a:xfrm>
          <a:off x="18561127" y="17178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79519</xdr:rowOff>
    </xdr:from>
    <xdr:ext cx="469744" cy="259045"/>
    <xdr:sp macro="" textlink="">
      <xdr:nvSpPr>
        <xdr:cNvPr id="946" name="n_2aveValue【庁舎】&#10;一人当たり面積">
          <a:extLst>
            <a:ext uri="{FF2B5EF4-FFF2-40B4-BE49-F238E27FC236}">
              <a16:creationId xmlns:a16="http://schemas.microsoft.com/office/drawing/2014/main" id="{DF19E23D-BEFF-4654-992A-F347B02777BE}"/>
            </a:ext>
          </a:extLst>
        </xdr:cNvPr>
        <xdr:cNvSpPr txBox="1"/>
      </xdr:nvSpPr>
      <xdr:spPr>
        <a:xfrm>
          <a:off x="17776267" y="17178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101</xdr:row>
      <xdr:rowOff>86377</xdr:rowOff>
    </xdr:from>
    <xdr:ext cx="469744" cy="259045"/>
    <xdr:sp macro="" textlink="">
      <xdr:nvSpPr>
        <xdr:cNvPr id="947" name="n_3aveValue【庁舎】&#10;一人当たり面積">
          <a:extLst>
            <a:ext uri="{FF2B5EF4-FFF2-40B4-BE49-F238E27FC236}">
              <a16:creationId xmlns:a16="http://schemas.microsoft.com/office/drawing/2014/main" id="{AD789EF6-EEA4-450F-A14D-874D9714A5D2}"/>
            </a:ext>
          </a:extLst>
        </xdr:cNvPr>
        <xdr:cNvSpPr txBox="1"/>
      </xdr:nvSpPr>
      <xdr:spPr>
        <a:xfrm>
          <a:off x="17001567" y="17018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101</xdr:row>
      <xdr:rowOff>36085</xdr:rowOff>
    </xdr:from>
    <xdr:ext cx="469744" cy="259045"/>
    <xdr:sp macro="" textlink="">
      <xdr:nvSpPr>
        <xdr:cNvPr id="948" name="n_4aveValue【庁舎】&#10;一人当たり面積">
          <a:extLst>
            <a:ext uri="{FF2B5EF4-FFF2-40B4-BE49-F238E27FC236}">
              <a16:creationId xmlns:a16="http://schemas.microsoft.com/office/drawing/2014/main" id="{D6DA69FD-06A8-4D88-9FFA-7E8675F67CBD}"/>
            </a:ext>
          </a:extLst>
        </xdr:cNvPr>
        <xdr:cNvSpPr txBox="1"/>
      </xdr:nvSpPr>
      <xdr:spPr>
        <a:xfrm>
          <a:off x="16226867" y="16967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105</xdr:row>
      <xdr:rowOff>166133</xdr:rowOff>
    </xdr:from>
    <xdr:ext cx="469744" cy="259045"/>
    <xdr:sp macro="" textlink="">
      <xdr:nvSpPr>
        <xdr:cNvPr id="949" name="n_1mainValue【庁舎】&#10;一人当たり面積">
          <a:extLst>
            <a:ext uri="{FF2B5EF4-FFF2-40B4-BE49-F238E27FC236}">
              <a16:creationId xmlns:a16="http://schemas.microsoft.com/office/drawing/2014/main" id="{A3959059-992D-491D-BE85-E4E7E4C33729}"/>
            </a:ext>
          </a:extLst>
        </xdr:cNvPr>
        <xdr:cNvSpPr txBox="1"/>
      </xdr:nvSpPr>
      <xdr:spPr>
        <a:xfrm>
          <a:off x="18561127" y="17768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170705</xdr:rowOff>
    </xdr:from>
    <xdr:ext cx="469744" cy="259045"/>
    <xdr:sp macro="" textlink="">
      <xdr:nvSpPr>
        <xdr:cNvPr id="950" name="n_2mainValue【庁舎】&#10;一人当たり面積">
          <a:extLst>
            <a:ext uri="{FF2B5EF4-FFF2-40B4-BE49-F238E27FC236}">
              <a16:creationId xmlns:a16="http://schemas.microsoft.com/office/drawing/2014/main" id="{7165EE31-7DE1-4324-9A41-E57A9DCDFE59}"/>
            </a:ext>
          </a:extLst>
        </xdr:cNvPr>
        <xdr:cNvSpPr txBox="1"/>
      </xdr:nvSpPr>
      <xdr:spPr>
        <a:xfrm>
          <a:off x="17776267" y="17772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8399</xdr:rowOff>
    </xdr:from>
    <xdr:ext cx="469744" cy="259045"/>
    <xdr:sp macro="" textlink="">
      <xdr:nvSpPr>
        <xdr:cNvPr id="951" name="n_3mainValue【庁舎】&#10;一人当たり面積">
          <a:extLst>
            <a:ext uri="{FF2B5EF4-FFF2-40B4-BE49-F238E27FC236}">
              <a16:creationId xmlns:a16="http://schemas.microsoft.com/office/drawing/2014/main" id="{4511A33E-21E1-478C-B4F6-262F04891884}"/>
            </a:ext>
          </a:extLst>
        </xdr:cNvPr>
        <xdr:cNvSpPr txBox="1"/>
      </xdr:nvSpPr>
      <xdr:spPr>
        <a:xfrm>
          <a:off x="17001567" y="17778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8399</xdr:rowOff>
    </xdr:from>
    <xdr:ext cx="469744" cy="259045"/>
    <xdr:sp macro="" textlink="">
      <xdr:nvSpPr>
        <xdr:cNvPr id="952" name="n_4mainValue【庁舎】&#10;一人当たり面積">
          <a:extLst>
            <a:ext uri="{FF2B5EF4-FFF2-40B4-BE49-F238E27FC236}">
              <a16:creationId xmlns:a16="http://schemas.microsoft.com/office/drawing/2014/main" id="{3D8FE42B-C509-4372-A819-42EF3C92838A}"/>
            </a:ext>
          </a:extLst>
        </xdr:cNvPr>
        <xdr:cNvSpPr txBox="1"/>
      </xdr:nvSpPr>
      <xdr:spPr>
        <a:xfrm>
          <a:off x="16226867" y="17778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3" name="正方形/長方形 952">
          <a:extLst>
            <a:ext uri="{FF2B5EF4-FFF2-40B4-BE49-F238E27FC236}">
              <a16:creationId xmlns:a16="http://schemas.microsoft.com/office/drawing/2014/main" id="{B4BD084A-9C23-4AE5-9DEC-D16C002E359D}"/>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4" name="正方形/長方形 953">
          <a:extLst>
            <a:ext uri="{FF2B5EF4-FFF2-40B4-BE49-F238E27FC236}">
              <a16:creationId xmlns:a16="http://schemas.microsoft.com/office/drawing/2014/main" id="{3F1E6F48-E879-4FFC-A888-B841B4A2427F}"/>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5" name="テキスト ボックス 954">
          <a:extLst>
            <a:ext uri="{FF2B5EF4-FFF2-40B4-BE49-F238E27FC236}">
              <a16:creationId xmlns:a16="http://schemas.microsoft.com/office/drawing/2014/main" id="{997B16EC-4131-41DA-8900-9184228FC9EC}"/>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図書館の有形固定資産減価償却率については、</a:t>
          </a:r>
          <a:r>
            <a:rPr kumimoji="1" lang="en-US" altLang="ja-JP" sz="1200">
              <a:latin typeface="ＭＳ Ｐゴシック" panose="020B0600070205080204" pitchFamily="50" charset="-128"/>
              <a:ea typeface="ＭＳ Ｐゴシック" panose="020B0600070205080204" pitchFamily="50" charset="-128"/>
            </a:rPr>
            <a:t>82.3</a:t>
          </a:r>
          <a:r>
            <a:rPr kumimoji="1" lang="ja-JP" altLang="en-US" sz="1200">
              <a:latin typeface="ＭＳ Ｐゴシック" panose="020B0600070205080204" pitchFamily="50" charset="-128"/>
              <a:ea typeface="ＭＳ Ｐゴシック" panose="020B0600070205080204" pitchFamily="50" charset="-128"/>
            </a:rPr>
            <a:t>％と類似団体平均と比較して高い値となっているが、公共施設等総合管理計画に基づき、図書館施設機能を併せ持った複合施設の整備を進めており、施設の集約化と老朽化対策に取り組んでいることから、今後は改善を見込んでい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一般廃棄物処理施設の有形固定資産減価償却率については、</a:t>
          </a:r>
          <a:r>
            <a:rPr kumimoji="1" lang="en-US" altLang="ja-JP" sz="1200">
              <a:latin typeface="ＭＳ Ｐゴシック" panose="020B0600070205080204" pitchFamily="50" charset="-128"/>
              <a:ea typeface="ＭＳ Ｐゴシック" panose="020B0600070205080204" pitchFamily="50" charset="-128"/>
            </a:rPr>
            <a:t>84.8</a:t>
          </a:r>
          <a:r>
            <a:rPr kumimoji="1" lang="ja-JP" altLang="en-US" sz="1200">
              <a:latin typeface="ＭＳ Ｐゴシック" panose="020B0600070205080204" pitchFamily="50" charset="-128"/>
              <a:ea typeface="ＭＳ Ｐゴシック" panose="020B0600070205080204" pitchFamily="50" charset="-128"/>
            </a:rPr>
            <a:t>％で類似団体平均と比較して高い値となっているが、老朽化している設備の更新や延命化工事を進めており、今後は改善を見込んでいる。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一般廃棄物処理施設の一人当たり有形固定資産（償却資産）額については、</a:t>
          </a:r>
          <a:r>
            <a:rPr kumimoji="1" lang="en-US" altLang="ja-JP" sz="1200">
              <a:latin typeface="ＭＳ Ｐゴシック" panose="020B0600070205080204" pitchFamily="50" charset="-128"/>
              <a:ea typeface="ＭＳ Ｐゴシック" panose="020B0600070205080204" pitchFamily="50" charset="-128"/>
            </a:rPr>
            <a:t>149,305</a:t>
          </a:r>
          <a:r>
            <a:rPr kumimoji="1" lang="ja-JP" altLang="en-US" sz="1200">
              <a:latin typeface="ＭＳ Ｐゴシック" panose="020B0600070205080204" pitchFamily="50" charset="-128"/>
              <a:ea typeface="ＭＳ Ｐゴシック" panose="020B0600070205080204" pitchFamily="50" charset="-128"/>
            </a:rPr>
            <a:t>円で類似団体平均より高い値となっているが、これは本市が単独で一般廃棄物処理施設を運営しているためと考えられる。将来的にはごみ処理の広域化を検討しているため、今後は改善を見込んでいる。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庁舎の有形固定資産減価償却率については、</a:t>
          </a:r>
          <a:r>
            <a:rPr kumimoji="1" lang="en-US" altLang="ja-JP" sz="1200">
              <a:latin typeface="ＭＳ Ｐゴシック" panose="020B0600070205080204" pitchFamily="50" charset="-128"/>
              <a:ea typeface="ＭＳ Ｐゴシック" panose="020B0600070205080204" pitchFamily="50" charset="-128"/>
            </a:rPr>
            <a:t>91.5</a:t>
          </a:r>
          <a:r>
            <a:rPr kumimoji="1" lang="ja-JP" altLang="en-US" sz="1200">
              <a:latin typeface="ＭＳ Ｐゴシック" panose="020B0600070205080204" pitchFamily="50" charset="-128"/>
              <a:ea typeface="ＭＳ Ｐゴシック" panose="020B0600070205080204" pitchFamily="50" charset="-128"/>
            </a:rPr>
            <a:t>％と類似団体内平均値と比較しても高い値となっているが、これは建て替えに向けて廃校になった学校を転用し、仮庁舎として使用しているためである。今後は建て替えを含む庁舎エリアの整備を行うため、改善を見込んでい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大阪府門真市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117,139
113,306
12.30
68,246,154
67,315,513
71,945
28,766,545
52,081,094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3.9
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概ね例年と同水準の値となっており、類似団体平均を下回っている。</a:t>
          </a:r>
        </a:p>
        <a:p>
          <a:r>
            <a:rPr kumimoji="1" lang="ja-JP" altLang="en-US" sz="1300">
              <a:latin typeface="ＭＳ Ｐゴシック" panose="020B0600070205080204" pitchFamily="50" charset="-128"/>
              <a:ea typeface="ＭＳ Ｐゴシック" panose="020B0600070205080204" pitchFamily="50" charset="-128"/>
            </a:rPr>
            <a:t>　市税収入の確保に努め、「まちの成長」と「財政の健全化」の両立を図る。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3628</xdr:rowOff>
    </xdr:from>
    <xdr:to>
      <xdr:col>23</xdr:col>
      <xdr:colOff>133350</xdr:colOff>
      <xdr:row>45</xdr:row>
      <xdr:rowOff>10885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347278"/>
          <a:ext cx="0" cy="13788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154412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98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10885</xdr:rowOff>
    </xdr:from>
    <xdr:to>
      <xdr:col>24</xdr:col>
      <xdr:colOff>12700</xdr:colOff>
      <xdr:row>45</xdr:row>
      <xdr:rowOff>10885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26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90005</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90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3628</xdr:rowOff>
    </xdr:from>
    <xdr:to>
      <xdr:col>24</xdr:col>
      <xdr:colOff>12700</xdr:colOff>
      <xdr:row>37</xdr:row>
      <xdr:rowOff>3628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347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163285</xdr:rowOff>
    </xdr:from>
    <xdr:to>
      <xdr:col>23</xdr:col>
      <xdr:colOff>133350</xdr:colOff>
      <xdr:row>43</xdr:row>
      <xdr:rowOff>26307</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364185"/>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25599</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550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9072</xdr:rowOff>
    </xdr:from>
    <xdr:to>
      <xdr:col>23</xdr:col>
      <xdr:colOff>184150</xdr:colOff>
      <xdr:row>42</xdr:row>
      <xdr:rowOff>110672</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20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146050</xdr:rowOff>
    </xdr:from>
    <xdr:to>
      <xdr:col>19</xdr:col>
      <xdr:colOff>133350</xdr:colOff>
      <xdr:row>42</xdr:row>
      <xdr:rowOff>163285</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346950"/>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163285</xdr:rowOff>
    </xdr:from>
    <xdr:to>
      <xdr:col>19</xdr:col>
      <xdr:colOff>184150</xdr:colOff>
      <xdr:row>42</xdr:row>
      <xdr:rowOff>93435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103612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9616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128815</xdr:rowOff>
    </xdr:from>
    <xdr:to>
      <xdr:col>15</xdr:col>
      <xdr:colOff>82550</xdr:colOff>
      <xdr:row>42</xdr:row>
      <xdr:rowOff>146050</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329715"/>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69142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128815</xdr:rowOff>
    </xdr:from>
    <xdr:to>
      <xdr:col>11</xdr:col>
      <xdr:colOff>31750</xdr:colOff>
      <xdr:row>42</xdr:row>
      <xdr:rowOff>146050</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flipV="1">
          <a:off x="1447800" y="7329715"/>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9978</xdr:rowOff>
    </xdr:from>
    <xdr:to>
      <xdr:col>11</xdr:col>
      <xdr:colOff>82550</xdr:colOff>
      <xdr:row>43</xdr:row>
      <xdr:rowOff>111578</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38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96355</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44450</xdr:rowOff>
    </xdr:from>
    <xdr:to>
      <xdr:col>7</xdr:col>
      <xdr:colOff>31750</xdr:colOff>
      <xdr:row>43</xdr:row>
      <xdr:rowOff>146050</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41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50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146957</xdr:rowOff>
    </xdr:from>
    <xdr:to>
      <xdr:col>23</xdr:col>
      <xdr:colOff>184150</xdr:colOff>
      <xdr:row>43</xdr:row>
      <xdr:rowOff>77107</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34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119034</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319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112485</xdr:rowOff>
    </xdr:from>
    <xdr:to>
      <xdr:col>19</xdr:col>
      <xdr:colOff>184150</xdr:colOff>
      <xdr:row>43</xdr:row>
      <xdr:rowOff>42635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31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27412</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3997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95250</xdr:rowOff>
    </xdr:from>
    <xdr:to>
      <xdr:col>15</xdr:col>
      <xdr:colOff>133350</xdr:colOff>
      <xdr:row>43</xdr:row>
      <xdr:rowOff>25400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10177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78015</xdr:rowOff>
    </xdr:from>
    <xdr:to>
      <xdr:col>11</xdr:col>
      <xdr:colOff>82550</xdr:colOff>
      <xdr:row>43</xdr:row>
      <xdr:rowOff>8165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278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18342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047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95250</xdr:rowOff>
    </xdr:from>
    <xdr:to>
      <xdr:col>7</xdr:col>
      <xdr:colOff>31750</xdr:colOff>
      <xdr:row>43</xdr:row>
      <xdr:rowOff>25400</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35577</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06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扶助費及び公債費の増加により類似団体平均を上回っている。</a:t>
          </a:r>
        </a:p>
        <a:p>
          <a:r>
            <a:rPr kumimoji="1" lang="ja-JP" altLang="en-US" sz="1300">
              <a:latin typeface="ＭＳ Ｐゴシック" panose="020B0600070205080204" pitchFamily="50" charset="-128"/>
              <a:ea typeface="ＭＳ Ｐゴシック" panose="020B0600070205080204" pitchFamily="50" charset="-128"/>
            </a:rPr>
            <a:t>　扶助費については、資格審査等の適正化を図っているものの、依然として高い水準にあり、今後も増加が見込まれる。　</a:t>
          </a:r>
        </a:p>
        <a:p>
          <a:r>
            <a:rPr kumimoji="1" lang="ja-JP" altLang="en-US" sz="1300">
              <a:latin typeface="ＭＳ Ｐゴシック" panose="020B0600070205080204" pitchFamily="50" charset="-128"/>
              <a:ea typeface="ＭＳ Ｐゴシック" panose="020B0600070205080204" pitchFamily="50" charset="-128"/>
            </a:rPr>
            <a:t>　定員管理の適正化や、高利率の地方債の繰り上げ償還や借換え、新規発行額の抑制等により義務的経費の圧縮に努める。</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102870</xdr:rowOff>
    </xdr:from>
    <xdr:to>
      <xdr:col>23</xdr:col>
      <xdr:colOff>133350</xdr:colOff>
      <xdr:row>65</xdr:row>
      <xdr:rowOff>99568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046970"/>
          <a:ext cx="0" cy="11968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71645</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215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99568</xdr:rowOff>
    </xdr:from>
    <xdr:to>
      <xdr:col>24</xdr:col>
      <xdr:colOff>12700</xdr:colOff>
      <xdr:row>65</xdr:row>
      <xdr:rowOff>99568</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243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17797</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790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102870</xdr:rowOff>
    </xdr:from>
    <xdr:to>
      <xdr:col>24</xdr:col>
      <xdr:colOff>12700</xdr:colOff>
      <xdr:row>58</xdr:row>
      <xdr:rowOff>102870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046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104648</xdr:rowOff>
    </xdr:from>
    <xdr:to>
      <xdr:col>23</xdr:col>
      <xdr:colOff>133350</xdr:colOff>
      <xdr:row>63</xdr:row>
      <xdr:rowOff>128778</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114800" y="10905998"/>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82567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541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66040</xdr:rowOff>
    </xdr:from>
    <xdr:to>
      <xdr:col>23</xdr:col>
      <xdr:colOff>184150</xdr:colOff>
      <xdr:row>62</xdr:row>
      <xdr:rowOff>167640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69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80518</xdr:rowOff>
    </xdr:from>
    <xdr:to>
      <xdr:col>19</xdr:col>
      <xdr:colOff>133350</xdr:colOff>
      <xdr:row>63</xdr:row>
      <xdr:rowOff>128778</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0881868"/>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3302</xdr:rowOff>
    </xdr:from>
    <xdr:to>
      <xdr:col>19</xdr:col>
      <xdr:colOff>184150</xdr:colOff>
      <xdr:row>62</xdr:row>
      <xdr:rowOff>104902</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633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115079</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4020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80518</xdr:rowOff>
    </xdr:from>
    <xdr:to>
      <xdr:col>15</xdr:col>
      <xdr:colOff>82550</xdr:colOff>
      <xdr:row>65</xdr:row>
      <xdr:rowOff>12700</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0881868"/>
          <a:ext cx="889000" cy="275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25146</xdr:rowOff>
    </xdr:from>
    <xdr:to>
      <xdr:col>15</xdr:col>
      <xdr:colOff>133350</xdr:colOff>
      <xdr:row>61</xdr:row>
      <xdr:rowOff>126746</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48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136923</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252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155194</xdr:rowOff>
    </xdr:from>
    <xdr:to>
      <xdr:col>11</xdr:col>
      <xdr:colOff>31750</xdr:colOff>
      <xdr:row>65</xdr:row>
      <xdr:rowOff>12700</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447800" y="11127994"/>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12954</xdr:rowOff>
    </xdr:from>
    <xdr:to>
      <xdr:col>11</xdr:col>
      <xdr:colOff>82550</xdr:colOff>
      <xdr:row>62</xdr:row>
      <xdr:rowOff>114554</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642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124731</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411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37084</xdr:rowOff>
    </xdr:from>
    <xdr:to>
      <xdr:col>7</xdr:col>
      <xdr:colOff>31750</xdr:colOff>
      <xdr:row>62</xdr:row>
      <xdr:rowOff>138684</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66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148861</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435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53848</xdr:rowOff>
    </xdr:from>
    <xdr:to>
      <xdr:col>23</xdr:col>
      <xdr:colOff>184150</xdr:colOff>
      <xdr:row>63</xdr:row>
      <xdr:rowOff>155448</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855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25925</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8272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77978</xdr:rowOff>
    </xdr:from>
    <xdr:to>
      <xdr:col>19</xdr:col>
      <xdr:colOff>184150</xdr:colOff>
      <xdr:row>64</xdr:row>
      <xdr:rowOff>8128</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879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164355</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965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29718</xdr:rowOff>
    </xdr:from>
    <xdr:to>
      <xdr:col>15</xdr:col>
      <xdr:colOff>133350</xdr:colOff>
      <xdr:row>63</xdr:row>
      <xdr:rowOff>131318</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831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116095</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917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133350</xdr:rowOff>
    </xdr:from>
    <xdr:to>
      <xdr:col>11</xdr:col>
      <xdr:colOff>82550</xdr:colOff>
      <xdr:row>65</xdr:row>
      <xdr:rowOff>63500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110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48277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119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104394</xdr:rowOff>
    </xdr:from>
    <xdr:to>
      <xdr:col>7</xdr:col>
      <xdr:colOff>31750</xdr:colOff>
      <xdr:row>65</xdr:row>
      <xdr:rowOff>34544</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1077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19321</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1163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[128,752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144,403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人件費、物件費及び維持補修費の合計額の人口</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人当たりの金額は、類似団体平均を下回っている。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新型コロナウイルスワクチン接種に係る事業費の影響等により減少したものであるが、今後も定員管理の適正化に努めるとともに、ごみ処理事業の広域化などの検討を進め、コストの低減を図っていく方針である。</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41528</xdr:rowOff>
    </xdr:from>
    <xdr:to>
      <xdr:col>23</xdr:col>
      <xdr:colOff>133350</xdr:colOff>
      <xdr:row>88</xdr:row>
      <xdr:rowOff>112057</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757528"/>
          <a:ext cx="0" cy="14421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84134</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171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112057</xdr:rowOff>
    </xdr:from>
    <xdr:to>
      <xdr:col>24</xdr:col>
      <xdr:colOff>12700</xdr:colOff>
      <xdr:row>88</xdr:row>
      <xdr:rowOff>112057</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199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127905</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501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41528</xdr:rowOff>
    </xdr:from>
    <xdr:to>
      <xdr:col>24</xdr:col>
      <xdr:colOff>12700</xdr:colOff>
      <xdr:row>80</xdr:row>
      <xdr:rowOff>41528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757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89808</xdr:rowOff>
    </xdr:from>
    <xdr:to>
      <xdr:col>23</xdr:col>
      <xdr:colOff>133350</xdr:colOff>
      <xdr:row>84</xdr:row>
      <xdr:rowOff>93275</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4114800" y="14320158"/>
          <a:ext cx="838200" cy="174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32307</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262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60230</xdr:rowOff>
    </xdr:from>
    <xdr:to>
      <xdr:col>23</xdr:col>
      <xdr:colOff>184150</xdr:colOff>
      <xdr:row>83</xdr:row>
      <xdr:rowOff>161830</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290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105172</xdr:rowOff>
    </xdr:from>
    <xdr:to>
      <xdr:col>19</xdr:col>
      <xdr:colOff>133350</xdr:colOff>
      <xdr:row>84</xdr:row>
      <xdr:rowOff>93275</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4335522"/>
          <a:ext cx="889000" cy="159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82510</xdr:rowOff>
    </xdr:from>
    <xdr:to>
      <xdr:col>19</xdr:col>
      <xdr:colOff>184150</xdr:colOff>
      <xdr:row>84</xdr:row>
      <xdr:rowOff>12660</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31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22837</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081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153318</xdr:rowOff>
    </xdr:from>
    <xdr:to>
      <xdr:col>15</xdr:col>
      <xdr:colOff>82550</xdr:colOff>
      <xdr:row>83</xdr:row>
      <xdr:rowOff>105172</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212218"/>
          <a:ext cx="889000" cy="123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20307</xdr:rowOff>
    </xdr:from>
    <xdr:to>
      <xdr:col>15</xdr:col>
      <xdr:colOff>133350</xdr:colOff>
      <xdr:row>83</xdr:row>
      <xdr:rowOff>121907</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425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132084</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019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141004</xdr:rowOff>
    </xdr:from>
    <xdr:to>
      <xdr:col>11</xdr:col>
      <xdr:colOff>31750</xdr:colOff>
      <xdr:row>82</xdr:row>
      <xdr:rowOff>153318</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4028454"/>
          <a:ext cx="889000" cy="183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84</xdr:row>
      <xdr:rowOff>33493</xdr:rowOff>
    </xdr:from>
    <xdr:to>
      <xdr:col>11</xdr:col>
      <xdr:colOff>82550</xdr:colOff>
      <xdr:row>84</xdr:row>
      <xdr:rowOff>135093</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4435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119870</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4521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32454</xdr:rowOff>
    </xdr:from>
    <xdr:to>
      <xdr:col>7</xdr:col>
      <xdr:colOff>31750</xdr:colOff>
      <xdr:row>83</xdr:row>
      <xdr:rowOff>134054</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4262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118831</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4349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39008</xdr:rowOff>
    </xdr:from>
    <xdr:to>
      <xdr:col>23</xdr:col>
      <xdr:colOff>184150</xdr:colOff>
      <xdr:row>83</xdr:row>
      <xdr:rowOff>140608</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269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55535</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4114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42475</xdr:rowOff>
    </xdr:from>
    <xdr:to>
      <xdr:col>19</xdr:col>
      <xdr:colOff>184150</xdr:colOff>
      <xdr:row>84</xdr:row>
      <xdr:rowOff>144075</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444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128852</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45306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54372</xdr:rowOff>
    </xdr:from>
    <xdr:to>
      <xdr:col>15</xdr:col>
      <xdr:colOff>133350</xdr:colOff>
      <xdr:row>83</xdr:row>
      <xdr:rowOff>155972</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284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140749</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4371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102518</xdr:rowOff>
    </xdr:from>
    <xdr:to>
      <xdr:col>11</xdr:col>
      <xdr:colOff>82550</xdr:colOff>
      <xdr:row>83</xdr:row>
      <xdr:rowOff>32668</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4161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42845</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930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90204</xdr:rowOff>
    </xdr:from>
    <xdr:to>
      <xdr:col>7</xdr:col>
      <xdr:colOff>31750</xdr:colOff>
      <xdr:row>82</xdr:row>
      <xdr:rowOff>20354</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977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30531</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746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職員の採用及び退職、年齢構成などに変動するものであるが、今後も、国家公務員の給与改定やそれに対応する各地方公共団体の動向に注視しながら、人件費の適正化に努める。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18143</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881100"/>
          <a:ext cx="0" cy="13960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161670</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249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18143</xdr:rowOff>
    </xdr:from>
    <xdr:to>
      <xdr:col>81</xdr:col>
      <xdr:colOff>133350</xdr:colOff>
      <xdr:row>89</xdr:row>
      <xdr:rowOff>18143</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27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82</xdr:row>
      <xdr:rowOff>166914</xdr:rowOff>
    </xdr:from>
    <xdr:to>
      <xdr:col>81</xdr:col>
      <xdr:colOff>44450</xdr:colOff>
      <xdr:row>83</xdr:row>
      <xdr:rowOff>98879</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6179800" y="14225814"/>
          <a:ext cx="838200" cy="103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72770</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4745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100693</xdr:rowOff>
    </xdr:from>
    <xdr:to>
      <xdr:col>81</xdr:col>
      <xdr:colOff>95250</xdr:colOff>
      <xdr:row>85</xdr:row>
      <xdr:rowOff>30843</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50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64407</xdr:rowOff>
    </xdr:from>
    <xdr:to>
      <xdr:col>77</xdr:col>
      <xdr:colOff>44450</xdr:colOff>
      <xdr:row>83</xdr:row>
      <xdr:rowOff>98879</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5290800" y="14294757"/>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135164</xdr:rowOff>
    </xdr:from>
    <xdr:to>
      <xdr:col>77</xdr:col>
      <xdr:colOff>95250</xdr:colOff>
      <xdr:row>85</xdr:row>
      <xdr:rowOff>65314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536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50091</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6233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64407</xdr:rowOff>
    </xdr:from>
    <xdr:to>
      <xdr:col>72</xdr:col>
      <xdr:colOff>203200</xdr:colOff>
      <xdr:row>83</xdr:row>
      <xdr:rowOff>133350</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4401800" y="14294757"/>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152400</xdr:rowOff>
    </xdr:from>
    <xdr:to>
      <xdr:col>73</xdr:col>
      <xdr:colOff>44450</xdr:colOff>
      <xdr:row>85</xdr:row>
      <xdr:rowOff>82550</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67327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6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133350</xdr:rowOff>
    </xdr:from>
    <xdr:to>
      <xdr:col>68</xdr:col>
      <xdr:colOff>152400</xdr:colOff>
      <xdr:row>84</xdr:row>
      <xdr:rowOff>48079</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4363700"/>
          <a:ext cx="889000" cy="8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14514</xdr:rowOff>
    </xdr:from>
    <xdr:to>
      <xdr:col>68</xdr:col>
      <xdr:colOff>203200</xdr:colOff>
      <xdr:row>84</xdr:row>
      <xdr:rowOff>116114</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4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100891</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502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14514</xdr:rowOff>
    </xdr:from>
    <xdr:to>
      <xdr:col>64</xdr:col>
      <xdr:colOff>152400</xdr:colOff>
      <xdr:row>84</xdr:row>
      <xdr:rowOff>116114</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4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100891</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502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82</xdr:row>
      <xdr:rowOff>116114</xdr:rowOff>
    </xdr:from>
    <xdr:to>
      <xdr:col>81</xdr:col>
      <xdr:colOff>95250</xdr:colOff>
      <xdr:row>83</xdr:row>
      <xdr:rowOff>46264</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175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81</xdr:row>
      <xdr:rowOff>132641</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020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48079</xdr:rowOff>
    </xdr:from>
    <xdr:to>
      <xdr:col>77</xdr:col>
      <xdr:colOff>95250</xdr:colOff>
      <xdr:row>83</xdr:row>
      <xdr:rowOff>149679</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278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159856</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0473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13607</xdr:rowOff>
    </xdr:from>
    <xdr:to>
      <xdr:col>73</xdr:col>
      <xdr:colOff>44450</xdr:colOff>
      <xdr:row>83</xdr:row>
      <xdr:rowOff>115207</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24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81</xdr:row>
      <xdr:rowOff>125384</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01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82550</xdr:rowOff>
    </xdr:from>
    <xdr:to>
      <xdr:col>68</xdr:col>
      <xdr:colOff>203200</xdr:colOff>
      <xdr:row>84</xdr:row>
      <xdr:rowOff>12700</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22877</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168729</xdr:rowOff>
    </xdr:from>
    <xdr:to>
      <xdr:col>64</xdr:col>
      <xdr:colOff>152400</xdr:colOff>
      <xdr:row>84</xdr:row>
      <xdr:rowOff>98879</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399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109056</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167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[6.32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概ね類似団体平均を上回っている。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委託化による職員数の削減や、退職者の補充の抑制などを行ってきているが、引き続き、定員管理の適正化を進め、より適切な定員管理に努める。</a:t>
          </a: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120438</xdr:rowOff>
    </xdr:from>
    <xdr:to>
      <xdr:col>81</xdr:col>
      <xdr:colOff>44450</xdr:colOff>
      <xdr:row>67</xdr:row>
      <xdr:rowOff>82021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235988"/>
          <a:ext cx="0" cy="13331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54098</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541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82021</xdr:rowOff>
    </xdr:from>
    <xdr:to>
      <xdr:col>81</xdr:col>
      <xdr:colOff>133350</xdr:colOff>
      <xdr:row>67</xdr:row>
      <xdr:rowOff>82021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5691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35365</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979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120438</xdr:rowOff>
    </xdr:from>
    <xdr:to>
      <xdr:col>81</xdr:col>
      <xdr:colOff>133350</xdr:colOff>
      <xdr:row>59</xdr:row>
      <xdr:rowOff>120438</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235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45931</xdr:rowOff>
    </xdr:from>
    <xdr:to>
      <xdr:col>81</xdr:col>
      <xdr:colOff>44450</xdr:colOff>
      <xdr:row>63</xdr:row>
      <xdr:rowOff>57996</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847281"/>
          <a:ext cx="8382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3615</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6335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158538</xdr:rowOff>
    </xdr:from>
    <xdr:to>
      <xdr:col>81</xdr:col>
      <xdr:colOff>95250</xdr:colOff>
      <xdr:row>63</xdr:row>
      <xdr:rowOff>88688</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788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23813</xdr:rowOff>
    </xdr:from>
    <xdr:to>
      <xdr:col>77</xdr:col>
      <xdr:colOff>44450</xdr:colOff>
      <xdr:row>63</xdr:row>
      <xdr:rowOff>45931</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825163"/>
          <a:ext cx="889000" cy="22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146473</xdr:rowOff>
    </xdr:from>
    <xdr:to>
      <xdr:col>77</xdr:col>
      <xdr:colOff>95250</xdr:colOff>
      <xdr:row>63</xdr:row>
      <xdr:rowOff>76623</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77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86800</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5452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63</xdr:row>
      <xdr:rowOff>9737</xdr:rowOff>
    </xdr:from>
    <xdr:to>
      <xdr:col>72</xdr:col>
      <xdr:colOff>203200</xdr:colOff>
      <xdr:row>63</xdr:row>
      <xdr:rowOff>23813</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811087"/>
          <a:ext cx="889000" cy="14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134408</xdr:rowOff>
    </xdr:from>
    <xdr:to>
      <xdr:col>73</xdr:col>
      <xdr:colOff>44450</xdr:colOff>
      <xdr:row>63</xdr:row>
      <xdr:rowOff>64558</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76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74735</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53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171132</xdr:rowOff>
    </xdr:from>
    <xdr:to>
      <xdr:col>68</xdr:col>
      <xdr:colOff>152400</xdr:colOff>
      <xdr:row>63</xdr:row>
      <xdr:rowOff>9737</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801032"/>
          <a:ext cx="889000" cy="10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64</xdr:row>
      <xdr:rowOff>10689</xdr:rowOff>
    </xdr:from>
    <xdr:to>
      <xdr:col>68</xdr:col>
      <xdr:colOff>203200</xdr:colOff>
      <xdr:row>64</xdr:row>
      <xdr:rowOff>112289</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983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64</xdr:row>
      <xdr:rowOff>97066</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1069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64</xdr:row>
      <xdr:rowOff>12700</xdr:rowOff>
    </xdr:from>
    <xdr:to>
      <xdr:col>64</xdr:col>
      <xdr:colOff>152400</xdr:colOff>
      <xdr:row>64</xdr:row>
      <xdr:rowOff>114300</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98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64</xdr:row>
      <xdr:rowOff>99077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107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63</xdr:row>
      <xdr:rowOff>7196</xdr:rowOff>
    </xdr:from>
    <xdr:to>
      <xdr:col>81</xdr:col>
      <xdr:colOff>95250</xdr:colOff>
      <xdr:row>63</xdr:row>
      <xdr:rowOff>108796</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808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150723</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780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166581</xdr:rowOff>
    </xdr:from>
    <xdr:to>
      <xdr:col>77</xdr:col>
      <xdr:colOff>95250</xdr:colOff>
      <xdr:row>63</xdr:row>
      <xdr:rowOff>96731</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796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81508</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8828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144463</xdr:rowOff>
    </xdr:from>
    <xdr:to>
      <xdr:col>73</xdr:col>
      <xdr:colOff>44450</xdr:colOff>
      <xdr:row>63</xdr:row>
      <xdr:rowOff>74613</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774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59390</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860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130387</xdr:rowOff>
    </xdr:from>
    <xdr:to>
      <xdr:col>68</xdr:col>
      <xdr:colOff>203200</xdr:colOff>
      <xdr:row>63</xdr:row>
      <xdr:rowOff>60537</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760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70714</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529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120332</xdr:rowOff>
    </xdr:from>
    <xdr:to>
      <xdr:col>64</xdr:col>
      <xdr:colOff>152400</xdr:colOff>
      <xdr:row>63</xdr:row>
      <xdr:rowOff>50482</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750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60659</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519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元利償還金（繰上償還額を除く）が増加したものの</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他会計の公債費に係る繰入金は減少したこと等により、前年度と同じ比率になっている。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引き続き、財政収支を見据えつつ、地方債の繰り上げ償還や発行抑制等により公債費負担の適正化に努める。</a:t>
          </a: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110974</xdr:rowOff>
    </xdr:from>
    <xdr:to>
      <xdr:col>81</xdr:col>
      <xdr:colOff>44450</xdr:colOff>
      <xdr:row>44</xdr:row>
      <xdr:rowOff>73176</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111724"/>
          <a:ext cx="0" cy="15052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45253</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589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73176</xdr:rowOff>
    </xdr:from>
    <xdr:to>
      <xdr:col>81</xdr:col>
      <xdr:colOff>133350</xdr:colOff>
      <xdr:row>44</xdr:row>
      <xdr:rowOff>73176</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616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25901</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855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110974</xdr:rowOff>
    </xdr:from>
    <xdr:to>
      <xdr:col>81</xdr:col>
      <xdr:colOff>133350</xdr:colOff>
      <xdr:row>35</xdr:row>
      <xdr:rowOff>110974</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111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58057</xdr:rowOff>
    </xdr:from>
    <xdr:to>
      <xdr:col>81</xdr:col>
      <xdr:colOff>44450</xdr:colOff>
      <xdr:row>40</xdr:row>
      <xdr:rowOff>58057</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179800" y="69160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71258</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9292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99181</xdr:rowOff>
    </xdr:from>
    <xdr:to>
      <xdr:col>81</xdr:col>
      <xdr:colOff>95250</xdr:colOff>
      <xdr:row>41</xdr:row>
      <xdr:rowOff>29331</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35076</xdr:rowOff>
    </xdr:from>
    <xdr:to>
      <xdr:col>77</xdr:col>
      <xdr:colOff>44450</xdr:colOff>
      <xdr:row>40</xdr:row>
      <xdr:rowOff>58057</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5290800" y="6893076"/>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87691</xdr:rowOff>
    </xdr:from>
    <xdr:to>
      <xdr:col>77</xdr:col>
      <xdr:colOff>95250</xdr:colOff>
      <xdr:row>41</xdr:row>
      <xdr:rowOff>17841</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94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2618</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70320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35076</xdr:rowOff>
    </xdr:from>
    <xdr:to>
      <xdr:col>72</xdr:col>
      <xdr:colOff>203200</xdr:colOff>
      <xdr:row>40</xdr:row>
      <xdr:rowOff>104019</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4401800" y="6893076"/>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76200</xdr:rowOff>
    </xdr:from>
    <xdr:to>
      <xdr:col>73</xdr:col>
      <xdr:colOff>44450</xdr:colOff>
      <xdr:row>41</xdr:row>
      <xdr:rowOff>6350</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162577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104019</xdr:rowOff>
    </xdr:from>
    <xdr:to>
      <xdr:col>68</xdr:col>
      <xdr:colOff>152400</xdr:colOff>
      <xdr:row>40</xdr:row>
      <xdr:rowOff>127000</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flipV="1">
          <a:off x="13512800" y="6962019"/>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42</xdr:row>
      <xdr:rowOff>43543</xdr:rowOff>
    </xdr:from>
    <xdr:to>
      <xdr:col>68</xdr:col>
      <xdr:colOff>203200</xdr:colOff>
      <xdr:row>42</xdr:row>
      <xdr:rowOff>145143</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724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129920</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7330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89505</xdr:rowOff>
    </xdr:from>
    <xdr:to>
      <xdr:col>64</xdr:col>
      <xdr:colOff>152400</xdr:colOff>
      <xdr:row>43</xdr:row>
      <xdr:rowOff>19655</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7290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4432</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7376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7257</xdr:rowOff>
    </xdr:from>
    <xdr:to>
      <xdr:col>81</xdr:col>
      <xdr:colOff>95250</xdr:colOff>
      <xdr:row>40</xdr:row>
      <xdr:rowOff>108857</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86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23784</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71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7257</xdr:rowOff>
    </xdr:from>
    <xdr:to>
      <xdr:col>77</xdr:col>
      <xdr:colOff>95250</xdr:colOff>
      <xdr:row>40</xdr:row>
      <xdr:rowOff>108857</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86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119034</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634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155726</xdr:rowOff>
    </xdr:from>
    <xdr:to>
      <xdr:col>73</xdr:col>
      <xdr:colOff>44450</xdr:colOff>
      <xdr:row>40</xdr:row>
      <xdr:rowOff>85876</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842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96053</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611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53219</xdr:rowOff>
    </xdr:from>
    <xdr:to>
      <xdr:col>68</xdr:col>
      <xdr:colOff>203200</xdr:colOff>
      <xdr:row>40</xdr:row>
      <xdr:rowOff>154819</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911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164996</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680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76200</xdr:rowOff>
    </xdr:from>
    <xdr:to>
      <xdr:col>64</xdr:col>
      <xdr:colOff>152400</xdr:colOff>
      <xdr:row>41</xdr:row>
      <xdr:rowOff>6350</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16527</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類似団体平均を上回っているものの、前年度と比較して</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9.1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ポイント改善した。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従前は、決算における財政調整基金の繰り入れが常態化しており、年々基金残高が減少していたが、事務事業の見直しによる収支改善により、一定額を積み立てている。事務事業の見直しに加え、高利率の地方債の繰り上げ償還や借換え、新規発行額の抑制等により将来負担の適正化に努める。</a:t>
          </a: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130447</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13214"/>
          <a:ext cx="0" cy="15891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102524</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874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130447</xdr:rowOff>
    </xdr:from>
    <xdr:to>
      <xdr:col>81</xdr:col>
      <xdr:colOff>133350</xdr:colOff>
      <xdr:row>22</xdr:row>
      <xdr:rowOff>130447</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902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13</xdr:row>
      <xdr:rowOff>158478</xdr:rowOff>
    </xdr:from>
    <xdr:to>
      <xdr:col>81</xdr:col>
      <xdr:colOff>44450</xdr:colOff>
      <xdr:row>14</xdr:row>
      <xdr:rowOff>143873</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6179800" y="2387328"/>
          <a:ext cx="838200" cy="156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62791</xdr:rowOff>
    </xdr:from>
    <xdr:ext cx="762000" cy="259045"/>
    <xdr:sp macro="" textlink="">
      <xdr:nvSpPr>
        <xdr:cNvPr id="450" name="将来負担の状況平均値テキスト">
          <a:extLst>
            <a:ext uri="{FF2B5EF4-FFF2-40B4-BE49-F238E27FC236}">
              <a16:creationId xmlns:a16="http://schemas.microsoft.com/office/drawing/2014/main" id="{00000000-0008-0000-0300-0000C2010000}"/>
            </a:ext>
          </a:extLst>
        </xdr:cNvPr>
        <xdr:cNvSpPr txBox="1"/>
      </xdr:nvSpPr>
      <xdr:spPr>
        <a:xfrm>
          <a:off x="17106900" y="2120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143873</xdr:rowOff>
    </xdr:from>
    <xdr:to>
      <xdr:col>77</xdr:col>
      <xdr:colOff>44450</xdr:colOff>
      <xdr:row>15</xdr:row>
      <xdr:rowOff>3447</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flipV="1">
          <a:off x="15290800" y="2544173"/>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3447</xdr:rowOff>
    </xdr:from>
    <xdr:to>
      <xdr:col>72</xdr:col>
      <xdr:colOff>203200</xdr:colOff>
      <xdr:row>17</xdr:row>
      <xdr:rowOff>17326</xdr:rowOff>
    </xdr:to>
    <xdr:cxnSp macro="">
      <xdr:nvCxnSpPr>
        <xdr:cNvPr id="455" name="直線コネクタ 454">
          <a:extLst>
            <a:ext uri="{FF2B5EF4-FFF2-40B4-BE49-F238E27FC236}">
              <a16:creationId xmlns:a16="http://schemas.microsoft.com/office/drawing/2014/main" id="{00000000-0008-0000-0300-0000C7010000}"/>
            </a:ext>
          </a:extLst>
        </xdr:cNvPr>
        <xdr:cNvCxnSpPr/>
      </xdr:nvCxnSpPr>
      <xdr:spPr>
        <a:xfrm flipV="1">
          <a:off x="14401800" y="2575197"/>
          <a:ext cx="889000" cy="356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33564</xdr:rowOff>
    </xdr:from>
    <xdr:to>
      <xdr:col>73</xdr:col>
      <xdr:colOff>44450</xdr:colOff>
      <xdr:row>13</xdr:row>
      <xdr:rowOff>135164</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17326</xdr:rowOff>
    </xdr:from>
    <xdr:to>
      <xdr:col>68</xdr:col>
      <xdr:colOff>152400</xdr:colOff>
      <xdr:row>17</xdr:row>
      <xdr:rowOff>70757</xdr:rowOff>
    </xdr:to>
    <xdr:cxnSp macro="">
      <xdr:nvCxnSpPr>
        <xdr:cNvPr id="458" name="直線コネクタ 457">
          <a:extLst>
            <a:ext uri="{FF2B5EF4-FFF2-40B4-BE49-F238E27FC236}">
              <a16:creationId xmlns:a16="http://schemas.microsoft.com/office/drawing/2014/main" id="{00000000-0008-0000-0300-0000CA010000}"/>
            </a:ext>
          </a:extLst>
        </xdr:cNvPr>
        <xdr:cNvCxnSpPr/>
      </xdr:nvCxnSpPr>
      <xdr:spPr>
        <a:xfrm flipV="1">
          <a:off x="13512800" y="2931976"/>
          <a:ext cx="889000" cy="53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17</xdr:row>
      <xdr:rowOff>156119</xdr:rowOff>
    </xdr:from>
    <xdr:to>
      <xdr:col>68</xdr:col>
      <xdr:colOff>203200</xdr:colOff>
      <xdr:row>18</xdr:row>
      <xdr:rowOff>86269</xdr:rowOff>
    </xdr:to>
    <xdr:sp macro="" textlink="">
      <xdr:nvSpPr>
        <xdr:cNvPr id="459" name="フローチャート: 判断 458">
          <a:extLst>
            <a:ext uri="{FF2B5EF4-FFF2-40B4-BE49-F238E27FC236}">
              <a16:creationId xmlns:a16="http://schemas.microsoft.com/office/drawing/2014/main" id="{00000000-0008-0000-0300-0000CB010000}"/>
            </a:ext>
          </a:extLst>
        </xdr:cNvPr>
        <xdr:cNvSpPr/>
      </xdr:nvSpPr>
      <xdr:spPr>
        <a:xfrm>
          <a:off x="14351000" y="3070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18</xdr:row>
      <xdr:rowOff>71046</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020800" y="3157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29482</xdr:rowOff>
    </xdr:from>
    <xdr:to>
      <xdr:col>64</xdr:col>
      <xdr:colOff>152400</xdr:colOff>
      <xdr:row>18</xdr:row>
      <xdr:rowOff>131082</xdr:rowOff>
    </xdr:to>
    <xdr:sp macro="" textlink="">
      <xdr:nvSpPr>
        <xdr:cNvPr id="461" name="フローチャート: 判断 460">
          <a:extLst>
            <a:ext uri="{FF2B5EF4-FFF2-40B4-BE49-F238E27FC236}">
              <a16:creationId xmlns:a16="http://schemas.microsoft.com/office/drawing/2014/main" id="{00000000-0008-0000-0300-0000CD010000}"/>
            </a:ext>
          </a:extLst>
        </xdr:cNvPr>
        <xdr:cNvSpPr/>
      </xdr:nvSpPr>
      <xdr:spPr>
        <a:xfrm>
          <a:off x="13462000" y="3115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115859</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3131800" y="3201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107678</xdr:rowOff>
    </xdr:from>
    <xdr:to>
      <xdr:col>81</xdr:col>
      <xdr:colOff>95250</xdr:colOff>
      <xdr:row>14</xdr:row>
      <xdr:rowOff>37828</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6967200" y="2336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79755</xdr:rowOff>
    </xdr:from>
    <xdr:ext cx="762000" cy="259045"/>
    <xdr:sp macro="" textlink="">
      <xdr:nvSpPr>
        <xdr:cNvPr id="469" name="将来負担の状況該当値テキスト">
          <a:extLst>
            <a:ext uri="{FF2B5EF4-FFF2-40B4-BE49-F238E27FC236}">
              <a16:creationId xmlns:a16="http://schemas.microsoft.com/office/drawing/2014/main" id="{00000000-0008-0000-0300-0000D5010000}"/>
            </a:ext>
          </a:extLst>
        </xdr:cNvPr>
        <xdr:cNvSpPr txBox="1"/>
      </xdr:nvSpPr>
      <xdr:spPr>
        <a:xfrm>
          <a:off x="17106900" y="2308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93073</xdr:rowOff>
    </xdr:from>
    <xdr:to>
      <xdr:col>77</xdr:col>
      <xdr:colOff>95250</xdr:colOff>
      <xdr:row>15</xdr:row>
      <xdr:rowOff>23223</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6129000" y="2493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8000</xdr:rowOff>
    </xdr:from>
    <xdr:ext cx="7366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5798800" y="25797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124097</xdr:rowOff>
    </xdr:from>
    <xdr:to>
      <xdr:col>73</xdr:col>
      <xdr:colOff>44450</xdr:colOff>
      <xdr:row>15</xdr:row>
      <xdr:rowOff>54247</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5240000" y="2524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39024</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4909800" y="2610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137976</xdr:rowOff>
    </xdr:from>
    <xdr:to>
      <xdr:col>68</xdr:col>
      <xdr:colOff>203200</xdr:colOff>
      <xdr:row>17</xdr:row>
      <xdr:rowOff>68126</xdr:rowOff>
    </xdr:to>
    <xdr:sp macro="" textlink="">
      <xdr:nvSpPr>
        <xdr:cNvPr id="474" name="楕円 473">
          <a:extLst>
            <a:ext uri="{FF2B5EF4-FFF2-40B4-BE49-F238E27FC236}">
              <a16:creationId xmlns:a16="http://schemas.microsoft.com/office/drawing/2014/main" id="{00000000-0008-0000-0300-0000DA010000}"/>
            </a:ext>
          </a:extLst>
        </xdr:cNvPr>
        <xdr:cNvSpPr/>
      </xdr:nvSpPr>
      <xdr:spPr>
        <a:xfrm>
          <a:off x="14351000" y="2881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78303</xdr:rowOff>
    </xdr:from>
    <xdr:ext cx="762000" cy="259045"/>
    <xdr:sp macro="" textlink="">
      <xdr:nvSpPr>
        <xdr:cNvPr id="475" name="テキスト ボックス 474">
          <a:extLst>
            <a:ext uri="{FF2B5EF4-FFF2-40B4-BE49-F238E27FC236}">
              <a16:creationId xmlns:a16="http://schemas.microsoft.com/office/drawing/2014/main" id="{00000000-0008-0000-0300-0000DB010000}"/>
            </a:ext>
          </a:extLst>
        </xdr:cNvPr>
        <xdr:cNvSpPr txBox="1"/>
      </xdr:nvSpPr>
      <xdr:spPr>
        <a:xfrm>
          <a:off x="14020800" y="2650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19957</xdr:rowOff>
    </xdr:from>
    <xdr:to>
      <xdr:col>64</xdr:col>
      <xdr:colOff>152400</xdr:colOff>
      <xdr:row>17</xdr:row>
      <xdr:rowOff>121557</xdr:rowOff>
    </xdr:to>
    <xdr:sp macro="" textlink="">
      <xdr:nvSpPr>
        <xdr:cNvPr id="476" name="楕円 475">
          <a:extLst>
            <a:ext uri="{FF2B5EF4-FFF2-40B4-BE49-F238E27FC236}">
              <a16:creationId xmlns:a16="http://schemas.microsoft.com/office/drawing/2014/main" id="{00000000-0008-0000-0300-0000DC010000}"/>
            </a:ext>
          </a:extLst>
        </xdr:cNvPr>
        <xdr:cNvSpPr/>
      </xdr:nvSpPr>
      <xdr:spPr>
        <a:xfrm>
          <a:off x="13462000" y="293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131734</xdr:rowOff>
    </xdr:from>
    <xdr:ext cx="762000" cy="259045"/>
    <xdr:sp macro="" textlink="">
      <xdr:nvSpPr>
        <xdr:cNvPr id="477" name="テキスト ボックス 476">
          <a:extLst>
            <a:ext uri="{FF2B5EF4-FFF2-40B4-BE49-F238E27FC236}">
              <a16:creationId xmlns:a16="http://schemas.microsoft.com/office/drawing/2014/main" id="{00000000-0008-0000-0300-0000DD010000}"/>
            </a:ext>
          </a:extLst>
        </xdr:cNvPr>
        <xdr:cNvSpPr txBox="1"/>
      </xdr:nvSpPr>
      <xdr:spPr>
        <a:xfrm>
          <a:off x="13131800" y="2703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大阪府門真市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117,139
113,306
12.30
68,246,154
67,315,513
71,945
28,766,545
52,081,094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3.9
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概ね横ばいであり、類似団体平均を下回っている。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引き続き、定員管理の適正化や、ごみ処理事業の広域化などの検討を進め、より適切な定員管理に努める。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131572</xdr:rowOff>
    </xdr:from>
    <xdr:to>
      <xdr:col>24</xdr:col>
      <xdr:colOff>25400</xdr:colOff>
      <xdr:row>41</xdr:row>
      <xdr:rowOff>133858</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617972"/>
          <a:ext cx="0" cy="1545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105935</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135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133858</xdr:rowOff>
    </xdr:from>
    <xdr:to>
      <xdr:col>24</xdr:col>
      <xdr:colOff>114300</xdr:colOff>
      <xdr:row>41</xdr:row>
      <xdr:rowOff>133858</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63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46499</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361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131572</xdr:rowOff>
    </xdr:from>
    <xdr:to>
      <xdr:col>24</xdr:col>
      <xdr:colOff>114300</xdr:colOff>
      <xdr:row>32</xdr:row>
      <xdr:rowOff>131572</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617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122428</xdr:rowOff>
    </xdr:from>
    <xdr:to>
      <xdr:col>24</xdr:col>
      <xdr:colOff>25400</xdr:colOff>
      <xdr:row>37</xdr:row>
      <xdr:rowOff>5842</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flipV="1">
          <a:off x="3987800" y="6294628"/>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109999</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4536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137922</xdr:rowOff>
    </xdr:from>
    <xdr:to>
      <xdr:col>24</xdr:col>
      <xdr:colOff>76200</xdr:colOff>
      <xdr:row>38</xdr:row>
      <xdr:rowOff>68072</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481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5842</xdr:rowOff>
    </xdr:from>
    <xdr:to>
      <xdr:col>19</xdr:col>
      <xdr:colOff>187325</xdr:colOff>
      <xdr:row>37</xdr:row>
      <xdr:rowOff>42418</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34949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147066</xdr:rowOff>
    </xdr:from>
    <xdr:to>
      <xdr:col>20</xdr:col>
      <xdr:colOff>38100</xdr:colOff>
      <xdr:row>38</xdr:row>
      <xdr:rowOff>77215</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49071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61993</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5770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42418</xdr:rowOff>
    </xdr:from>
    <xdr:to>
      <xdr:col>15</xdr:col>
      <xdr:colOff>98425</xdr:colOff>
      <xdr:row>37</xdr:row>
      <xdr:rowOff>124714</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386068"/>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110490</xdr:rowOff>
    </xdr:from>
    <xdr:to>
      <xdr:col>15</xdr:col>
      <xdr:colOff>149225</xdr:colOff>
      <xdr:row>38</xdr:row>
      <xdr:rowOff>40640</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45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25417</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54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24130</xdr:rowOff>
    </xdr:from>
    <xdr:to>
      <xdr:col>11</xdr:col>
      <xdr:colOff>9525</xdr:colOff>
      <xdr:row>37</xdr:row>
      <xdr:rowOff>124714</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1320800" y="6367780"/>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156210</xdr:rowOff>
    </xdr:from>
    <xdr:to>
      <xdr:col>11</xdr:col>
      <xdr:colOff>60325</xdr:colOff>
      <xdr:row>38</xdr:row>
      <xdr:rowOff>86360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49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71137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58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19050</xdr:rowOff>
    </xdr:from>
    <xdr:to>
      <xdr:col>6</xdr:col>
      <xdr:colOff>171450</xdr:colOff>
      <xdr:row>37</xdr:row>
      <xdr:rowOff>120650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105427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71628</xdr:rowOff>
    </xdr:from>
    <xdr:to>
      <xdr:col>24</xdr:col>
      <xdr:colOff>76200</xdr:colOff>
      <xdr:row>37</xdr:row>
      <xdr:rowOff>1778</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24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88155</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08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126492</xdr:rowOff>
    </xdr:from>
    <xdr:to>
      <xdr:col>20</xdr:col>
      <xdr:colOff>38100</xdr:colOff>
      <xdr:row>37</xdr:row>
      <xdr:rowOff>56642</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66819</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0675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163068</xdr:rowOff>
    </xdr:from>
    <xdr:to>
      <xdr:col>15</xdr:col>
      <xdr:colOff>149225</xdr:colOff>
      <xdr:row>37</xdr:row>
      <xdr:rowOff>93218</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335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103395</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104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73914</xdr:rowOff>
    </xdr:from>
    <xdr:to>
      <xdr:col>11</xdr:col>
      <xdr:colOff>60325</xdr:colOff>
      <xdr:row>38</xdr:row>
      <xdr:rowOff>4064</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417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14241</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186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144780</xdr:rowOff>
    </xdr:from>
    <xdr:to>
      <xdr:col>6</xdr:col>
      <xdr:colOff>171450</xdr:colOff>
      <xdr:row>37</xdr:row>
      <xdr:rowOff>74930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85107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事務事業の見直しによる収支改善により減少傾向にある。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今後は、ごみ処理事業の委託化により、増加が想定される。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15421</xdr:rowOff>
    </xdr:from>
    <xdr:to>
      <xdr:col>82</xdr:col>
      <xdr:colOff>107950</xdr:colOff>
      <xdr:row>22</xdr:row>
      <xdr:rowOff>83457</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44271"/>
          <a:ext cx="0" cy="1611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22</xdr:row>
      <xdr:rowOff>55534</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827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83457</xdr:rowOff>
    </xdr:from>
    <xdr:to>
      <xdr:col>82</xdr:col>
      <xdr:colOff>196850</xdr:colOff>
      <xdr:row>22</xdr:row>
      <xdr:rowOff>83457</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855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101798</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87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15421</xdr:rowOff>
    </xdr:from>
    <xdr:to>
      <xdr:col>82</xdr:col>
      <xdr:colOff>196850</xdr:colOff>
      <xdr:row>13</xdr:row>
      <xdr:rowOff>15421</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44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170543</xdr:rowOff>
    </xdr:from>
    <xdr:to>
      <xdr:col>82</xdr:col>
      <xdr:colOff>107950</xdr:colOff>
      <xdr:row>15</xdr:row>
      <xdr:rowOff>97064</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5671800" y="2570843"/>
          <a:ext cx="8382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67327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981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95250</xdr:rowOff>
    </xdr:from>
    <xdr:to>
      <xdr:col>82</xdr:col>
      <xdr:colOff>158750</xdr:colOff>
      <xdr:row>18</xdr:row>
      <xdr:rowOff>25400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300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97064</xdr:rowOff>
    </xdr:from>
    <xdr:to>
      <xdr:col>78</xdr:col>
      <xdr:colOff>69850</xdr:colOff>
      <xdr:row>15</xdr:row>
      <xdr:rowOff>151493</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4782800" y="2668814"/>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62593</xdr:rowOff>
    </xdr:from>
    <xdr:to>
      <xdr:col>78</xdr:col>
      <xdr:colOff>120650</xdr:colOff>
      <xdr:row>17</xdr:row>
      <xdr:rowOff>164193</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977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148970</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30636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151493</xdr:rowOff>
    </xdr:from>
    <xdr:to>
      <xdr:col>73</xdr:col>
      <xdr:colOff>180975</xdr:colOff>
      <xdr:row>16</xdr:row>
      <xdr:rowOff>78014</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893800" y="2723243"/>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114300</xdr:rowOff>
    </xdr:from>
    <xdr:to>
      <xdr:col>74</xdr:col>
      <xdr:colOff>31750</xdr:colOff>
      <xdr:row>17</xdr:row>
      <xdr:rowOff>44450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29227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94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78014</xdr:rowOff>
    </xdr:from>
    <xdr:to>
      <xdr:col>69</xdr:col>
      <xdr:colOff>92075</xdr:colOff>
      <xdr:row>16</xdr:row>
      <xdr:rowOff>88900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821214"/>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155121</xdr:rowOff>
    </xdr:from>
    <xdr:to>
      <xdr:col>69</xdr:col>
      <xdr:colOff>142875</xdr:colOff>
      <xdr:row>16</xdr:row>
      <xdr:rowOff>85271</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726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95448</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495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48986</xdr:rowOff>
    </xdr:from>
    <xdr:to>
      <xdr:col>65</xdr:col>
      <xdr:colOff>53975</xdr:colOff>
      <xdr:row>16</xdr:row>
      <xdr:rowOff>150586</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792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135363</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878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119743</xdr:rowOff>
    </xdr:from>
    <xdr:to>
      <xdr:col>82</xdr:col>
      <xdr:colOff>158750</xdr:colOff>
      <xdr:row>15</xdr:row>
      <xdr:rowOff>49893</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520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136270</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365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46264</xdr:rowOff>
    </xdr:from>
    <xdr:to>
      <xdr:col>78</xdr:col>
      <xdr:colOff>120650</xdr:colOff>
      <xdr:row>15</xdr:row>
      <xdr:rowOff>147864</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618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158041</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3868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100693</xdr:rowOff>
    </xdr:from>
    <xdr:to>
      <xdr:col>74</xdr:col>
      <xdr:colOff>31750</xdr:colOff>
      <xdr:row>16</xdr:row>
      <xdr:rowOff>30843</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672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41020</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441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27214</xdr:rowOff>
    </xdr:from>
    <xdr:to>
      <xdr:col>69</xdr:col>
      <xdr:colOff>142875</xdr:colOff>
      <xdr:row>16</xdr:row>
      <xdr:rowOff>128814</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770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113591</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856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38100</xdr:rowOff>
    </xdr:from>
    <xdr:to>
      <xdr:col>65</xdr:col>
      <xdr:colOff>53975</xdr:colOff>
      <xdr:row>16</xdr:row>
      <xdr:rowOff>139700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78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149877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55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資格審査等の適正化を図っているものの、類似団体平均と比べると、扶助費に係る経常収支比率が依然として高い水準にある。</a:t>
          </a:r>
        </a:p>
        <a:p>
          <a:r>
            <a:rPr kumimoji="1" lang="ja-JP" altLang="en-US" sz="1300">
              <a:latin typeface="ＭＳ Ｐゴシック" panose="020B0600070205080204" pitchFamily="50" charset="-128"/>
              <a:ea typeface="ＭＳ Ｐゴシック" panose="020B0600070205080204" pitchFamily="50" charset="-128"/>
            </a:rPr>
            <a:t>　近年では、障がい者自立支援給付費の増加も経常収支比率を押し上げる要因となっている。診療報酬明細書点検等充実事業や後発医薬品の利用促進などの取組みにより、引き続き、扶助費の適正化に努める。</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58420</xdr:rowOff>
    </xdr:from>
    <xdr:to>
      <xdr:col>24</xdr:col>
      <xdr:colOff>25400</xdr:colOff>
      <xdr:row>61</xdr:row>
      <xdr:rowOff>46990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31672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19067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477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46990</xdr:rowOff>
    </xdr:from>
    <xdr:to>
      <xdr:col>24</xdr:col>
      <xdr:colOff>114300</xdr:colOff>
      <xdr:row>61</xdr:row>
      <xdr:rowOff>46990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505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144797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906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58420</xdr:rowOff>
    </xdr:from>
    <xdr:to>
      <xdr:col>24</xdr:col>
      <xdr:colOff>114300</xdr:colOff>
      <xdr:row>54</xdr:row>
      <xdr:rowOff>58420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316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69850</xdr:rowOff>
    </xdr:from>
    <xdr:to>
      <xdr:col>24</xdr:col>
      <xdr:colOff>25400</xdr:colOff>
      <xdr:row>59</xdr:row>
      <xdr:rowOff>85090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1018540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35577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636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39370</xdr:rowOff>
    </xdr:from>
    <xdr:to>
      <xdr:col>19</xdr:col>
      <xdr:colOff>187325</xdr:colOff>
      <xdr:row>59</xdr:row>
      <xdr:rowOff>69850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101549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129540</xdr:rowOff>
    </xdr:from>
    <xdr:to>
      <xdr:col>20</xdr:col>
      <xdr:colOff>38100</xdr:colOff>
      <xdr:row>57</xdr:row>
      <xdr:rowOff>59690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69867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499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39370</xdr:rowOff>
    </xdr:from>
    <xdr:to>
      <xdr:col>15</xdr:col>
      <xdr:colOff>98425</xdr:colOff>
      <xdr:row>59</xdr:row>
      <xdr:rowOff>77470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2209800" y="101549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91440</xdr:rowOff>
    </xdr:from>
    <xdr:to>
      <xdr:col>15</xdr:col>
      <xdr:colOff>149225</xdr:colOff>
      <xdr:row>57</xdr:row>
      <xdr:rowOff>21590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31767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77470</xdr:rowOff>
    </xdr:from>
    <xdr:to>
      <xdr:col>11</xdr:col>
      <xdr:colOff>9525</xdr:colOff>
      <xdr:row>60</xdr:row>
      <xdr:rowOff>27940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1019302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76200</xdr:rowOff>
    </xdr:from>
    <xdr:to>
      <xdr:col>11</xdr:col>
      <xdr:colOff>60325</xdr:colOff>
      <xdr:row>57</xdr:row>
      <xdr:rowOff>6350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16527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137160</xdr:rowOff>
    </xdr:from>
    <xdr:to>
      <xdr:col>6</xdr:col>
      <xdr:colOff>171450</xdr:colOff>
      <xdr:row>57</xdr:row>
      <xdr:rowOff>67310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738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77487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507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34290</xdr:rowOff>
    </xdr:from>
    <xdr:to>
      <xdr:col>24</xdr:col>
      <xdr:colOff>76200</xdr:colOff>
      <xdr:row>59</xdr:row>
      <xdr:rowOff>135890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1014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6367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1012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19050</xdr:rowOff>
    </xdr:from>
    <xdr:to>
      <xdr:col>20</xdr:col>
      <xdr:colOff>38100</xdr:colOff>
      <xdr:row>59</xdr:row>
      <xdr:rowOff>120650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105427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10220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160020</xdr:rowOff>
    </xdr:from>
    <xdr:to>
      <xdr:col>15</xdr:col>
      <xdr:colOff>149225</xdr:colOff>
      <xdr:row>59</xdr:row>
      <xdr:rowOff>90170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1010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74947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1019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26670</xdr:rowOff>
    </xdr:from>
    <xdr:to>
      <xdr:col>11</xdr:col>
      <xdr:colOff>60325</xdr:colOff>
      <xdr:row>59</xdr:row>
      <xdr:rowOff>128270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1014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113047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1022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148590</xdr:rowOff>
    </xdr:from>
    <xdr:to>
      <xdr:col>6</xdr:col>
      <xdr:colOff>171450</xdr:colOff>
      <xdr:row>60</xdr:row>
      <xdr:rowOff>78740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1026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63517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1035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類似団体平均と比べると、高い水準にある。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その他に係る経常収支比率の中では、繰出金が多くの割合を占めており、介護保険事業に係る広域連合負担金が増加したことが主な要因である。当該広域連合は令和５年度末で解散し、その後は特別会計で介護保険事業を実施するが、各事業の必要性等、様々な面から検証・検討を行い、廃止を含めた見直しにより、整理合理化を推進する。</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99785</xdr:rowOff>
    </xdr:from>
    <xdr:to>
      <xdr:col>82</xdr:col>
      <xdr:colOff>107950</xdr:colOff>
      <xdr:row>61</xdr:row>
      <xdr:rowOff>58965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015185"/>
          <a:ext cx="0" cy="1502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31042</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489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58965</xdr:rowOff>
    </xdr:from>
    <xdr:to>
      <xdr:col>82</xdr:col>
      <xdr:colOff>196850</xdr:colOff>
      <xdr:row>61</xdr:row>
      <xdr:rowOff>58965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517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14712</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758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99785</xdr:rowOff>
    </xdr:from>
    <xdr:to>
      <xdr:col>82</xdr:col>
      <xdr:colOff>196850</xdr:colOff>
      <xdr:row>52</xdr:row>
      <xdr:rowOff>99785</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015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124278</xdr:rowOff>
    </xdr:from>
    <xdr:to>
      <xdr:col>82</xdr:col>
      <xdr:colOff>107950</xdr:colOff>
      <xdr:row>58</xdr:row>
      <xdr:rowOff>50800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9896928"/>
          <a:ext cx="8382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46462</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6476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29935</xdr:rowOff>
    </xdr:from>
    <xdr:to>
      <xdr:col>82</xdr:col>
      <xdr:colOff>158750</xdr:colOff>
      <xdr:row>57</xdr:row>
      <xdr:rowOff>131535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80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48078</xdr:rowOff>
    </xdr:from>
    <xdr:to>
      <xdr:col>78</xdr:col>
      <xdr:colOff>69850</xdr:colOff>
      <xdr:row>57</xdr:row>
      <xdr:rowOff>124278</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820728"/>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157843</xdr:rowOff>
    </xdr:from>
    <xdr:to>
      <xdr:col>78</xdr:col>
      <xdr:colOff>120650</xdr:colOff>
      <xdr:row>57</xdr:row>
      <xdr:rowOff>87993</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98170</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527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48078</xdr:rowOff>
    </xdr:from>
    <xdr:to>
      <xdr:col>73</xdr:col>
      <xdr:colOff>180975</xdr:colOff>
      <xdr:row>57</xdr:row>
      <xdr:rowOff>167822</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9820728"/>
          <a:ext cx="889000" cy="119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81643</xdr:rowOff>
    </xdr:from>
    <xdr:to>
      <xdr:col>74</xdr:col>
      <xdr:colOff>31750</xdr:colOff>
      <xdr:row>57</xdr:row>
      <xdr:rowOff>11793</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21970</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451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80735</xdr:rowOff>
    </xdr:from>
    <xdr:to>
      <xdr:col>69</xdr:col>
      <xdr:colOff>92075</xdr:colOff>
      <xdr:row>57</xdr:row>
      <xdr:rowOff>167822</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004800" y="9853385"/>
          <a:ext cx="889000" cy="87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27215</xdr:rowOff>
    </xdr:from>
    <xdr:to>
      <xdr:col>69</xdr:col>
      <xdr:colOff>142875</xdr:colOff>
      <xdr:row>56</xdr:row>
      <xdr:rowOff>128815</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62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138992</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397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157843</xdr:rowOff>
    </xdr:from>
    <xdr:to>
      <xdr:col>65</xdr:col>
      <xdr:colOff>53975</xdr:colOff>
      <xdr:row>57</xdr:row>
      <xdr:rowOff>87993</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98170</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527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0</xdr:rowOff>
    </xdr:from>
    <xdr:to>
      <xdr:col>82</xdr:col>
      <xdr:colOff>158750</xdr:colOff>
      <xdr:row>58</xdr:row>
      <xdr:rowOff>101600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143527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73478</xdr:rowOff>
    </xdr:from>
    <xdr:to>
      <xdr:col>78</xdr:col>
      <xdr:colOff>120650</xdr:colOff>
      <xdr:row>58</xdr:row>
      <xdr:rowOff>3628</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84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159855</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9325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168728</xdr:rowOff>
    </xdr:from>
    <xdr:to>
      <xdr:col>74</xdr:col>
      <xdr:colOff>31750</xdr:colOff>
      <xdr:row>57</xdr:row>
      <xdr:rowOff>98878</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769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83655</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856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117022</xdr:rowOff>
    </xdr:from>
    <xdr:to>
      <xdr:col>69</xdr:col>
      <xdr:colOff>142875</xdr:colOff>
      <xdr:row>58</xdr:row>
      <xdr:rowOff>47172</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88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31949</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97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29935</xdr:rowOff>
    </xdr:from>
    <xdr:to>
      <xdr:col>65</xdr:col>
      <xdr:colOff>53975</xdr:colOff>
      <xdr:row>57</xdr:row>
      <xdr:rowOff>131535</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802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116312</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888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公共下水道普及向上を図るため、公共下水道事業会計への補助を行っていること、常備消防を一部組合により行っていること等により、類似団体より高い水準にある。</a:t>
          </a:r>
        </a:p>
        <a:p>
          <a:r>
            <a:rPr kumimoji="1" lang="ja-JP" altLang="en-US" sz="1300">
              <a:latin typeface="ＭＳ Ｐゴシック" panose="020B0600070205080204" pitchFamily="50" charset="-128"/>
              <a:ea typeface="ＭＳ Ｐゴシック" panose="020B0600070205080204" pitchFamily="50" charset="-128"/>
            </a:rPr>
            <a:t>　今後は、補助金等の事業内容、市民ニーズ、また、公益性の度合いなど、様々な面から検証・検討を行い、廃止を含めた見直しにより、整理合理化を推進する。 </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122428</xdr:rowOff>
    </xdr:from>
    <xdr:to>
      <xdr:col>82</xdr:col>
      <xdr:colOff>107950</xdr:colOff>
      <xdr:row>41</xdr:row>
      <xdr:rowOff>143002</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608828"/>
          <a:ext cx="0" cy="1563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115079</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7144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143002</xdr:rowOff>
    </xdr:from>
    <xdr:to>
      <xdr:col>82</xdr:col>
      <xdr:colOff>196850</xdr:colOff>
      <xdr:row>41</xdr:row>
      <xdr:rowOff>143002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172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37355</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352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122428</xdr:rowOff>
    </xdr:from>
    <xdr:to>
      <xdr:col>82</xdr:col>
      <xdr:colOff>196850</xdr:colOff>
      <xdr:row>32</xdr:row>
      <xdr:rowOff>122428</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608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26416</xdr:rowOff>
    </xdr:from>
    <xdr:to>
      <xdr:col>82</xdr:col>
      <xdr:colOff>107950</xdr:colOff>
      <xdr:row>38</xdr:row>
      <xdr:rowOff>62992</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5671800" y="6541516"/>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33291</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6034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16764</xdr:rowOff>
    </xdr:from>
    <xdr:to>
      <xdr:col>82</xdr:col>
      <xdr:colOff>158750</xdr:colOff>
      <xdr:row>36</xdr:row>
      <xdr:rowOff>118364</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62992</xdr:rowOff>
    </xdr:from>
    <xdr:to>
      <xdr:col>78</xdr:col>
      <xdr:colOff>69850</xdr:colOff>
      <xdr:row>38</xdr:row>
      <xdr:rowOff>62992</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4782800" y="65780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169926</xdr:rowOff>
    </xdr:from>
    <xdr:to>
      <xdr:col>78</xdr:col>
      <xdr:colOff>120650</xdr:colOff>
      <xdr:row>36</xdr:row>
      <xdr:rowOff>100076</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110253</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5939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62992</xdr:rowOff>
    </xdr:from>
    <xdr:to>
      <xdr:col>73</xdr:col>
      <xdr:colOff>180975</xdr:colOff>
      <xdr:row>38</xdr:row>
      <xdr:rowOff>154432</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893800" y="6578092"/>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160782</xdr:rowOff>
    </xdr:from>
    <xdr:to>
      <xdr:col>74</xdr:col>
      <xdr:colOff>31750</xdr:colOff>
      <xdr:row>36</xdr:row>
      <xdr:rowOff>90932</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101109</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154432</xdr:rowOff>
    </xdr:from>
    <xdr:to>
      <xdr:col>69</xdr:col>
      <xdr:colOff>92075</xdr:colOff>
      <xdr:row>39</xdr:row>
      <xdr:rowOff>19558</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flipV="1">
          <a:off x="13004800" y="666953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153924</xdr:rowOff>
    </xdr:from>
    <xdr:to>
      <xdr:col>69</xdr:col>
      <xdr:colOff>142875</xdr:colOff>
      <xdr:row>37</xdr:row>
      <xdr:rowOff>84074</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94251</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6095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71628</xdr:rowOff>
    </xdr:from>
    <xdr:to>
      <xdr:col>65</xdr:col>
      <xdr:colOff>53975</xdr:colOff>
      <xdr:row>37</xdr:row>
      <xdr:rowOff>1778</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11955</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6012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147066</xdr:rowOff>
    </xdr:from>
    <xdr:to>
      <xdr:col>82</xdr:col>
      <xdr:colOff>158750</xdr:colOff>
      <xdr:row>38</xdr:row>
      <xdr:rowOff>77215</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649071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119143</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6462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12192</xdr:rowOff>
    </xdr:from>
    <xdr:to>
      <xdr:col>78</xdr:col>
      <xdr:colOff>120650</xdr:colOff>
      <xdr:row>38</xdr:row>
      <xdr:rowOff>113792</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6527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98569</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66136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12192</xdr:rowOff>
    </xdr:from>
    <xdr:to>
      <xdr:col>74</xdr:col>
      <xdr:colOff>31750</xdr:colOff>
      <xdr:row>38</xdr:row>
      <xdr:rowOff>113792</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6527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98569</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6613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103632</xdr:rowOff>
    </xdr:from>
    <xdr:to>
      <xdr:col>69</xdr:col>
      <xdr:colOff>142875</xdr:colOff>
      <xdr:row>39</xdr:row>
      <xdr:rowOff>33782</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6618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39</xdr:row>
      <xdr:rowOff>18559</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6705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140208</xdr:rowOff>
    </xdr:from>
    <xdr:to>
      <xdr:col>65</xdr:col>
      <xdr:colOff>53975</xdr:colOff>
      <xdr:row>39</xdr:row>
      <xdr:rowOff>70358</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6655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39</xdr:row>
      <xdr:rowOff>55135</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6741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積極的なまちづくりへの投資により、地方債現在高が増加している傾向にある。引き続き、大規模な建設事業が控えているため、財政収支を考慮しながら、地方債の繰り上げ償還や発行抑制等により公債費負担の適正化に努める。</a:t>
          </a: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a:extLst>
            <a:ext uri="{FF2B5EF4-FFF2-40B4-BE49-F238E27FC236}">
              <a16:creationId xmlns:a16="http://schemas.microsoft.com/office/drawing/2014/main" id="{00000000-0008-0000-0400-00006D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31750</xdr:rowOff>
    </xdr:from>
    <xdr:to>
      <xdr:col>24</xdr:col>
      <xdr:colOff>25400</xdr:colOff>
      <xdr:row>80</xdr:row>
      <xdr:rowOff>96520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4826000" y="12547600"/>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68597</xdr:rowOff>
    </xdr:from>
    <xdr:ext cx="762000" cy="259045"/>
    <xdr:sp macro="" textlink="">
      <xdr:nvSpPr>
        <xdr:cNvPr id="367" name="公債費最小値テキスト">
          <a:extLst>
            <a:ext uri="{FF2B5EF4-FFF2-40B4-BE49-F238E27FC236}">
              <a16:creationId xmlns:a16="http://schemas.microsoft.com/office/drawing/2014/main" id="{00000000-0008-0000-0400-00006F010000}"/>
            </a:ext>
          </a:extLst>
        </xdr:cNvPr>
        <xdr:cNvSpPr txBox="1"/>
      </xdr:nvSpPr>
      <xdr:spPr>
        <a:xfrm>
          <a:off x="4914900" y="13784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96520</xdr:rowOff>
    </xdr:from>
    <xdr:to>
      <xdr:col>24</xdr:col>
      <xdr:colOff>114300</xdr:colOff>
      <xdr:row>80</xdr:row>
      <xdr:rowOff>96520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3812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118127</xdr:rowOff>
    </xdr:from>
    <xdr:ext cx="762000" cy="259045"/>
    <xdr:sp macro="" textlink="">
      <xdr:nvSpPr>
        <xdr:cNvPr id="369" name="公債費最大値テキスト">
          <a:extLst>
            <a:ext uri="{FF2B5EF4-FFF2-40B4-BE49-F238E27FC236}">
              <a16:creationId xmlns:a16="http://schemas.microsoft.com/office/drawing/2014/main" id="{00000000-0008-0000-0400-000071010000}"/>
            </a:ext>
          </a:extLst>
        </xdr:cNvPr>
        <xdr:cNvSpPr txBox="1"/>
      </xdr:nvSpPr>
      <xdr:spPr>
        <a:xfrm>
          <a:off x="4914900" y="1229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31750</xdr:rowOff>
    </xdr:from>
    <xdr:to>
      <xdr:col>24</xdr:col>
      <xdr:colOff>114300</xdr:colOff>
      <xdr:row>73</xdr:row>
      <xdr:rowOff>31750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4737100" y="1254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39370</xdr:rowOff>
    </xdr:from>
    <xdr:to>
      <xdr:col>24</xdr:col>
      <xdr:colOff>25400</xdr:colOff>
      <xdr:row>77</xdr:row>
      <xdr:rowOff>62230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3987800" y="1324102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115588</xdr:rowOff>
    </xdr:from>
    <xdr:ext cx="762000" cy="259045"/>
    <xdr:sp macro="" textlink="">
      <xdr:nvSpPr>
        <xdr:cNvPr id="372" name="公債費平均値テキスト">
          <a:extLst>
            <a:ext uri="{FF2B5EF4-FFF2-40B4-BE49-F238E27FC236}">
              <a16:creationId xmlns:a16="http://schemas.microsoft.com/office/drawing/2014/main" id="{00000000-0008-0000-0400-000074010000}"/>
            </a:ext>
          </a:extLst>
        </xdr:cNvPr>
        <xdr:cNvSpPr txBox="1"/>
      </xdr:nvSpPr>
      <xdr:spPr>
        <a:xfrm>
          <a:off x="4914900" y="129743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99061</xdr:rowOff>
    </xdr:from>
    <xdr:to>
      <xdr:col>24</xdr:col>
      <xdr:colOff>76200</xdr:colOff>
      <xdr:row>77</xdr:row>
      <xdr:rowOff>29211</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47752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149861</xdr:rowOff>
    </xdr:from>
    <xdr:to>
      <xdr:col>19</xdr:col>
      <xdr:colOff>187325</xdr:colOff>
      <xdr:row>77</xdr:row>
      <xdr:rowOff>39370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3098800" y="13180061"/>
          <a:ext cx="8890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121920</xdr:rowOff>
    </xdr:from>
    <xdr:to>
      <xdr:col>20</xdr:col>
      <xdr:colOff>38100</xdr:colOff>
      <xdr:row>77</xdr:row>
      <xdr:rowOff>52070</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937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62247</xdr:rowOff>
    </xdr:from>
    <xdr:ext cx="7366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3606800" y="12920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149861</xdr:rowOff>
    </xdr:from>
    <xdr:to>
      <xdr:col>15</xdr:col>
      <xdr:colOff>98425</xdr:colOff>
      <xdr:row>77</xdr:row>
      <xdr:rowOff>77470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2209800" y="13180061"/>
          <a:ext cx="889000" cy="99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99061</xdr:rowOff>
    </xdr:from>
    <xdr:to>
      <xdr:col>15</xdr:col>
      <xdr:colOff>149225</xdr:colOff>
      <xdr:row>77</xdr:row>
      <xdr:rowOff>29211</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3048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39387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717800" y="1289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16511</xdr:rowOff>
    </xdr:from>
    <xdr:to>
      <xdr:col>11</xdr:col>
      <xdr:colOff>9525</xdr:colOff>
      <xdr:row>77</xdr:row>
      <xdr:rowOff>77470</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a:off x="1320800" y="13218161"/>
          <a:ext cx="8890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148589</xdr:rowOff>
    </xdr:from>
    <xdr:to>
      <xdr:col>11</xdr:col>
      <xdr:colOff>60325</xdr:colOff>
      <xdr:row>78</xdr:row>
      <xdr:rowOff>78739</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21590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63516</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828800" y="13436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0</xdr:rowOff>
    </xdr:from>
    <xdr:to>
      <xdr:col>6</xdr:col>
      <xdr:colOff>171450</xdr:colOff>
      <xdr:row>78</xdr:row>
      <xdr:rowOff>101600</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1270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86377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939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11430</xdr:rowOff>
    </xdr:from>
    <xdr:to>
      <xdr:col>24</xdr:col>
      <xdr:colOff>76200</xdr:colOff>
      <xdr:row>77</xdr:row>
      <xdr:rowOff>113030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4775200" y="13213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154957</xdr:rowOff>
    </xdr:from>
    <xdr:ext cx="762000" cy="259045"/>
    <xdr:sp macro="" textlink="">
      <xdr:nvSpPr>
        <xdr:cNvPr id="391" name="公債費該当値テキスト">
          <a:extLst>
            <a:ext uri="{FF2B5EF4-FFF2-40B4-BE49-F238E27FC236}">
              <a16:creationId xmlns:a16="http://schemas.microsoft.com/office/drawing/2014/main" id="{00000000-0008-0000-0400-000087010000}"/>
            </a:ext>
          </a:extLst>
        </xdr:cNvPr>
        <xdr:cNvSpPr txBox="1"/>
      </xdr:nvSpPr>
      <xdr:spPr>
        <a:xfrm>
          <a:off x="4914900" y="13185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160020</xdr:rowOff>
    </xdr:from>
    <xdr:to>
      <xdr:col>20</xdr:col>
      <xdr:colOff>38100</xdr:colOff>
      <xdr:row>77</xdr:row>
      <xdr:rowOff>90170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937000" y="13190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74947</xdr:rowOff>
    </xdr:from>
    <xdr:ext cx="7366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606800" y="13276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99061</xdr:rowOff>
    </xdr:from>
    <xdr:to>
      <xdr:col>15</xdr:col>
      <xdr:colOff>149225</xdr:colOff>
      <xdr:row>77</xdr:row>
      <xdr:rowOff>29211</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3048000" y="1312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13988</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2717800" y="1321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26670</xdr:rowOff>
    </xdr:from>
    <xdr:to>
      <xdr:col>11</xdr:col>
      <xdr:colOff>60325</xdr:colOff>
      <xdr:row>77</xdr:row>
      <xdr:rowOff>128270</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2159000" y="1322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138447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828800" y="1299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137161</xdr:rowOff>
    </xdr:from>
    <xdr:to>
      <xdr:col>6</xdr:col>
      <xdr:colOff>171450</xdr:colOff>
      <xdr:row>77</xdr:row>
      <xdr:rowOff>67311</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1270000" y="1316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77487</xdr:rowOff>
    </xdr:from>
    <xdr:ext cx="7620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939800" y="1293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資格審査等の適正化を図っているものの、扶助費に係る経常収支比率が依然として高い水準にある。</a:t>
          </a:r>
        </a:p>
        <a:p>
          <a:r>
            <a:rPr kumimoji="1" lang="ja-JP" altLang="en-US" sz="1300">
              <a:latin typeface="ＭＳ Ｐゴシック" panose="020B0600070205080204" pitchFamily="50" charset="-128"/>
              <a:ea typeface="ＭＳ Ｐゴシック" panose="020B0600070205080204" pitchFamily="50" charset="-128"/>
            </a:rPr>
            <a:t>　引き続き、様々な面から事務事業の見直し等を行い、適正な水準となるよう努める。</a:t>
          </a:r>
        </a:p>
      </xdr:txBody>
    </xdr:sp>
    <xdr:clientData/>
  </xdr:twoCellAnchor>
  <xdr:oneCellAnchor>
    <xdr:from>
      <xdr:col>62</xdr:col>
      <xdr:colOff>6350</xdr:colOff>
      <xdr:row>69</xdr:row>
      <xdr:rowOff>107950</xdr:rowOff>
    </xdr:from>
    <xdr:ext cx="298543" cy="225703"/>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a:extLst>
            <a:ext uri="{FF2B5EF4-FFF2-40B4-BE49-F238E27FC236}">
              <a16:creationId xmlns:a16="http://schemas.microsoft.com/office/drawing/2014/main" id="{00000000-0008-0000-0400-0000AA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24130</xdr:rowOff>
    </xdr:from>
    <xdr:to>
      <xdr:col>82</xdr:col>
      <xdr:colOff>107950</xdr:colOff>
      <xdr:row>81</xdr:row>
      <xdr:rowOff>69850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6510000" y="1253998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41927</xdr:rowOff>
    </xdr:from>
    <xdr:ext cx="762000" cy="259045"/>
    <xdr:sp macro="" textlink="">
      <xdr:nvSpPr>
        <xdr:cNvPr id="428" name="公債費以外最小値テキスト">
          <a:extLst>
            <a:ext uri="{FF2B5EF4-FFF2-40B4-BE49-F238E27FC236}">
              <a16:creationId xmlns:a16="http://schemas.microsoft.com/office/drawing/2014/main" id="{00000000-0008-0000-0400-0000AC010000}"/>
            </a:ext>
          </a:extLst>
        </xdr:cNvPr>
        <xdr:cNvSpPr txBox="1"/>
      </xdr:nvSpPr>
      <xdr:spPr>
        <a:xfrm>
          <a:off x="16598900" y="1392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69850</xdr:rowOff>
    </xdr:from>
    <xdr:to>
      <xdr:col>82</xdr:col>
      <xdr:colOff>196850</xdr:colOff>
      <xdr:row>81</xdr:row>
      <xdr:rowOff>69850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3957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110507</xdr:rowOff>
    </xdr:from>
    <xdr:ext cx="762000" cy="259045"/>
    <xdr:sp macro="" textlink="">
      <xdr:nvSpPr>
        <xdr:cNvPr id="430" name="公債費以外最大値テキスト">
          <a:extLst>
            <a:ext uri="{FF2B5EF4-FFF2-40B4-BE49-F238E27FC236}">
              <a16:creationId xmlns:a16="http://schemas.microsoft.com/office/drawing/2014/main" id="{00000000-0008-0000-0400-0000AE010000}"/>
            </a:ext>
          </a:extLst>
        </xdr:cNvPr>
        <xdr:cNvSpPr txBox="1"/>
      </xdr:nvSpPr>
      <xdr:spPr>
        <a:xfrm>
          <a:off x="16598900" y="1228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24130</xdr:rowOff>
    </xdr:from>
    <xdr:to>
      <xdr:col>82</xdr:col>
      <xdr:colOff>196850</xdr:colOff>
      <xdr:row>73</xdr:row>
      <xdr:rowOff>24130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6421100" y="12539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81280</xdr:rowOff>
    </xdr:from>
    <xdr:to>
      <xdr:col>82</xdr:col>
      <xdr:colOff>107950</xdr:colOff>
      <xdr:row>78</xdr:row>
      <xdr:rowOff>142239</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5671800" y="13454380"/>
          <a:ext cx="8382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50816</xdr:rowOff>
    </xdr:from>
    <xdr:ext cx="762000" cy="259045"/>
    <xdr:sp macro="" textlink="">
      <xdr:nvSpPr>
        <xdr:cNvPr id="433" name="公債費以外平均値テキスト">
          <a:extLst>
            <a:ext uri="{FF2B5EF4-FFF2-40B4-BE49-F238E27FC236}">
              <a16:creationId xmlns:a16="http://schemas.microsoft.com/office/drawing/2014/main" id="{00000000-0008-0000-0400-0000B1010000}"/>
            </a:ext>
          </a:extLst>
        </xdr:cNvPr>
        <xdr:cNvSpPr txBox="1"/>
      </xdr:nvSpPr>
      <xdr:spPr>
        <a:xfrm>
          <a:off x="16598900" y="130810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34289</xdr:rowOff>
    </xdr:from>
    <xdr:to>
      <xdr:col>82</xdr:col>
      <xdr:colOff>158750</xdr:colOff>
      <xdr:row>77</xdr:row>
      <xdr:rowOff>135889</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64592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127000</xdr:rowOff>
    </xdr:from>
    <xdr:to>
      <xdr:col>78</xdr:col>
      <xdr:colOff>69850</xdr:colOff>
      <xdr:row>78</xdr:row>
      <xdr:rowOff>142239</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4782800" y="13500100"/>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83820</xdr:rowOff>
    </xdr:from>
    <xdr:to>
      <xdr:col>78</xdr:col>
      <xdr:colOff>120650</xdr:colOff>
      <xdr:row>77</xdr:row>
      <xdr:rowOff>13970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562100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24147</xdr:rowOff>
    </xdr:from>
    <xdr:ext cx="7366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5290800" y="12882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127000</xdr:rowOff>
    </xdr:from>
    <xdr:to>
      <xdr:col>73</xdr:col>
      <xdr:colOff>180975</xdr:colOff>
      <xdr:row>80</xdr:row>
      <xdr:rowOff>119380</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893800" y="13500100"/>
          <a:ext cx="889000" cy="335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41910</xdr:rowOff>
    </xdr:from>
    <xdr:to>
      <xdr:col>74</xdr:col>
      <xdr:colOff>31750</xdr:colOff>
      <xdr:row>75</xdr:row>
      <xdr:rowOff>143510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4732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153687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401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80</xdr:row>
      <xdr:rowOff>119380</xdr:rowOff>
    </xdr:from>
    <xdr:to>
      <xdr:col>69</xdr:col>
      <xdr:colOff>92075</xdr:colOff>
      <xdr:row>80</xdr:row>
      <xdr:rowOff>134620</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flipV="1">
          <a:off x="13004800" y="138353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72390</xdr:rowOff>
    </xdr:from>
    <xdr:to>
      <xdr:col>69</xdr:col>
      <xdr:colOff>142875</xdr:colOff>
      <xdr:row>76</xdr:row>
      <xdr:rowOff>2539</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3843000" y="129311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12717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512800" y="1270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87630</xdr:rowOff>
    </xdr:from>
    <xdr:to>
      <xdr:col>65</xdr:col>
      <xdr:colOff>53975</xdr:colOff>
      <xdr:row>76</xdr:row>
      <xdr:rowOff>17780</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2954000" y="1294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27957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623800" y="1271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30480</xdr:rowOff>
    </xdr:from>
    <xdr:to>
      <xdr:col>82</xdr:col>
      <xdr:colOff>158750</xdr:colOff>
      <xdr:row>78</xdr:row>
      <xdr:rowOff>132080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6459200" y="1340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2557</xdr:rowOff>
    </xdr:from>
    <xdr:ext cx="762000" cy="259045"/>
    <xdr:sp macro="" textlink="">
      <xdr:nvSpPr>
        <xdr:cNvPr id="452" name="公債費以外該当値テキスト">
          <a:extLst>
            <a:ext uri="{FF2B5EF4-FFF2-40B4-BE49-F238E27FC236}">
              <a16:creationId xmlns:a16="http://schemas.microsoft.com/office/drawing/2014/main" id="{00000000-0008-0000-0400-0000C4010000}"/>
            </a:ext>
          </a:extLst>
        </xdr:cNvPr>
        <xdr:cNvSpPr txBox="1"/>
      </xdr:nvSpPr>
      <xdr:spPr>
        <a:xfrm>
          <a:off x="16598900" y="1337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91439</xdr:rowOff>
    </xdr:from>
    <xdr:to>
      <xdr:col>78</xdr:col>
      <xdr:colOff>120650</xdr:colOff>
      <xdr:row>79</xdr:row>
      <xdr:rowOff>21589</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5621000" y="13464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6366</xdr:rowOff>
    </xdr:from>
    <xdr:ext cx="7366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5290800" y="135509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76200</xdr:rowOff>
    </xdr:from>
    <xdr:to>
      <xdr:col>74</xdr:col>
      <xdr:colOff>31750</xdr:colOff>
      <xdr:row>79</xdr:row>
      <xdr:rowOff>6350</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4732000" y="134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162577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4401800" y="1353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80</xdr:row>
      <xdr:rowOff>68580</xdr:rowOff>
    </xdr:from>
    <xdr:to>
      <xdr:col>69</xdr:col>
      <xdr:colOff>142875</xdr:colOff>
      <xdr:row>80</xdr:row>
      <xdr:rowOff>170180</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3843000" y="1378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154957</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3512800" y="1387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83820</xdr:rowOff>
    </xdr:from>
    <xdr:to>
      <xdr:col>65</xdr:col>
      <xdr:colOff>53975</xdr:colOff>
      <xdr:row>81</xdr:row>
      <xdr:rowOff>13970</xdr:rowOff>
    </xdr:to>
    <xdr:sp macro="" textlink="">
      <xdr:nvSpPr>
        <xdr:cNvPr id="459" name="楕円 458">
          <a:extLst>
            <a:ext uri="{FF2B5EF4-FFF2-40B4-BE49-F238E27FC236}">
              <a16:creationId xmlns:a16="http://schemas.microsoft.com/office/drawing/2014/main" id="{00000000-0008-0000-0400-0000CB010000}"/>
            </a:ext>
          </a:extLst>
        </xdr:cNvPr>
        <xdr:cNvSpPr/>
      </xdr:nvSpPr>
      <xdr:spPr>
        <a:xfrm>
          <a:off x="12954000" y="1379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170197</xdr:rowOff>
    </xdr:from>
    <xdr:ext cx="762000" cy="259045"/>
    <xdr:sp macro="" textlink="">
      <xdr:nvSpPr>
        <xdr:cNvPr id="460" name="テキスト ボックス 459">
          <a:extLst>
            <a:ext uri="{FF2B5EF4-FFF2-40B4-BE49-F238E27FC236}">
              <a16:creationId xmlns:a16="http://schemas.microsoft.com/office/drawing/2014/main" id="{00000000-0008-0000-0400-0000CC010000}"/>
            </a:ext>
          </a:extLst>
        </xdr:cNvPr>
        <xdr:cNvSpPr txBox="1"/>
      </xdr:nvSpPr>
      <xdr:spPr>
        <a:xfrm>
          <a:off x="12623800" y="1388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大阪府門真市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a:extLst>
            <a:ext uri="{FF2B5EF4-FFF2-40B4-BE49-F238E27FC236}">
              <a16:creationId xmlns:a16="http://schemas.microsoft.com/office/drawing/2014/main" id="{00000000-0008-0000-0500-00002A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39362</xdr:rowOff>
    </xdr:from>
    <xdr:to>
      <xdr:col>29</xdr:col>
      <xdr:colOff>127000</xdr:colOff>
      <xdr:row>18</xdr:row>
      <xdr:rowOff>159515</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flipV="1">
          <a:off x="5651500" y="2144387"/>
          <a:ext cx="0" cy="114885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131592</xdr:rowOff>
    </xdr:from>
    <xdr:ext cx="762000" cy="259045"/>
    <xdr:sp macro="" textlink="">
      <xdr:nvSpPr>
        <xdr:cNvPr id="44" name="人口1人当たり決算額の推移最小値テキスト130">
          <a:extLst>
            <a:ext uri="{FF2B5EF4-FFF2-40B4-BE49-F238E27FC236}">
              <a16:creationId xmlns:a16="http://schemas.microsoft.com/office/drawing/2014/main" id="{00000000-0008-0000-0500-00002C000000}"/>
            </a:ext>
          </a:extLst>
        </xdr:cNvPr>
        <xdr:cNvSpPr txBox="1"/>
      </xdr:nvSpPr>
      <xdr:spPr>
        <a:xfrm>
          <a:off x="5740400" y="3265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159515</xdr:rowOff>
    </xdr:from>
    <xdr:to>
      <xdr:col>30</xdr:col>
      <xdr:colOff>25400</xdr:colOff>
      <xdr:row>18</xdr:row>
      <xdr:rowOff>159515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32932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125739</xdr:rowOff>
    </xdr:from>
    <xdr:ext cx="762000" cy="259045"/>
    <xdr:sp macro="" textlink="">
      <xdr:nvSpPr>
        <xdr:cNvPr id="46" name="人口1人当たり決算額の推移最大値テキスト130">
          <a:extLst>
            <a:ext uri="{FF2B5EF4-FFF2-40B4-BE49-F238E27FC236}">
              <a16:creationId xmlns:a16="http://schemas.microsoft.com/office/drawing/2014/main" id="{00000000-0008-0000-0500-00002E000000}"/>
            </a:ext>
          </a:extLst>
        </xdr:cNvPr>
        <xdr:cNvSpPr txBox="1"/>
      </xdr:nvSpPr>
      <xdr:spPr>
        <a:xfrm>
          <a:off x="5740400" y="188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39362</xdr:rowOff>
    </xdr:from>
    <xdr:to>
      <xdr:col>30</xdr:col>
      <xdr:colOff>25400</xdr:colOff>
      <xdr:row>12</xdr:row>
      <xdr:rowOff>39362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21443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58633</xdr:rowOff>
    </xdr:from>
    <xdr:to>
      <xdr:col>29</xdr:col>
      <xdr:colOff>127000</xdr:colOff>
      <xdr:row>15</xdr:row>
      <xdr:rowOff>63137</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flipV="1">
          <a:off x="5003800" y="2678008"/>
          <a:ext cx="647700" cy="45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124546</xdr:rowOff>
    </xdr:from>
    <xdr:ext cx="762000" cy="259045"/>
    <xdr:sp macro="" textlink="">
      <xdr:nvSpPr>
        <xdr:cNvPr id="49" name="人口1人当たり決算額の推移平均値テキスト130">
          <a:extLst>
            <a:ext uri="{FF2B5EF4-FFF2-40B4-BE49-F238E27FC236}">
              <a16:creationId xmlns:a16="http://schemas.microsoft.com/office/drawing/2014/main" id="{00000000-0008-0000-0500-000031000000}"/>
            </a:ext>
          </a:extLst>
        </xdr:cNvPr>
        <xdr:cNvSpPr txBox="1"/>
      </xdr:nvSpPr>
      <xdr:spPr>
        <a:xfrm>
          <a:off x="5740400" y="2743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152469</xdr:rowOff>
    </xdr:from>
    <xdr:to>
      <xdr:col>29</xdr:col>
      <xdr:colOff>177800</xdr:colOff>
      <xdr:row>16</xdr:row>
      <xdr:rowOff>82619</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5600700" y="27718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63137</xdr:rowOff>
    </xdr:from>
    <xdr:to>
      <xdr:col>26</xdr:col>
      <xdr:colOff>50800</xdr:colOff>
      <xdr:row>15</xdr:row>
      <xdr:rowOff>91552</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4305300" y="2682512"/>
          <a:ext cx="698500" cy="284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23150</xdr:rowOff>
    </xdr:from>
    <xdr:to>
      <xdr:col>26</xdr:col>
      <xdr:colOff>101600</xdr:colOff>
      <xdr:row>16</xdr:row>
      <xdr:rowOff>124750</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4953000" y="28139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109527</xdr:rowOff>
    </xdr:from>
    <xdr:ext cx="736600" cy="259045"/>
    <xdr:sp macro="" textlink="">
      <xdr:nvSpPr>
        <xdr:cNvPr id="53" name="テキスト ボックス 52">
          <a:extLst>
            <a:ext uri="{FF2B5EF4-FFF2-40B4-BE49-F238E27FC236}">
              <a16:creationId xmlns:a16="http://schemas.microsoft.com/office/drawing/2014/main" id="{00000000-0008-0000-0500-000035000000}"/>
            </a:ext>
          </a:extLst>
        </xdr:cNvPr>
        <xdr:cNvSpPr txBox="1"/>
      </xdr:nvSpPr>
      <xdr:spPr>
        <a:xfrm>
          <a:off x="4622800" y="29003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91552</xdr:rowOff>
    </xdr:from>
    <xdr:to>
      <xdr:col>22</xdr:col>
      <xdr:colOff>114300</xdr:colOff>
      <xdr:row>15</xdr:row>
      <xdr:rowOff>129454</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3606800" y="2710927"/>
          <a:ext cx="698500" cy="379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33780</xdr:rowOff>
    </xdr:from>
    <xdr:to>
      <xdr:col>22</xdr:col>
      <xdr:colOff>165100</xdr:colOff>
      <xdr:row>16</xdr:row>
      <xdr:rowOff>135380</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254500" y="28246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120157</xdr:rowOff>
    </xdr:from>
    <xdr:ext cx="7620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3924300" y="2910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129454</xdr:rowOff>
    </xdr:from>
    <xdr:to>
      <xdr:col>18</xdr:col>
      <xdr:colOff>177800</xdr:colOff>
      <xdr:row>15</xdr:row>
      <xdr:rowOff>149250</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2908300" y="2748829"/>
          <a:ext cx="698500" cy="197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14</xdr:row>
      <xdr:rowOff>151851</xdr:rowOff>
    </xdr:from>
    <xdr:to>
      <xdr:col>19</xdr:col>
      <xdr:colOff>38100</xdr:colOff>
      <xdr:row>15</xdr:row>
      <xdr:rowOff>82001</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3556000" y="25997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92178</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225800" y="2368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14</xdr:row>
      <xdr:rowOff>167579</xdr:rowOff>
    </xdr:from>
    <xdr:to>
      <xdr:col>15</xdr:col>
      <xdr:colOff>101600</xdr:colOff>
      <xdr:row>15</xdr:row>
      <xdr:rowOff>97729</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2857500" y="26155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107906</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527300" y="2384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7833</xdr:rowOff>
    </xdr:from>
    <xdr:to>
      <xdr:col>29</xdr:col>
      <xdr:colOff>177800</xdr:colOff>
      <xdr:row>15</xdr:row>
      <xdr:rowOff>109433</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5600700" y="26272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24360</xdr:rowOff>
    </xdr:from>
    <xdr:ext cx="762000" cy="259045"/>
    <xdr:sp macro="" textlink="">
      <xdr:nvSpPr>
        <xdr:cNvPr id="68" name="人口1人当たり決算額の推移該当値テキスト130">
          <a:extLst>
            <a:ext uri="{FF2B5EF4-FFF2-40B4-BE49-F238E27FC236}">
              <a16:creationId xmlns:a16="http://schemas.microsoft.com/office/drawing/2014/main" id="{00000000-0008-0000-0500-000044000000}"/>
            </a:ext>
          </a:extLst>
        </xdr:cNvPr>
        <xdr:cNvSpPr txBox="1"/>
      </xdr:nvSpPr>
      <xdr:spPr>
        <a:xfrm>
          <a:off x="5740400" y="2472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12337</xdr:rowOff>
    </xdr:from>
    <xdr:to>
      <xdr:col>26</xdr:col>
      <xdr:colOff>101600</xdr:colOff>
      <xdr:row>15</xdr:row>
      <xdr:rowOff>113937</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953000" y="26317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124114</xdr:rowOff>
    </xdr:from>
    <xdr:ext cx="7366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622800" y="24005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40752</xdr:rowOff>
    </xdr:from>
    <xdr:to>
      <xdr:col>22</xdr:col>
      <xdr:colOff>165100</xdr:colOff>
      <xdr:row>15</xdr:row>
      <xdr:rowOff>142352</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254500" y="26601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152529</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924300" y="2429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78654</xdr:rowOff>
    </xdr:from>
    <xdr:to>
      <xdr:col>19</xdr:col>
      <xdr:colOff>38100</xdr:colOff>
      <xdr:row>16</xdr:row>
      <xdr:rowOff>8804</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3556000" y="26980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165031</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225800" y="2784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98450</xdr:rowOff>
    </xdr:from>
    <xdr:to>
      <xdr:col>15</xdr:col>
      <xdr:colOff>101600</xdr:colOff>
      <xdr:row>16</xdr:row>
      <xdr:rowOff>28600</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2857500" y="27178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13377</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527300" y="2804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id="{00000000-0008-0000-0500-00004E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a:extLst>
            <a:ext uri="{FF2B5EF4-FFF2-40B4-BE49-F238E27FC236}">
              <a16:creationId xmlns:a16="http://schemas.microsoft.com/office/drawing/2014/main" id="{00000000-0008-0000-0500-000057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id="{00000000-0008-0000-0500-000058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id="{00000000-0008-0000-0500-000059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a:extLst>
            <a:ext uri="{FF2B5EF4-FFF2-40B4-BE49-F238E27FC236}">
              <a16:creationId xmlns:a16="http://schemas.microsoft.com/office/drawing/2014/main" id="{00000000-0008-0000-0500-00005A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159118</xdr:rowOff>
    </xdr:from>
    <xdr:to>
      <xdr:col>29</xdr:col>
      <xdr:colOff>127000</xdr:colOff>
      <xdr:row>37</xdr:row>
      <xdr:rowOff>273989</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083668"/>
          <a:ext cx="0" cy="131502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246066</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370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273989</xdr:rowOff>
    </xdr:from>
    <xdr:to>
      <xdr:col>30</xdr:col>
      <xdr:colOff>25400</xdr:colOff>
      <xdr:row>37</xdr:row>
      <xdr:rowOff>273989</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3986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74045</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27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159118</xdr:rowOff>
    </xdr:from>
    <xdr:to>
      <xdr:col>30</xdr:col>
      <xdr:colOff>25400</xdr:colOff>
      <xdr:row>33</xdr:row>
      <xdr:rowOff>159118</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08366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203543</xdr:rowOff>
    </xdr:from>
    <xdr:to>
      <xdr:col>29</xdr:col>
      <xdr:colOff>127000</xdr:colOff>
      <xdr:row>35</xdr:row>
      <xdr:rowOff>227394</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6813893"/>
          <a:ext cx="647700" cy="238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331233</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5986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143256</xdr:rowOff>
    </xdr:from>
    <xdr:to>
      <xdr:col>29</xdr:col>
      <xdr:colOff>177800</xdr:colOff>
      <xdr:row>35</xdr:row>
      <xdr:rowOff>244856</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7536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227394</xdr:rowOff>
    </xdr:from>
    <xdr:to>
      <xdr:col>26</xdr:col>
      <xdr:colOff>50800</xdr:colOff>
      <xdr:row>35</xdr:row>
      <xdr:rowOff>314033</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6837744"/>
          <a:ext cx="698500" cy="866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148437</xdr:rowOff>
    </xdr:from>
    <xdr:to>
      <xdr:col>26</xdr:col>
      <xdr:colOff>101600</xdr:colOff>
      <xdr:row>35</xdr:row>
      <xdr:rowOff>250037</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67587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260214</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5276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219926</xdr:rowOff>
    </xdr:from>
    <xdr:to>
      <xdr:col>22</xdr:col>
      <xdr:colOff>114300</xdr:colOff>
      <xdr:row>35</xdr:row>
      <xdr:rowOff>314033</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3606800" y="6830276"/>
          <a:ext cx="698500" cy="941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166574</xdr:rowOff>
    </xdr:from>
    <xdr:to>
      <xdr:col>22</xdr:col>
      <xdr:colOff>165100</xdr:colOff>
      <xdr:row>35</xdr:row>
      <xdr:rowOff>268174</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67769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278351</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545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219926</xdr:rowOff>
    </xdr:from>
    <xdr:to>
      <xdr:col>18</xdr:col>
      <xdr:colOff>177800</xdr:colOff>
      <xdr:row>35</xdr:row>
      <xdr:rowOff>282334</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2908300" y="6830276"/>
          <a:ext cx="698500" cy="624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34</xdr:row>
      <xdr:rowOff>273024</xdr:rowOff>
    </xdr:from>
    <xdr:to>
      <xdr:col>19</xdr:col>
      <xdr:colOff>38100</xdr:colOff>
      <xdr:row>35</xdr:row>
      <xdr:rowOff>31724</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65404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41901</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309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245973</xdr:rowOff>
    </xdr:from>
    <xdr:to>
      <xdr:col>15</xdr:col>
      <xdr:colOff>101600</xdr:colOff>
      <xdr:row>35</xdr:row>
      <xdr:rowOff>4673</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65134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14851</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282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152743</xdr:rowOff>
    </xdr:from>
    <xdr:to>
      <xdr:col>29</xdr:col>
      <xdr:colOff>177800</xdr:colOff>
      <xdr:row>35</xdr:row>
      <xdr:rowOff>254343</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67630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124820</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6735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176594</xdr:rowOff>
    </xdr:from>
    <xdr:to>
      <xdr:col>26</xdr:col>
      <xdr:colOff>101600</xdr:colOff>
      <xdr:row>35</xdr:row>
      <xdr:rowOff>278194</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67869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262971</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68733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263233</xdr:rowOff>
    </xdr:from>
    <xdr:to>
      <xdr:col>22</xdr:col>
      <xdr:colOff>165100</xdr:colOff>
      <xdr:row>36</xdr:row>
      <xdr:rowOff>21933</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68735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6710</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6959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169126</xdr:rowOff>
    </xdr:from>
    <xdr:to>
      <xdr:col>19</xdr:col>
      <xdr:colOff>38100</xdr:colOff>
      <xdr:row>35</xdr:row>
      <xdr:rowOff>270726</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67794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255503</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6865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231534</xdr:rowOff>
    </xdr:from>
    <xdr:to>
      <xdr:col>15</xdr:col>
      <xdr:colOff>101600</xdr:colOff>
      <xdr:row>35</xdr:row>
      <xdr:rowOff>333134</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68418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317911</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6928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大阪府門真市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117,139
113,306
12.30
68,246,154
67,315,513
71,945
28,766,545
52,081,094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3.9
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a:extLst>
            <a:ext uri="{FF2B5EF4-FFF2-40B4-BE49-F238E27FC236}">
              <a16:creationId xmlns:a16="http://schemas.microsoft.com/office/drawing/2014/main" id="{00000000-0008-0000-06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160617</xdr:rowOff>
    </xdr:from>
    <xdr:to>
      <xdr:col>24</xdr:col>
      <xdr:colOff>62865</xdr:colOff>
      <xdr:row>38</xdr:row>
      <xdr:rowOff>169510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633595" y="5304117"/>
          <a:ext cx="1270" cy="13804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1887</xdr:rowOff>
    </xdr:from>
    <xdr:ext cx="534377" cy="259045"/>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686300" y="6688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169510</xdr:rowOff>
    </xdr:from>
    <xdr:to>
      <xdr:col>24</xdr:col>
      <xdr:colOff>152400</xdr:colOff>
      <xdr:row>38</xdr:row>
      <xdr:rowOff>169510</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546600" y="6684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107294</xdr:rowOff>
    </xdr:from>
    <xdr:ext cx="534377" cy="259045"/>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686300" y="5079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160617</xdr:rowOff>
    </xdr:from>
    <xdr:to>
      <xdr:col>24</xdr:col>
      <xdr:colOff>152400</xdr:colOff>
      <xdr:row>30</xdr:row>
      <xdr:rowOff>160617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5304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8118</xdr:rowOff>
    </xdr:from>
    <xdr:to>
      <xdr:col>24</xdr:col>
      <xdr:colOff>63500</xdr:colOff>
      <xdr:row>36</xdr:row>
      <xdr:rowOff>23480</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flipV="1">
          <a:off x="3797300" y="6180318"/>
          <a:ext cx="838200" cy="15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96690</xdr:rowOff>
    </xdr:from>
    <xdr:ext cx="534377" cy="259045"/>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686300" y="59259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73813</xdr:rowOff>
    </xdr:from>
    <xdr:to>
      <xdr:col>24</xdr:col>
      <xdr:colOff>114300</xdr:colOff>
      <xdr:row>36</xdr:row>
      <xdr:rowOff>3963</xdr:rowOff>
    </xdr:to>
    <xdr:sp macro=""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584700" y="6074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152067</xdr:rowOff>
    </xdr:from>
    <xdr:to>
      <xdr:col>19</xdr:col>
      <xdr:colOff>177800</xdr:colOff>
      <xdr:row>36</xdr:row>
      <xdr:rowOff>23480</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2908300" y="6152817"/>
          <a:ext cx="889000" cy="42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91780</xdr:rowOff>
    </xdr:from>
    <xdr:to>
      <xdr:col>20</xdr:col>
      <xdr:colOff>38100</xdr:colOff>
      <xdr:row>36</xdr:row>
      <xdr:rowOff>21930</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746500" y="609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38457</xdr:rowOff>
    </xdr:from>
    <xdr:ext cx="534377" cy="25904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530111" y="5867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152067</xdr:rowOff>
    </xdr:from>
    <xdr:to>
      <xdr:col>15</xdr:col>
      <xdr:colOff>50800</xdr:colOff>
      <xdr:row>36</xdr:row>
      <xdr:rowOff>32646</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019300" y="6152817"/>
          <a:ext cx="889000" cy="52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99850</xdr:rowOff>
    </xdr:from>
    <xdr:to>
      <xdr:col>15</xdr:col>
      <xdr:colOff>101600</xdr:colOff>
      <xdr:row>36</xdr:row>
      <xdr:rowOff>30000</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857500" y="610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46527</xdr:rowOff>
    </xdr:from>
    <xdr:ext cx="534377"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641111" y="5875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32646</xdr:rowOff>
    </xdr:from>
    <xdr:to>
      <xdr:col>10</xdr:col>
      <xdr:colOff>114300</xdr:colOff>
      <xdr:row>36</xdr:row>
      <xdr:rowOff>113617</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1130300" y="6204846"/>
          <a:ext cx="889000" cy="80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107919</xdr:rowOff>
    </xdr:from>
    <xdr:to>
      <xdr:col>10</xdr:col>
      <xdr:colOff>165100</xdr:colOff>
      <xdr:row>35</xdr:row>
      <xdr:rowOff>38069</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968500" y="5937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54596</xdr:rowOff>
    </xdr:from>
    <xdr:ext cx="534377"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752111" y="5712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58268</xdr:rowOff>
    </xdr:from>
    <xdr:to>
      <xdr:col>6</xdr:col>
      <xdr:colOff>38100</xdr:colOff>
      <xdr:row>35</xdr:row>
      <xdr:rowOff>159868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079500" y="6059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4945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863111" y="5834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128768</xdr:rowOff>
    </xdr:from>
    <xdr:to>
      <xdr:col>24</xdr:col>
      <xdr:colOff>114300</xdr:colOff>
      <xdr:row>36</xdr:row>
      <xdr:rowOff>58918</xdr:rowOff>
    </xdr:to>
    <xdr:sp macro="" textlink="">
      <xdr:nvSpPr>
        <xdr:cNvPr id="78" name="楕円 77">
          <a:extLst>
            <a:ext uri="{FF2B5EF4-FFF2-40B4-BE49-F238E27FC236}">
              <a16:creationId xmlns:a16="http://schemas.microsoft.com/office/drawing/2014/main" id="{00000000-0008-0000-0600-00004E000000}"/>
            </a:ext>
          </a:extLst>
        </xdr:cNvPr>
        <xdr:cNvSpPr/>
      </xdr:nvSpPr>
      <xdr:spPr>
        <a:xfrm>
          <a:off x="4584700" y="6129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107195</xdr:rowOff>
    </xdr:from>
    <xdr:ext cx="534377" cy="259045"/>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686300" y="6107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144130</xdr:rowOff>
    </xdr:from>
    <xdr:to>
      <xdr:col>20</xdr:col>
      <xdr:colOff>38100</xdr:colOff>
      <xdr:row>36</xdr:row>
      <xdr:rowOff>74280</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3746500" y="6144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65407</xdr:rowOff>
    </xdr:from>
    <xdr:ext cx="534377"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530111" y="6237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101267</xdr:rowOff>
    </xdr:from>
    <xdr:to>
      <xdr:col>15</xdr:col>
      <xdr:colOff>101600</xdr:colOff>
      <xdr:row>36</xdr:row>
      <xdr:rowOff>31417</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2857500" y="6102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22544</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641111" y="6194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153296</xdr:rowOff>
    </xdr:from>
    <xdr:to>
      <xdr:col>10</xdr:col>
      <xdr:colOff>165100</xdr:colOff>
      <xdr:row>36</xdr:row>
      <xdr:rowOff>83446</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1968500" y="6154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74573</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752111" y="6246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62817</xdr:rowOff>
    </xdr:from>
    <xdr:to>
      <xdr:col>6</xdr:col>
      <xdr:colOff>38100</xdr:colOff>
      <xdr:row>36</xdr:row>
      <xdr:rowOff>164417</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079500" y="6235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155544</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863111" y="6327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144582</xdr:rowOff>
    </xdr:from>
    <xdr:to>
      <xdr:col>24</xdr:col>
      <xdr:colOff>62865</xdr:colOff>
      <xdr:row>59</xdr:row>
      <xdr:rowOff>52359</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717082"/>
          <a:ext cx="1270" cy="14508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56186</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71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52359</xdr:rowOff>
    </xdr:from>
    <xdr:to>
      <xdr:col>24</xdr:col>
      <xdr:colOff>152400</xdr:colOff>
      <xdr:row>59</xdr:row>
      <xdr:rowOff>52359</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67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91259</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92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144582</xdr:rowOff>
    </xdr:from>
    <xdr:to>
      <xdr:col>24</xdr:col>
      <xdr:colOff>152400</xdr:colOff>
      <xdr:row>50</xdr:row>
      <xdr:rowOff>144582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717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126409</xdr:rowOff>
    </xdr:from>
    <xdr:to>
      <xdr:col>24</xdr:col>
      <xdr:colOff>63500</xdr:colOff>
      <xdr:row>57</xdr:row>
      <xdr:rowOff>31033</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9556159"/>
          <a:ext cx="838200" cy="247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133327</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7345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154900</xdr:rowOff>
    </xdr:from>
    <xdr:to>
      <xdr:col>24</xdr:col>
      <xdr:colOff>114300</xdr:colOff>
      <xdr:row>57</xdr:row>
      <xdr:rowOff>85050</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75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126409</xdr:rowOff>
    </xdr:from>
    <xdr:to>
      <xdr:col>19</xdr:col>
      <xdr:colOff>177800</xdr:colOff>
      <xdr:row>56</xdr:row>
      <xdr:rowOff>140892</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556159"/>
          <a:ext cx="889000" cy="185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96411</xdr:rowOff>
    </xdr:from>
    <xdr:to>
      <xdr:col>20</xdr:col>
      <xdr:colOff>38100</xdr:colOff>
      <xdr:row>57</xdr:row>
      <xdr:rowOff>26561</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6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17688</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790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140892</xdr:rowOff>
    </xdr:from>
    <xdr:to>
      <xdr:col>15</xdr:col>
      <xdr:colOff>50800</xdr:colOff>
      <xdr:row>57</xdr:row>
      <xdr:rowOff>110945</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742092"/>
          <a:ext cx="889000" cy="141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162966</xdr:rowOff>
    </xdr:from>
    <xdr:to>
      <xdr:col>15</xdr:col>
      <xdr:colOff>101600</xdr:colOff>
      <xdr:row>57</xdr:row>
      <xdr:rowOff>93116</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764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84243</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856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110945</xdr:rowOff>
    </xdr:from>
    <xdr:to>
      <xdr:col>10</xdr:col>
      <xdr:colOff>114300</xdr:colOff>
      <xdr:row>58</xdr:row>
      <xdr:rowOff>116791</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883595"/>
          <a:ext cx="889000" cy="177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108576</xdr:rowOff>
    </xdr:from>
    <xdr:to>
      <xdr:col>10</xdr:col>
      <xdr:colOff>165100</xdr:colOff>
      <xdr:row>57</xdr:row>
      <xdr:rowOff>38726</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709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55253</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485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21153</xdr:rowOff>
    </xdr:from>
    <xdr:to>
      <xdr:col>6</xdr:col>
      <xdr:colOff>38100</xdr:colOff>
      <xdr:row>57</xdr:row>
      <xdr:rowOff>122753</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793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139280</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569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151683</xdr:rowOff>
    </xdr:from>
    <xdr:to>
      <xdr:col>24</xdr:col>
      <xdr:colOff>114300</xdr:colOff>
      <xdr:row>57</xdr:row>
      <xdr:rowOff>81833</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752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3110</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604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75609</xdr:rowOff>
    </xdr:from>
    <xdr:to>
      <xdr:col>20</xdr:col>
      <xdr:colOff>38100</xdr:colOff>
      <xdr:row>56</xdr:row>
      <xdr:rowOff>5759</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505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22286</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280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90092</xdr:rowOff>
    </xdr:from>
    <xdr:to>
      <xdr:col>15</xdr:col>
      <xdr:colOff>101600</xdr:colOff>
      <xdr:row>57</xdr:row>
      <xdr:rowOff>20242</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691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36769</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466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60145</xdr:rowOff>
    </xdr:from>
    <xdr:to>
      <xdr:col>10</xdr:col>
      <xdr:colOff>165100</xdr:colOff>
      <xdr:row>57</xdr:row>
      <xdr:rowOff>161745</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832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152872</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925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65991</xdr:rowOff>
    </xdr:from>
    <xdr:to>
      <xdr:col>6</xdr:col>
      <xdr:colOff>38100</xdr:colOff>
      <xdr:row>58</xdr:row>
      <xdr:rowOff>167591</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10010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158718</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10102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128784</xdr:rowOff>
    </xdr:from>
    <xdr:to>
      <xdr:col>24</xdr:col>
      <xdr:colOff>62865</xdr:colOff>
      <xdr:row>77</xdr:row>
      <xdr:rowOff>142900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130284"/>
          <a:ext cx="1270" cy="1214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146727</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3483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142900</xdr:rowOff>
    </xdr:from>
    <xdr:to>
      <xdr:col>24</xdr:col>
      <xdr:colOff>152400</xdr:colOff>
      <xdr:row>77</xdr:row>
      <xdr:rowOff>142900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344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75461</xdr:rowOff>
    </xdr:from>
    <xdr:ext cx="534377"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1905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128784</xdr:rowOff>
    </xdr:from>
    <xdr:to>
      <xdr:col>24</xdr:col>
      <xdr:colOff>152400</xdr:colOff>
      <xdr:row>70</xdr:row>
      <xdr:rowOff>128784</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130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91351</xdr:rowOff>
    </xdr:from>
    <xdr:to>
      <xdr:col>24</xdr:col>
      <xdr:colOff>63500</xdr:colOff>
      <xdr:row>77</xdr:row>
      <xdr:rowOff>100609</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293001"/>
          <a:ext cx="838200" cy="9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106119</xdr:rowOff>
    </xdr:from>
    <xdr:ext cx="469744"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29648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83241</xdr:rowOff>
    </xdr:from>
    <xdr:to>
      <xdr:col>24</xdr:col>
      <xdr:colOff>114300</xdr:colOff>
      <xdr:row>77</xdr:row>
      <xdr:rowOff>13391</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113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100609</xdr:rowOff>
    </xdr:from>
    <xdr:to>
      <xdr:col>19</xdr:col>
      <xdr:colOff>177800</xdr:colOff>
      <xdr:row>77</xdr:row>
      <xdr:rowOff>110096</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3302259"/>
          <a:ext cx="889000" cy="9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91415</xdr:rowOff>
    </xdr:from>
    <xdr:to>
      <xdr:col>20</xdr:col>
      <xdr:colOff>38100</xdr:colOff>
      <xdr:row>77</xdr:row>
      <xdr:rowOff>21565</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121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38092</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428" y="12896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82035</xdr:rowOff>
    </xdr:from>
    <xdr:to>
      <xdr:col>15</xdr:col>
      <xdr:colOff>50800</xdr:colOff>
      <xdr:row>77</xdr:row>
      <xdr:rowOff>110096</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019300" y="13283685"/>
          <a:ext cx="889000" cy="28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95244</xdr:rowOff>
    </xdr:from>
    <xdr:to>
      <xdr:col>15</xdr:col>
      <xdr:colOff>101600</xdr:colOff>
      <xdr:row>77</xdr:row>
      <xdr:rowOff>25394</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125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41921</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2900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65348</xdr:rowOff>
    </xdr:from>
    <xdr:to>
      <xdr:col>10</xdr:col>
      <xdr:colOff>114300</xdr:colOff>
      <xdr:row>77</xdr:row>
      <xdr:rowOff>82035</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1130300" y="13266998"/>
          <a:ext cx="889000" cy="16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109474</xdr:rowOff>
    </xdr:from>
    <xdr:to>
      <xdr:col>10</xdr:col>
      <xdr:colOff>165100</xdr:colOff>
      <xdr:row>76</xdr:row>
      <xdr:rowOff>39624</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2968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56151</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2743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28493</xdr:rowOff>
    </xdr:from>
    <xdr:to>
      <xdr:col>6</xdr:col>
      <xdr:colOff>38100</xdr:colOff>
      <xdr:row>76</xdr:row>
      <xdr:rowOff>130093</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058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146620</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2833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40551</xdr:rowOff>
    </xdr:from>
    <xdr:to>
      <xdr:col>24</xdr:col>
      <xdr:colOff>114300</xdr:colOff>
      <xdr:row>77</xdr:row>
      <xdr:rowOff>142151</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242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126928</xdr:rowOff>
    </xdr:from>
    <xdr:ext cx="469744"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157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49809</xdr:rowOff>
    </xdr:from>
    <xdr:to>
      <xdr:col>20</xdr:col>
      <xdr:colOff>38100</xdr:colOff>
      <xdr:row>77</xdr:row>
      <xdr:rowOff>151409</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251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142536</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428" y="133441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59296</xdr:rowOff>
    </xdr:from>
    <xdr:to>
      <xdr:col>15</xdr:col>
      <xdr:colOff>101600</xdr:colOff>
      <xdr:row>77</xdr:row>
      <xdr:rowOff>160896</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260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152023</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3353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31235</xdr:rowOff>
    </xdr:from>
    <xdr:to>
      <xdr:col>10</xdr:col>
      <xdr:colOff>165100</xdr:colOff>
      <xdr:row>77</xdr:row>
      <xdr:rowOff>132835</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232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123962</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428" y="13325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14548</xdr:rowOff>
    </xdr:from>
    <xdr:to>
      <xdr:col>6</xdr:col>
      <xdr:colOff>38100</xdr:colOff>
      <xdr:row>77</xdr:row>
      <xdr:rowOff>116148</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216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107275</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3308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扶助費グラフ枠">
          <a:extLst>
            <a:ext uri="{FF2B5EF4-FFF2-40B4-BE49-F238E27FC236}">
              <a16:creationId xmlns:a16="http://schemas.microsoft.com/office/drawing/2014/main" id="{00000000-0008-0000-06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95039</xdr:rowOff>
    </xdr:from>
    <xdr:to>
      <xdr:col>24</xdr:col>
      <xdr:colOff>62865</xdr:colOff>
      <xdr:row>97</xdr:row>
      <xdr:rowOff>147335</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flipV="1">
          <a:off x="4633595" y="15525539"/>
          <a:ext cx="1270" cy="12524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151162</xdr:rowOff>
    </xdr:from>
    <xdr:ext cx="534377" cy="259045"/>
    <xdr:sp macro="" textlink="">
      <xdr:nvSpPr>
        <xdr:cNvPr id="226" name="扶助費最小値テキスト">
          <a:extLst>
            <a:ext uri="{FF2B5EF4-FFF2-40B4-BE49-F238E27FC236}">
              <a16:creationId xmlns:a16="http://schemas.microsoft.com/office/drawing/2014/main" id="{00000000-0008-0000-0600-0000E2000000}"/>
            </a:ext>
          </a:extLst>
        </xdr:cNvPr>
        <xdr:cNvSpPr txBox="1"/>
      </xdr:nvSpPr>
      <xdr:spPr>
        <a:xfrm>
          <a:off x="4686300" y="16781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147335</xdr:rowOff>
    </xdr:from>
    <xdr:to>
      <xdr:col>24</xdr:col>
      <xdr:colOff>152400</xdr:colOff>
      <xdr:row>97</xdr:row>
      <xdr:rowOff>147335</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4546600" y="16777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41716</xdr:rowOff>
    </xdr:from>
    <xdr:ext cx="599010" cy="259045"/>
    <xdr:sp macro="" textlink="">
      <xdr:nvSpPr>
        <xdr:cNvPr id="228" name="扶助費最大値テキスト">
          <a:extLst>
            <a:ext uri="{FF2B5EF4-FFF2-40B4-BE49-F238E27FC236}">
              <a16:creationId xmlns:a16="http://schemas.microsoft.com/office/drawing/2014/main" id="{00000000-0008-0000-0600-0000E4000000}"/>
            </a:ext>
          </a:extLst>
        </xdr:cNvPr>
        <xdr:cNvSpPr txBox="1"/>
      </xdr:nvSpPr>
      <xdr:spPr>
        <a:xfrm>
          <a:off x="4686300" y="15300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95039</xdr:rowOff>
    </xdr:from>
    <xdr:to>
      <xdr:col>24</xdr:col>
      <xdr:colOff>152400</xdr:colOff>
      <xdr:row>90</xdr:row>
      <xdr:rowOff>95039</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546600" y="15525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49189</xdr:rowOff>
    </xdr:from>
    <xdr:to>
      <xdr:col>24</xdr:col>
      <xdr:colOff>63500</xdr:colOff>
      <xdr:row>93</xdr:row>
      <xdr:rowOff>4468</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3797300" y="15822589"/>
          <a:ext cx="838200" cy="126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162828</xdr:rowOff>
    </xdr:from>
    <xdr:ext cx="599010" cy="259045"/>
    <xdr:sp macro="" textlink="">
      <xdr:nvSpPr>
        <xdr:cNvPr id="231" name="扶助費平均値テキスト">
          <a:extLst>
            <a:ext uri="{FF2B5EF4-FFF2-40B4-BE49-F238E27FC236}">
              <a16:creationId xmlns:a16="http://schemas.microsoft.com/office/drawing/2014/main" id="{00000000-0008-0000-0600-0000E7000000}"/>
            </a:ext>
          </a:extLst>
        </xdr:cNvPr>
        <xdr:cNvSpPr txBox="1"/>
      </xdr:nvSpPr>
      <xdr:spPr>
        <a:xfrm>
          <a:off x="4686300" y="1627912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12951</xdr:rowOff>
    </xdr:from>
    <xdr:to>
      <xdr:col>24</xdr:col>
      <xdr:colOff>114300</xdr:colOff>
      <xdr:row>95</xdr:row>
      <xdr:rowOff>114551</xdr:rowOff>
    </xdr:to>
    <xdr:sp macro="" textlink="">
      <xdr:nvSpPr>
        <xdr:cNvPr id="232" name="フローチャート: 判断 231">
          <a:extLst>
            <a:ext uri="{FF2B5EF4-FFF2-40B4-BE49-F238E27FC236}">
              <a16:creationId xmlns:a16="http://schemas.microsoft.com/office/drawing/2014/main" id="{00000000-0008-0000-0600-0000E8000000}"/>
            </a:ext>
          </a:extLst>
        </xdr:cNvPr>
        <xdr:cNvSpPr/>
      </xdr:nvSpPr>
      <xdr:spPr>
        <a:xfrm>
          <a:off x="4584700" y="16300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4468</xdr:rowOff>
    </xdr:from>
    <xdr:to>
      <xdr:col>19</xdr:col>
      <xdr:colOff>177800</xdr:colOff>
      <xdr:row>93</xdr:row>
      <xdr:rowOff>27023</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2908300" y="15949318"/>
          <a:ext cx="889000" cy="22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83207</xdr:rowOff>
    </xdr:from>
    <xdr:to>
      <xdr:col>20</xdr:col>
      <xdr:colOff>38100</xdr:colOff>
      <xdr:row>96</xdr:row>
      <xdr:rowOff>13357</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3746500" y="16370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4484</xdr:rowOff>
    </xdr:from>
    <xdr:ext cx="599010" cy="259045"/>
    <xdr:sp macro="" textlink="">
      <xdr:nvSpPr>
        <xdr:cNvPr id="235" name="テキスト ボックス 234">
          <a:extLst>
            <a:ext uri="{FF2B5EF4-FFF2-40B4-BE49-F238E27FC236}">
              <a16:creationId xmlns:a16="http://schemas.microsoft.com/office/drawing/2014/main" id="{00000000-0008-0000-0600-0000EB000000}"/>
            </a:ext>
          </a:extLst>
        </xdr:cNvPr>
        <xdr:cNvSpPr txBox="1"/>
      </xdr:nvSpPr>
      <xdr:spPr>
        <a:xfrm>
          <a:off x="3497795" y="16463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27023</xdr:rowOff>
    </xdr:from>
    <xdr:to>
      <xdr:col>15</xdr:col>
      <xdr:colOff>50800</xdr:colOff>
      <xdr:row>93</xdr:row>
      <xdr:rowOff>120765</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019300" y="15971873"/>
          <a:ext cx="889000" cy="93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3130</xdr:rowOff>
    </xdr:from>
    <xdr:to>
      <xdr:col>15</xdr:col>
      <xdr:colOff>101600</xdr:colOff>
      <xdr:row>95</xdr:row>
      <xdr:rowOff>104730</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2857500" y="16290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95857</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2608795" y="163836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120765</xdr:rowOff>
    </xdr:from>
    <xdr:to>
      <xdr:col>10</xdr:col>
      <xdr:colOff>114300</xdr:colOff>
      <xdr:row>93</xdr:row>
      <xdr:rowOff>135700</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1130300" y="16065615"/>
          <a:ext cx="889000" cy="14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113102</xdr:rowOff>
    </xdr:from>
    <xdr:to>
      <xdr:col>10</xdr:col>
      <xdr:colOff>165100</xdr:colOff>
      <xdr:row>96</xdr:row>
      <xdr:rowOff>43252</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1968500" y="16400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34379</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1719795" y="164935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168025</xdr:rowOff>
    </xdr:from>
    <xdr:to>
      <xdr:col>6</xdr:col>
      <xdr:colOff>38100</xdr:colOff>
      <xdr:row>96</xdr:row>
      <xdr:rowOff>98175</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1079500" y="16455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89302</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830795" y="165485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91</xdr:row>
      <xdr:rowOff>169839</xdr:rowOff>
    </xdr:from>
    <xdr:to>
      <xdr:col>24</xdr:col>
      <xdr:colOff>114300</xdr:colOff>
      <xdr:row>92</xdr:row>
      <xdr:rowOff>99989</xdr:rowOff>
    </xdr:to>
    <xdr:sp macro="" textlink="">
      <xdr:nvSpPr>
        <xdr:cNvPr id="249" name="楕円 248">
          <a:extLst>
            <a:ext uri="{FF2B5EF4-FFF2-40B4-BE49-F238E27FC236}">
              <a16:creationId xmlns:a16="http://schemas.microsoft.com/office/drawing/2014/main" id="{00000000-0008-0000-0600-0000F9000000}"/>
            </a:ext>
          </a:extLst>
        </xdr:cNvPr>
        <xdr:cNvSpPr/>
      </xdr:nvSpPr>
      <xdr:spPr>
        <a:xfrm>
          <a:off x="4584700" y="15771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21266</xdr:rowOff>
    </xdr:from>
    <xdr:ext cx="599010" cy="259045"/>
    <xdr:sp macro="" textlink="">
      <xdr:nvSpPr>
        <xdr:cNvPr id="250" name="扶助費該当値テキスト">
          <a:extLst>
            <a:ext uri="{FF2B5EF4-FFF2-40B4-BE49-F238E27FC236}">
              <a16:creationId xmlns:a16="http://schemas.microsoft.com/office/drawing/2014/main" id="{00000000-0008-0000-0600-0000FA000000}"/>
            </a:ext>
          </a:extLst>
        </xdr:cNvPr>
        <xdr:cNvSpPr txBox="1"/>
      </xdr:nvSpPr>
      <xdr:spPr>
        <a:xfrm>
          <a:off x="4686300" y="15623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125118</xdr:rowOff>
    </xdr:from>
    <xdr:to>
      <xdr:col>20</xdr:col>
      <xdr:colOff>38100</xdr:colOff>
      <xdr:row>93</xdr:row>
      <xdr:rowOff>55268</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3746500" y="15898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71795</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3497795" y="156737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92</xdr:row>
      <xdr:rowOff>147673</xdr:rowOff>
    </xdr:from>
    <xdr:to>
      <xdr:col>15</xdr:col>
      <xdr:colOff>101600</xdr:colOff>
      <xdr:row>93</xdr:row>
      <xdr:rowOff>77823</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2857500" y="15921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91</xdr:row>
      <xdr:rowOff>94350</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608795" y="15696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69965</xdr:rowOff>
    </xdr:from>
    <xdr:to>
      <xdr:col>10</xdr:col>
      <xdr:colOff>165100</xdr:colOff>
      <xdr:row>94</xdr:row>
      <xdr:rowOff>115</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1968500" y="16014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16642</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1719795" y="157900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84900</xdr:rowOff>
    </xdr:from>
    <xdr:to>
      <xdr:col>6</xdr:col>
      <xdr:colOff>38100</xdr:colOff>
      <xdr:row>94</xdr:row>
      <xdr:rowOff>15050</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1079500" y="1602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92</xdr:row>
      <xdr:rowOff>31577</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830795" y="15804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139700</xdr:rowOff>
    </xdr:from>
    <xdr:to>
      <xdr:col>59</xdr:col>
      <xdr:colOff>50800</xdr:colOff>
      <xdr:row>39</xdr:row>
      <xdr:rowOff>139700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168927</xdr:rowOff>
    </xdr:from>
    <xdr:ext cx="248786"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355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25400</xdr:rowOff>
    </xdr:from>
    <xdr:to>
      <xdr:col>59</xdr:col>
      <xdr:colOff>50800</xdr:colOff>
      <xdr:row>38</xdr:row>
      <xdr:rowOff>25400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54627</xdr:rowOff>
    </xdr:from>
    <xdr:ext cx="53129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72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82550</xdr:rowOff>
    </xdr:from>
    <xdr:to>
      <xdr:col>59</xdr:col>
      <xdr:colOff>50800</xdr:colOff>
      <xdr:row>36</xdr:row>
      <xdr:rowOff>82550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111777</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25400</xdr:rowOff>
    </xdr:from>
    <xdr:to>
      <xdr:col>59</xdr:col>
      <xdr:colOff>50800</xdr:colOff>
      <xdr:row>33</xdr:row>
      <xdr:rowOff>25400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54627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82550</xdr:rowOff>
    </xdr:from>
    <xdr:to>
      <xdr:col>59</xdr:col>
      <xdr:colOff>50800</xdr:colOff>
      <xdr:row>31</xdr:row>
      <xdr:rowOff>82550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111777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29</xdr:row>
      <xdr:rowOff>139700</xdr:rowOff>
    </xdr:from>
    <xdr:to>
      <xdr:col>59</xdr:col>
      <xdr:colOff>50800</xdr:colOff>
      <xdr:row>29</xdr:row>
      <xdr:rowOff>139700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28</xdr:row>
      <xdr:rowOff>168927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a:extLst>
            <a:ext uri="{FF2B5EF4-FFF2-40B4-BE49-F238E27FC236}">
              <a16:creationId xmlns:a16="http://schemas.microsoft.com/office/drawing/2014/main" id="{00000000-0008-0000-06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136633</xdr:rowOff>
    </xdr:from>
    <xdr:to>
      <xdr:col>54</xdr:col>
      <xdr:colOff>189865</xdr:colOff>
      <xdr:row>38</xdr:row>
      <xdr:rowOff>108915</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10475595" y="5451583"/>
          <a:ext cx="1270" cy="11724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112742</xdr:rowOff>
    </xdr:from>
    <xdr:ext cx="534377" cy="259045"/>
    <xdr:sp macro="" textlink="">
      <xdr:nvSpPr>
        <xdr:cNvPr id="287" name="補助費等最小値テキスト">
          <a:extLst>
            <a:ext uri="{FF2B5EF4-FFF2-40B4-BE49-F238E27FC236}">
              <a16:creationId xmlns:a16="http://schemas.microsoft.com/office/drawing/2014/main" id="{00000000-0008-0000-0600-00001F010000}"/>
            </a:ext>
          </a:extLst>
        </xdr:cNvPr>
        <xdr:cNvSpPr txBox="1"/>
      </xdr:nvSpPr>
      <xdr:spPr>
        <a:xfrm>
          <a:off x="10528300" y="6627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108915</xdr:rowOff>
    </xdr:from>
    <xdr:to>
      <xdr:col>55</xdr:col>
      <xdr:colOff>88900</xdr:colOff>
      <xdr:row>38</xdr:row>
      <xdr:rowOff>108915</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6624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83310</xdr:rowOff>
    </xdr:from>
    <xdr:ext cx="599010" cy="259045"/>
    <xdr:sp macro="" textlink="">
      <xdr:nvSpPr>
        <xdr:cNvPr id="289" name="補助費等最大値テキスト">
          <a:extLst>
            <a:ext uri="{FF2B5EF4-FFF2-40B4-BE49-F238E27FC236}">
              <a16:creationId xmlns:a16="http://schemas.microsoft.com/office/drawing/2014/main" id="{00000000-0008-0000-0600-000021010000}"/>
            </a:ext>
          </a:extLst>
        </xdr:cNvPr>
        <xdr:cNvSpPr txBox="1"/>
      </xdr:nvSpPr>
      <xdr:spPr>
        <a:xfrm>
          <a:off x="10528300" y="5226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136633</xdr:rowOff>
    </xdr:from>
    <xdr:to>
      <xdr:col>55</xdr:col>
      <xdr:colOff>88900</xdr:colOff>
      <xdr:row>31</xdr:row>
      <xdr:rowOff>136633</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5451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163227</xdr:rowOff>
    </xdr:from>
    <xdr:to>
      <xdr:col>55</xdr:col>
      <xdr:colOff>0</xdr:colOff>
      <xdr:row>37</xdr:row>
      <xdr:rowOff>22457</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9639300" y="6335427"/>
          <a:ext cx="838200" cy="30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136155</xdr:rowOff>
    </xdr:from>
    <xdr:ext cx="534377" cy="259045"/>
    <xdr:sp macro="" textlink="">
      <xdr:nvSpPr>
        <xdr:cNvPr id="292" name="補助費等平均値テキスト">
          <a:extLst>
            <a:ext uri="{FF2B5EF4-FFF2-40B4-BE49-F238E27FC236}">
              <a16:creationId xmlns:a16="http://schemas.microsoft.com/office/drawing/2014/main" id="{00000000-0008-0000-0600-000024010000}"/>
            </a:ext>
          </a:extLst>
        </xdr:cNvPr>
        <xdr:cNvSpPr txBox="1"/>
      </xdr:nvSpPr>
      <xdr:spPr>
        <a:xfrm>
          <a:off x="10528300" y="63083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157728</xdr:rowOff>
    </xdr:from>
    <xdr:to>
      <xdr:col>55</xdr:col>
      <xdr:colOff>50800</xdr:colOff>
      <xdr:row>37</xdr:row>
      <xdr:rowOff>87878</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10426700" y="6329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63309</xdr:rowOff>
    </xdr:from>
    <xdr:to>
      <xdr:col>50</xdr:col>
      <xdr:colOff>114300</xdr:colOff>
      <xdr:row>36</xdr:row>
      <xdr:rowOff>163227</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8750300" y="6235509"/>
          <a:ext cx="889000" cy="99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142287</xdr:rowOff>
    </xdr:from>
    <xdr:to>
      <xdr:col>50</xdr:col>
      <xdr:colOff>165100</xdr:colOff>
      <xdr:row>37</xdr:row>
      <xdr:rowOff>72437</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9588500" y="6314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63564</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9372111" y="6407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119278</xdr:rowOff>
    </xdr:from>
    <xdr:to>
      <xdr:col>45</xdr:col>
      <xdr:colOff>177800</xdr:colOff>
      <xdr:row>36</xdr:row>
      <xdr:rowOff>63309</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7861300" y="5434228"/>
          <a:ext cx="889000" cy="801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4175</xdr:rowOff>
    </xdr:from>
    <xdr:to>
      <xdr:col>46</xdr:col>
      <xdr:colOff>38100</xdr:colOff>
      <xdr:row>37</xdr:row>
      <xdr:rowOff>105775</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8699500" y="6347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96902</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483111" y="6440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119278</xdr:rowOff>
    </xdr:from>
    <xdr:to>
      <xdr:col>41</xdr:col>
      <xdr:colOff>50800</xdr:colOff>
      <xdr:row>37</xdr:row>
      <xdr:rowOff>52699</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flipV="1">
          <a:off x="6972300" y="5434228"/>
          <a:ext cx="889000" cy="962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30</xdr:row>
      <xdr:rowOff>74927</xdr:rowOff>
    </xdr:from>
    <xdr:to>
      <xdr:col>41</xdr:col>
      <xdr:colOff>101600</xdr:colOff>
      <xdr:row>31</xdr:row>
      <xdr:rowOff>5077</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7810500" y="5218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29</xdr:row>
      <xdr:rowOff>21604</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561795" y="4993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112294</xdr:rowOff>
    </xdr:from>
    <xdr:to>
      <xdr:col>36</xdr:col>
      <xdr:colOff>165100</xdr:colOff>
      <xdr:row>37</xdr:row>
      <xdr:rowOff>42444</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6921500" y="6284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58971</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05111" y="6059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143107</xdr:rowOff>
    </xdr:from>
    <xdr:to>
      <xdr:col>55</xdr:col>
      <xdr:colOff>50800</xdr:colOff>
      <xdr:row>37</xdr:row>
      <xdr:rowOff>73257</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10426700" y="6315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165984</xdr:rowOff>
    </xdr:from>
    <xdr:ext cx="534377" cy="259045"/>
    <xdr:sp macro="" textlink="">
      <xdr:nvSpPr>
        <xdr:cNvPr id="311" name="補助費等該当値テキスト">
          <a:extLst>
            <a:ext uri="{FF2B5EF4-FFF2-40B4-BE49-F238E27FC236}">
              <a16:creationId xmlns:a16="http://schemas.microsoft.com/office/drawing/2014/main" id="{00000000-0008-0000-0600-000037010000}"/>
            </a:ext>
          </a:extLst>
        </xdr:cNvPr>
        <xdr:cNvSpPr txBox="1"/>
      </xdr:nvSpPr>
      <xdr:spPr>
        <a:xfrm>
          <a:off x="10528300" y="6166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112427</xdr:rowOff>
    </xdr:from>
    <xdr:to>
      <xdr:col>50</xdr:col>
      <xdr:colOff>165100</xdr:colOff>
      <xdr:row>37</xdr:row>
      <xdr:rowOff>42577</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9588500" y="6284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59104</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372111" y="6059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12509</xdr:rowOff>
    </xdr:from>
    <xdr:to>
      <xdr:col>46</xdr:col>
      <xdr:colOff>38100</xdr:colOff>
      <xdr:row>36</xdr:row>
      <xdr:rowOff>114109</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8699500" y="6184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130636</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483111" y="5959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31</xdr:row>
      <xdr:rowOff>68478</xdr:rowOff>
    </xdr:from>
    <xdr:to>
      <xdr:col>41</xdr:col>
      <xdr:colOff>101600</xdr:colOff>
      <xdr:row>31</xdr:row>
      <xdr:rowOff>170078</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7810500" y="5383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31</xdr:row>
      <xdr:rowOff>161205</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561795" y="54761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1899</xdr:rowOff>
    </xdr:from>
    <xdr:to>
      <xdr:col>36</xdr:col>
      <xdr:colOff>165100</xdr:colOff>
      <xdr:row>37</xdr:row>
      <xdr:rowOff>103499</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6921500" y="6345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94626</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705111" y="6438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a:extLst>
            <a:ext uri="{FF2B5EF4-FFF2-40B4-BE49-F238E27FC236}">
              <a16:creationId xmlns:a16="http://schemas.microsoft.com/office/drawing/2014/main" id="{00000000-0008-0000-06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133883</xdr:rowOff>
    </xdr:from>
    <xdr:to>
      <xdr:col>54</xdr:col>
      <xdr:colOff>189865</xdr:colOff>
      <xdr:row>58</xdr:row>
      <xdr:rowOff>42202</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10475595" y="8534933"/>
          <a:ext cx="1270" cy="14513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46029</xdr:rowOff>
    </xdr:from>
    <xdr:ext cx="534377" cy="259045"/>
    <xdr:sp macro="" textlink="">
      <xdr:nvSpPr>
        <xdr:cNvPr id="344" name="普通建設事業費最小値テキスト">
          <a:extLst>
            <a:ext uri="{FF2B5EF4-FFF2-40B4-BE49-F238E27FC236}">
              <a16:creationId xmlns:a16="http://schemas.microsoft.com/office/drawing/2014/main" id="{00000000-0008-0000-0600-000058010000}"/>
            </a:ext>
          </a:extLst>
        </xdr:cNvPr>
        <xdr:cNvSpPr txBox="1"/>
      </xdr:nvSpPr>
      <xdr:spPr>
        <a:xfrm>
          <a:off x="10528300" y="9990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42202</xdr:rowOff>
    </xdr:from>
    <xdr:to>
      <xdr:col>55</xdr:col>
      <xdr:colOff>88900</xdr:colOff>
      <xdr:row>58</xdr:row>
      <xdr:rowOff>42202</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9986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80560</xdr:rowOff>
    </xdr:from>
    <xdr:ext cx="599010" cy="259045"/>
    <xdr:sp macro="" textlink="">
      <xdr:nvSpPr>
        <xdr:cNvPr id="346" name="普通建設事業費最大値テキスト">
          <a:extLst>
            <a:ext uri="{FF2B5EF4-FFF2-40B4-BE49-F238E27FC236}">
              <a16:creationId xmlns:a16="http://schemas.microsoft.com/office/drawing/2014/main" id="{00000000-0008-0000-0600-00005A010000}"/>
            </a:ext>
          </a:extLst>
        </xdr:cNvPr>
        <xdr:cNvSpPr txBox="1"/>
      </xdr:nvSpPr>
      <xdr:spPr>
        <a:xfrm>
          <a:off x="10528300" y="8310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133883</xdr:rowOff>
    </xdr:from>
    <xdr:to>
      <xdr:col>55</xdr:col>
      <xdr:colOff>88900</xdr:colOff>
      <xdr:row>49</xdr:row>
      <xdr:rowOff>133883</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85349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155016</xdr:rowOff>
    </xdr:from>
    <xdr:to>
      <xdr:col>55</xdr:col>
      <xdr:colOff>0</xdr:colOff>
      <xdr:row>54</xdr:row>
      <xdr:rowOff>115189</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9639300" y="9241866"/>
          <a:ext cx="838200" cy="131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91647</xdr:rowOff>
    </xdr:from>
    <xdr:ext cx="534377" cy="259045"/>
    <xdr:sp macro="" textlink="">
      <xdr:nvSpPr>
        <xdr:cNvPr id="349" name="普通建設事業費平均値テキスト">
          <a:extLst>
            <a:ext uri="{FF2B5EF4-FFF2-40B4-BE49-F238E27FC236}">
              <a16:creationId xmlns:a16="http://schemas.microsoft.com/office/drawing/2014/main" id="{00000000-0008-0000-0600-00005D010000}"/>
            </a:ext>
          </a:extLst>
        </xdr:cNvPr>
        <xdr:cNvSpPr txBox="1"/>
      </xdr:nvSpPr>
      <xdr:spPr>
        <a:xfrm>
          <a:off x="10528300" y="95213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113220</xdr:rowOff>
    </xdr:from>
    <xdr:to>
      <xdr:col>55</xdr:col>
      <xdr:colOff>50800</xdr:colOff>
      <xdr:row>56</xdr:row>
      <xdr:rowOff>43370</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10426700" y="9542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115189</xdr:rowOff>
    </xdr:from>
    <xdr:to>
      <xdr:col>50</xdr:col>
      <xdr:colOff>114300</xdr:colOff>
      <xdr:row>56</xdr:row>
      <xdr:rowOff>105448</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8750300" y="9373489"/>
          <a:ext cx="889000" cy="333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147053</xdr:rowOff>
    </xdr:from>
    <xdr:to>
      <xdr:col>50</xdr:col>
      <xdr:colOff>165100</xdr:colOff>
      <xdr:row>56</xdr:row>
      <xdr:rowOff>77203</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9588500" y="9576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68330</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9372111" y="9669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134518</xdr:rowOff>
    </xdr:from>
    <xdr:to>
      <xdr:col>45</xdr:col>
      <xdr:colOff>177800</xdr:colOff>
      <xdr:row>56</xdr:row>
      <xdr:rowOff>105448</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7861300" y="9392818"/>
          <a:ext cx="889000" cy="313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121221</xdr:rowOff>
    </xdr:from>
    <xdr:to>
      <xdr:col>46</xdr:col>
      <xdr:colOff>38100</xdr:colOff>
      <xdr:row>56</xdr:row>
      <xdr:rowOff>51371</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8699500" y="955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67898</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8483111" y="9326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134518</xdr:rowOff>
    </xdr:from>
    <xdr:to>
      <xdr:col>41</xdr:col>
      <xdr:colOff>50800</xdr:colOff>
      <xdr:row>55</xdr:row>
      <xdr:rowOff>113691</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6972300" y="9392818"/>
          <a:ext cx="889000" cy="150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53</xdr:row>
      <xdr:rowOff>98349</xdr:rowOff>
    </xdr:from>
    <xdr:to>
      <xdr:col>41</xdr:col>
      <xdr:colOff>101600</xdr:colOff>
      <xdr:row>54</xdr:row>
      <xdr:rowOff>28499</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7810500" y="9185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52</xdr:row>
      <xdr:rowOff>45026</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7594111" y="8960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107302</xdr:rowOff>
    </xdr:from>
    <xdr:to>
      <xdr:col>36</xdr:col>
      <xdr:colOff>165100</xdr:colOff>
      <xdr:row>54</xdr:row>
      <xdr:rowOff>37452</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6921500" y="9194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52</xdr:row>
      <xdr:rowOff>53979</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05111" y="8969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104216</xdr:rowOff>
    </xdr:from>
    <xdr:to>
      <xdr:col>55</xdr:col>
      <xdr:colOff>50800</xdr:colOff>
      <xdr:row>54</xdr:row>
      <xdr:rowOff>34366</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10426700" y="9191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52</xdr:row>
      <xdr:rowOff>127093</xdr:rowOff>
    </xdr:from>
    <xdr:ext cx="534377" cy="259045"/>
    <xdr:sp macro="" textlink="">
      <xdr:nvSpPr>
        <xdr:cNvPr id="368" name="普通建設事業費該当値テキスト">
          <a:extLst>
            <a:ext uri="{FF2B5EF4-FFF2-40B4-BE49-F238E27FC236}">
              <a16:creationId xmlns:a16="http://schemas.microsoft.com/office/drawing/2014/main" id="{00000000-0008-0000-0600-000070010000}"/>
            </a:ext>
          </a:extLst>
        </xdr:cNvPr>
        <xdr:cNvSpPr txBox="1"/>
      </xdr:nvSpPr>
      <xdr:spPr>
        <a:xfrm>
          <a:off x="10528300" y="9042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64389</xdr:rowOff>
    </xdr:from>
    <xdr:to>
      <xdr:col>50</xdr:col>
      <xdr:colOff>165100</xdr:colOff>
      <xdr:row>54</xdr:row>
      <xdr:rowOff>165989</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9588500" y="9322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11066</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372111" y="9097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54648</xdr:rowOff>
    </xdr:from>
    <xdr:to>
      <xdr:col>46</xdr:col>
      <xdr:colOff>38100</xdr:colOff>
      <xdr:row>56</xdr:row>
      <xdr:rowOff>156248</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8699500" y="9655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147375</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8483111" y="9748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83718</xdr:rowOff>
    </xdr:from>
    <xdr:to>
      <xdr:col>41</xdr:col>
      <xdr:colOff>101600</xdr:colOff>
      <xdr:row>55</xdr:row>
      <xdr:rowOff>13868</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7810500" y="9342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4995</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594111" y="9434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62891</xdr:rowOff>
    </xdr:from>
    <xdr:to>
      <xdr:col>36</xdr:col>
      <xdr:colOff>165100</xdr:colOff>
      <xdr:row>55</xdr:row>
      <xdr:rowOff>164491</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6921500" y="9492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155618</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6705111" y="9585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普通建設事業費 （ うち新規整備　）グラフ枠">
          <a:extLst>
            <a:ext uri="{FF2B5EF4-FFF2-40B4-BE49-F238E27FC236}">
              <a16:creationId xmlns:a16="http://schemas.microsoft.com/office/drawing/2014/main" id="{00000000-0008-0000-06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16302</xdr:rowOff>
    </xdr:from>
    <xdr:to>
      <xdr:col>54</xdr:col>
      <xdr:colOff>189865</xdr:colOff>
      <xdr:row>78</xdr:row>
      <xdr:rowOff>139700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flipV="1">
          <a:off x="10475595" y="12189252"/>
          <a:ext cx="1270" cy="1323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9" name="普通建設事業費 （ うち新規整備　）最小値テキスト">
          <a:extLst>
            <a:ext uri="{FF2B5EF4-FFF2-40B4-BE49-F238E27FC236}">
              <a16:creationId xmlns:a16="http://schemas.microsoft.com/office/drawing/2014/main" id="{00000000-0008-0000-0600-00008F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134429</xdr:rowOff>
    </xdr:from>
    <xdr:ext cx="534377" cy="259045"/>
    <xdr:sp macro="" textlink="">
      <xdr:nvSpPr>
        <xdr:cNvPr id="401" name="普通建設事業費 （ うち新規整備　）最大値テキスト">
          <a:extLst>
            <a:ext uri="{FF2B5EF4-FFF2-40B4-BE49-F238E27FC236}">
              <a16:creationId xmlns:a16="http://schemas.microsoft.com/office/drawing/2014/main" id="{00000000-0008-0000-0600-000091010000}"/>
            </a:ext>
          </a:extLst>
        </xdr:cNvPr>
        <xdr:cNvSpPr txBox="1"/>
      </xdr:nvSpPr>
      <xdr:spPr>
        <a:xfrm>
          <a:off x="10528300" y="11964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16302</xdr:rowOff>
    </xdr:from>
    <xdr:to>
      <xdr:col>55</xdr:col>
      <xdr:colOff>88900</xdr:colOff>
      <xdr:row>71</xdr:row>
      <xdr:rowOff>16302</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10388600" y="12189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73</xdr:row>
      <xdr:rowOff>82299</xdr:rowOff>
    </xdr:from>
    <xdr:to>
      <xdr:col>55</xdr:col>
      <xdr:colOff>0</xdr:colOff>
      <xdr:row>76</xdr:row>
      <xdr:rowOff>17422</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9639300" y="12598149"/>
          <a:ext cx="838200" cy="449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152571</xdr:rowOff>
    </xdr:from>
    <xdr:ext cx="534377" cy="259045"/>
    <xdr:sp macro="" textlink="">
      <xdr:nvSpPr>
        <xdr:cNvPr id="404" name="普通建設事業費 （ うち新規整備　）平均値テキスト">
          <a:extLst>
            <a:ext uri="{FF2B5EF4-FFF2-40B4-BE49-F238E27FC236}">
              <a16:creationId xmlns:a16="http://schemas.microsoft.com/office/drawing/2014/main" id="{00000000-0008-0000-0600-000094010000}"/>
            </a:ext>
          </a:extLst>
        </xdr:cNvPr>
        <xdr:cNvSpPr txBox="1"/>
      </xdr:nvSpPr>
      <xdr:spPr>
        <a:xfrm>
          <a:off x="10528300" y="131827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2694</xdr:rowOff>
    </xdr:from>
    <xdr:to>
      <xdr:col>55</xdr:col>
      <xdr:colOff>50800</xdr:colOff>
      <xdr:row>77</xdr:row>
      <xdr:rowOff>104294</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10426700" y="1320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17422</xdr:rowOff>
    </xdr:from>
    <xdr:to>
      <xdr:col>50</xdr:col>
      <xdr:colOff>114300</xdr:colOff>
      <xdr:row>76</xdr:row>
      <xdr:rowOff>103649</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8750300" y="13047622"/>
          <a:ext cx="889000" cy="86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171104</xdr:rowOff>
    </xdr:from>
    <xdr:to>
      <xdr:col>50</xdr:col>
      <xdr:colOff>165100</xdr:colOff>
      <xdr:row>77</xdr:row>
      <xdr:rowOff>101254</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9588500" y="132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92381</xdr:rowOff>
    </xdr:from>
    <xdr:ext cx="534377"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9372111" y="13294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74</xdr:row>
      <xdr:rowOff>21286</xdr:rowOff>
    </xdr:from>
    <xdr:to>
      <xdr:col>45</xdr:col>
      <xdr:colOff>177800</xdr:colOff>
      <xdr:row>76</xdr:row>
      <xdr:rowOff>103649</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7861300" y="12708586"/>
          <a:ext cx="889000" cy="425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14788</xdr:rowOff>
    </xdr:from>
    <xdr:to>
      <xdr:col>46</xdr:col>
      <xdr:colOff>38100</xdr:colOff>
      <xdr:row>77</xdr:row>
      <xdr:rowOff>116388</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8699500" y="13216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107515</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8483111" y="13309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74</xdr:row>
      <xdr:rowOff>21286</xdr:rowOff>
    </xdr:from>
    <xdr:to>
      <xdr:col>41</xdr:col>
      <xdr:colOff>50800</xdr:colOff>
      <xdr:row>77</xdr:row>
      <xdr:rowOff>25355</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6972300" y="12708586"/>
          <a:ext cx="889000" cy="518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75</xdr:row>
      <xdr:rowOff>162601</xdr:rowOff>
    </xdr:from>
    <xdr:to>
      <xdr:col>41</xdr:col>
      <xdr:colOff>101600</xdr:colOff>
      <xdr:row>76</xdr:row>
      <xdr:rowOff>92751</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7810500" y="13021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83878</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7594111" y="13114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100147</xdr:rowOff>
    </xdr:from>
    <xdr:to>
      <xdr:col>36</xdr:col>
      <xdr:colOff>165100</xdr:colOff>
      <xdr:row>77</xdr:row>
      <xdr:rowOff>30297</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6921500" y="13130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46824</xdr:rowOff>
    </xdr:from>
    <xdr:ext cx="534377"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6705111" y="12905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73</xdr:row>
      <xdr:rowOff>31499</xdr:rowOff>
    </xdr:from>
    <xdr:to>
      <xdr:col>55</xdr:col>
      <xdr:colOff>50800</xdr:colOff>
      <xdr:row>73</xdr:row>
      <xdr:rowOff>133099</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10426700" y="12547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72</xdr:row>
      <xdr:rowOff>54376</xdr:rowOff>
    </xdr:from>
    <xdr:ext cx="534377" cy="259045"/>
    <xdr:sp macro="" textlink="">
      <xdr:nvSpPr>
        <xdr:cNvPr id="423" name="普通建設事業費 （ うち新規整備　）該当値テキスト">
          <a:extLst>
            <a:ext uri="{FF2B5EF4-FFF2-40B4-BE49-F238E27FC236}">
              <a16:creationId xmlns:a16="http://schemas.microsoft.com/office/drawing/2014/main" id="{00000000-0008-0000-0600-0000A7010000}"/>
            </a:ext>
          </a:extLst>
        </xdr:cNvPr>
        <xdr:cNvSpPr txBox="1"/>
      </xdr:nvSpPr>
      <xdr:spPr>
        <a:xfrm>
          <a:off x="10528300" y="12398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138072</xdr:rowOff>
    </xdr:from>
    <xdr:to>
      <xdr:col>50</xdr:col>
      <xdr:colOff>165100</xdr:colOff>
      <xdr:row>76</xdr:row>
      <xdr:rowOff>68222</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9588500" y="12996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84749</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9372111" y="12772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52849</xdr:rowOff>
    </xdr:from>
    <xdr:to>
      <xdr:col>46</xdr:col>
      <xdr:colOff>38100</xdr:colOff>
      <xdr:row>76</xdr:row>
      <xdr:rowOff>154449</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8699500" y="13083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170976</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8483111" y="12858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73</xdr:row>
      <xdr:rowOff>141936</xdr:rowOff>
    </xdr:from>
    <xdr:to>
      <xdr:col>41</xdr:col>
      <xdr:colOff>101600</xdr:colOff>
      <xdr:row>74</xdr:row>
      <xdr:rowOff>72086</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7810500" y="12657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72</xdr:row>
      <xdr:rowOff>88613</xdr:rowOff>
    </xdr:from>
    <xdr:ext cx="534377"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594111" y="12433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146005</xdr:rowOff>
    </xdr:from>
    <xdr:to>
      <xdr:col>36</xdr:col>
      <xdr:colOff>165100</xdr:colOff>
      <xdr:row>77</xdr:row>
      <xdr:rowOff>76155</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6921500" y="13176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67282</xdr:rowOff>
    </xdr:from>
    <xdr:ext cx="534377"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6705111" y="13268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普通建設事業費 （ うち更新整備　）グラフ枠">
          <a:extLst>
            <a:ext uri="{FF2B5EF4-FFF2-40B4-BE49-F238E27FC236}">
              <a16:creationId xmlns:a16="http://schemas.microsoft.com/office/drawing/2014/main" id="{00000000-0008-0000-06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45402</xdr:rowOff>
    </xdr:from>
    <xdr:to>
      <xdr:col>54</xdr:col>
      <xdr:colOff>189865</xdr:colOff>
      <xdr:row>98</xdr:row>
      <xdr:rowOff>141720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flipV="1">
          <a:off x="10475595" y="15475902"/>
          <a:ext cx="1270" cy="14679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145547</xdr:rowOff>
    </xdr:from>
    <xdr:ext cx="469744" cy="259045"/>
    <xdr:sp macro="" textlink="">
      <xdr:nvSpPr>
        <xdr:cNvPr id="456" name="普通建設事業費 （ うち更新整備　）最小値テキスト">
          <a:extLst>
            <a:ext uri="{FF2B5EF4-FFF2-40B4-BE49-F238E27FC236}">
              <a16:creationId xmlns:a16="http://schemas.microsoft.com/office/drawing/2014/main" id="{00000000-0008-0000-0600-0000C8010000}"/>
            </a:ext>
          </a:extLst>
        </xdr:cNvPr>
        <xdr:cNvSpPr txBox="1"/>
      </xdr:nvSpPr>
      <xdr:spPr>
        <a:xfrm>
          <a:off x="10528300" y="1694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141720</xdr:rowOff>
    </xdr:from>
    <xdr:to>
      <xdr:col>55</xdr:col>
      <xdr:colOff>88900</xdr:colOff>
      <xdr:row>98</xdr:row>
      <xdr:rowOff>141720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10388600" y="16943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163529</xdr:rowOff>
    </xdr:from>
    <xdr:ext cx="534377" cy="259045"/>
    <xdr:sp macro="" textlink="">
      <xdr:nvSpPr>
        <xdr:cNvPr id="458" name="普通建設事業費 （ うち更新整備　）最大値テキスト">
          <a:extLst>
            <a:ext uri="{FF2B5EF4-FFF2-40B4-BE49-F238E27FC236}">
              <a16:creationId xmlns:a16="http://schemas.microsoft.com/office/drawing/2014/main" id="{00000000-0008-0000-0600-0000CA010000}"/>
            </a:ext>
          </a:extLst>
        </xdr:cNvPr>
        <xdr:cNvSpPr txBox="1"/>
      </xdr:nvSpPr>
      <xdr:spPr>
        <a:xfrm>
          <a:off x="10528300" y="15251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45402</xdr:rowOff>
    </xdr:from>
    <xdr:to>
      <xdr:col>55</xdr:col>
      <xdr:colOff>88900</xdr:colOff>
      <xdr:row>90</xdr:row>
      <xdr:rowOff>45402</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10388600" y="15475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106038</xdr:rowOff>
    </xdr:from>
    <xdr:to>
      <xdr:col>55</xdr:col>
      <xdr:colOff>0</xdr:colOff>
      <xdr:row>98</xdr:row>
      <xdr:rowOff>64757</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9639300" y="16736688"/>
          <a:ext cx="838200" cy="130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64685</xdr:rowOff>
    </xdr:from>
    <xdr:ext cx="534377" cy="259045"/>
    <xdr:sp macro="" textlink="">
      <xdr:nvSpPr>
        <xdr:cNvPr id="461" name="普通建設事業費 （ うち更新整備　）平均値テキスト">
          <a:extLst>
            <a:ext uri="{FF2B5EF4-FFF2-40B4-BE49-F238E27FC236}">
              <a16:creationId xmlns:a16="http://schemas.microsoft.com/office/drawing/2014/main" id="{00000000-0008-0000-0600-0000CD010000}"/>
            </a:ext>
          </a:extLst>
        </xdr:cNvPr>
        <xdr:cNvSpPr txBox="1"/>
      </xdr:nvSpPr>
      <xdr:spPr>
        <a:xfrm>
          <a:off x="10528300" y="163524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41808</xdr:rowOff>
    </xdr:from>
    <xdr:to>
      <xdr:col>55</xdr:col>
      <xdr:colOff>50800</xdr:colOff>
      <xdr:row>96</xdr:row>
      <xdr:rowOff>143408</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10426700" y="16501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61213</xdr:rowOff>
    </xdr:from>
    <xdr:to>
      <xdr:col>50</xdr:col>
      <xdr:colOff>114300</xdr:colOff>
      <xdr:row>98</xdr:row>
      <xdr:rowOff>64757</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8750300" y="16863313"/>
          <a:ext cx="889000" cy="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87928</xdr:rowOff>
    </xdr:from>
    <xdr:to>
      <xdr:col>50</xdr:col>
      <xdr:colOff>165100</xdr:colOff>
      <xdr:row>97</xdr:row>
      <xdr:rowOff>18078</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9588500" y="16547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34605</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9372111" y="16322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4998</xdr:rowOff>
    </xdr:from>
    <xdr:to>
      <xdr:col>45</xdr:col>
      <xdr:colOff>177800</xdr:colOff>
      <xdr:row>98</xdr:row>
      <xdr:rowOff>61213</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7861300" y="16807098"/>
          <a:ext cx="889000" cy="56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73813</xdr:rowOff>
    </xdr:from>
    <xdr:to>
      <xdr:col>46</xdr:col>
      <xdr:colOff>38100</xdr:colOff>
      <xdr:row>97</xdr:row>
      <xdr:rowOff>3963</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8699500" y="16533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20490</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8483111" y="16308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72701</xdr:rowOff>
    </xdr:from>
    <xdr:to>
      <xdr:col>41</xdr:col>
      <xdr:colOff>50800</xdr:colOff>
      <xdr:row>98</xdr:row>
      <xdr:rowOff>4998</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6972300" y="16531901"/>
          <a:ext cx="889000" cy="275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94</xdr:row>
      <xdr:rowOff>122789</xdr:rowOff>
    </xdr:from>
    <xdr:to>
      <xdr:col>41</xdr:col>
      <xdr:colOff>101600</xdr:colOff>
      <xdr:row>95</xdr:row>
      <xdr:rowOff>52939</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7810500" y="16239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69466</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7594111" y="16014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14263</xdr:rowOff>
    </xdr:from>
    <xdr:to>
      <xdr:col>36</xdr:col>
      <xdr:colOff>165100</xdr:colOff>
      <xdr:row>94</xdr:row>
      <xdr:rowOff>115863</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6921500" y="16130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92</xdr:row>
      <xdr:rowOff>132390</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6705111" y="15905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55238</xdr:rowOff>
    </xdr:from>
    <xdr:to>
      <xdr:col>55</xdr:col>
      <xdr:colOff>50800</xdr:colOff>
      <xdr:row>97</xdr:row>
      <xdr:rowOff>156838</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10426700" y="16685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33665</xdr:rowOff>
    </xdr:from>
    <xdr:ext cx="534377" cy="259045"/>
    <xdr:sp macro="" textlink="">
      <xdr:nvSpPr>
        <xdr:cNvPr id="480" name="普通建設事業費 （ うち更新整備　）該当値テキスト">
          <a:extLst>
            <a:ext uri="{FF2B5EF4-FFF2-40B4-BE49-F238E27FC236}">
              <a16:creationId xmlns:a16="http://schemas.microsoft.com/office/drawing/2014/main" id="{00000000-0008-0000-0600-0000E0010000}"/>
            </a:ext>
          </a:extLst>
        </xdr:cNvPr>
        <xdr:cNvSpPr txBox="1"/>
      </xdr:nvSpPr>
      <xdr:spPr>
        <a:xfrm>
          <a:off x="10528300" y="16664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13957</xdr:rowOff>
    </xdr:from>
    <xdr:to>
      <xdr:col>50</xdr:col>
      <xdr:colOff>165100</xdr:colOff>
      <xdr:row>98</xdr:row>
      <xdr:rowOff>115557</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9588500" y="16816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98</xdr:row>
      <xdr:rowOff>106684</xdr:rowOff>
    </xdr:from>
    <xdr:ext cx="469744"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9404428" y="16908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10413</xdr:rowOff>
    </xdr:from>
    <xdr:to>
      <xdr:col>46</xdr:col>
      <xdr:colOff>38100</xdr:colOff>
      <xdr:row>98</xdr:row>
      <xdr:rowOff>112013</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8699500" y="16812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98</xdr:row>
      <xdr:rowOff>103140</xdr:rowOff>
    </xdr:from>
    <xdr:ext cx="469744"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8515428" y="16905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125648</xdr:rowOff>
    </xdr:from>
    <xdr:to>
      <xdr:col>41</xdr:col>
      <xdr:colOff>101600</xdr:colOff>
      <xdr:row>98</xdr:row>
      <xdr:rowOff>55798</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7810500" y="16756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46925</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7594111" y="16849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21901</xdr:rowOff>
    </xdr:from>
    <xdr:to>
      <xdr:col>36</xdr:col>
      <xdr:colOff>165100</xdr:colOff>
      <xdr:row>96</xdr:row>
      <xdr:rowOff>123501</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6921500" y="16481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114628</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6705111" y="16573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144434</xdr:rowOff>
    </xdr:from>
    <xdr:ext cx="46717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78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34</xdr:row>
      <xdr:rowOff>160763</xdr:rowOff>
    </xdr:from>
    <xdr:ext cx="46717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978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5641</xdr:rowOff>
    </xdr:from>
    <xdr:ext cx="46717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978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災害復旧事業費グラフ枠">
          <a:extLst>
            <a:ext uri="{FF2B5EF4-FFF2-40B4-BE49-F238E27FC236}">
              <a16:creationId xmlns:a16="http://schemas.microsoft.com/office/drawing/2014/main" id="{00000000-0008-0000-06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13643</xdr:rowOff>
    </xdr:from>
    <xdr:to>
      <xdr:col>85</xdr:col>
      <xdr:colOff>126364</xdr:colOff>
      <xdr:row>39</xdr:row>
      <xdr:rowOff>98878</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flipV="1">
          <a:off x="16317595" y="5328593"/>
          <a:ext cx="1269" cy="14568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5" name="災害復旧事業費最小値テキスト">
          <a:extLst>
            <a:ext uri="{FF2B5EF4-FFF2-40B4-BE49-F238E27FC236}">
              <a16:creationId xmlns:a16="http://schemas.microsoft.com/office/drawing/2014/main" id="{00000000-0008-0000-0600-000003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131770</xdr:rowOff>
    </xdr:from>
    <xdr:ext cx="534377" cy="259045"/>
    <xdr:sp macro="" textlink="">
      <xdr:nvSpPr>
        <xdr:cNvPr id="517" name="災害復旧事業費最大値テキスト">
          <a:extLst>
            <a:ext uri="{FF2B5EF4-FFF2-40B4-BE49-F238E27FC236}">
              <a16:creationId xmlns:a16="http://schemas.microsoft.com/office/drawing/2014/main" id="{00000000-0008-0000-0600-000005020000}"/>
            </a:ext>
          </a:extLst>
        </xdr:cNvPr>
        <xdr:cNvSpPr txBox="1"/>
      </xdr:nvSpPr>
      <xdr:spPr>
        <a:xfrm>
          <a:off x="16370300" y="5103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13643</xdr:rowOff>
    </xdr:from>
    <xdr:to>
      <xdr:col>86</xdr:col>
      <xdr:colOff>25400</xdr:colOff>
      <xdr:row>31</xdr:row>
      <xdr:rowOff>13643</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5328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159130</xdr:rowOff>
    </xdr:from>
    <xdr:ext cx="378565" cy="259045"/>
    <xdr:sp macro="" textlink="">
      <xdr:nvSpPr>
        <xdr:cNvPr id="520" name="災害復旧事業費平均値テキスト">
          <a:extLst>
            <a:ext uri="{FF2B5EF4-FFF2-40B4-BE49-F238E27FC236}">
              <a16:creationId xmlns:a16="http://schemas.microsoft.com/office/drawing/2014/main" id="{00000000-0008-0000-0600-000008020000}"/>
            </a:ext>
          </a:extLst>
        </xdr:cNvPr>
        <xdr:cNvSpPr txBox="1"/>
      </xdr:nvSpPr>
      <xdr:spPr>
        <a:xfrm>
          <a:off x="16370300" y="650278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136253</xdr:rowOff>
    </xdr:from>
    <xdr:to>
      <xdr:col>85</xdr:col>
      <xdr:colOff>177800</xdr:colOff>
      <xdr:row>39</xdr:row>
      <xdr:rowOff>66403</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6268700" y="6651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143111</xdr:rowOff>
    </xdr:from>
    <xdr:to>
      <xdr:col>81</xdr:col>
      <xdr:colOff>101600</xdr:colOff>
      <xdr:row>39</xdr:row>
      <xdr:rowOff>73261</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5430500" y="6658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89788</xdr:rowOff>
    </xdr:from>
    <xdr:ext cx="378565"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5292017" y="6433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97246</xdr:rowOff>
    </xdr:from>
    <xdr:to>
      <xdr:col>76</xdr:col>
      <xdr:colOff>114300</xdr:colOff>
      <xdr:row>39</xdr:row>
      <xdr:rowOff>98878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3703300" y="6783796"/>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142893</xdr:rowOff>
    </xdr:from>
    <xdr:to>
      <xdr:col>76</xdr:col>
      <xdr:colOff>165100</xdr:colOff>
      <xdr:row>39</xdr:row>
      <xdr:rowOff>73043</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4541500" y="6657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89570</xdr:rowOff>
    </xdr:from>
    <xdr:ext cx="378565"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4403017" y="64332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82876</xdr:rowOff>
    </xdr:from>
    <xdr:to>
      <xdr:col>71</xdr:col>
      <xdr:colOff>177800</xdr:colOff>
      <xdr:row>39</xdr:row>
      <xdr:rowOff>97246</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2814300" y="6769426"/>
          <a:ext cx="889000" cy="14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91730</xdr:rowOff>
    </xdr:from>
    <xdr:to>
      <xdr:col>72</xdr:col>
      <xdr:colOff>38100</xdr:colOff>
      <xdr:row>37</xdr:row>
      <xdr:rowOff>21880</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3652500" y="6263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38407</xdr:rowOff>
    </xdr:from>
    <xdr:ext cx="469744"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3468428" y="6039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147139</xdr:rowOff>
    </xdr:from>
    <xdr:to>
      <xdr:col>67</xdr:col>
      <xdr:colOff>101600</xdr:colOff>
      <xdr:row>37</xdr:row>
      <xdr:rowOff>77289</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2763500" y="6319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93816</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579428" y="6094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39" name="災害復旧事業費該当値テキスト">
          <a:extLst>
            <a:ext uri="{FF2B5EF4-FFF2-40B4-BE49-F238E27FC236}">
              <a16:creationId xmlns:a16="http://schemas.microsoft.com/office/drawing/2014/main" id="{00000000-0008-0000-0600-00001B020000}"/>
            </a:ext>
          </a:extLst>
        </xdr:cNvPr>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46446</xdr:rowOff>
    </xdr:from>
    <xdr:to>
      <xdr:col>72</xdr:col>
      <xdr:colOff>38100</xdr:colOff>
      <xdr:row>39</xdr:row>
      <xdr:rowOff>148046</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3652500" y="6732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39</xdr:row>
      <xdr:rowOff>139173</xdr:rowOff>
    </xdr:from>
    <xdr:ext cx="313932"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3546333" y="682572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32076</xdr:rowOff>
    </xdr:from>
    <xdr:to>
      <xdr:col>67</xdr:col>
      <xdr:colOff>101600</xdr:colOff>
      <xdr:row>39</xdr:row>
      <xdr:rowOff>133676</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2763500" y="6718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124803</xdr:rowOff>
    </xdr:from>
    <xdr:ext cx="378565"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2625017" y="68113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失業対策事業費グラフ枠">
          <a:extLst>
            <a:ext uri="{FF2B5EF4-FFF2-40B4-BE49-F238E27FC236}">
              <a16:creationId xmlns:a16="http://schemas.microsoft.com/office/drawing/2014/main" id="{00000000-0008-0000-0600-000032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4" name="失業対策事業費最小値テキスト">
          <a:extLst>
            <a:ext uri="{FF2B5EF4-FFF2-40B4-BE49-F238E27FC236}">
              <a16:creationId xmlns:a16="http://schemas.microsoft.com/office/drawing/2014/main" id="{00000000-0008-0000-0600-000034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6" name="失業対策事業費最大値テキスト">
          <a:extLst>
            <a:ext uri="{FF2B5EF4-FFF2-40B4-BE49-F238E27FC236}">
              <a16:creationId xmlns:a16="http://schemas.microsoft.com/office/drawing/2014/main" id="{00000000-0008-0000-0600-000036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9" name="失業対策事業費平均値テキスト">
          <a:extLst>
            <a:ext uri="{FF2B5EF4-FFF2-40B4-BE49-F238E27FC236}">
              <a16:creationId xmlns:a16="http://schemas.microsoft.com/office/drawing/2014/main" id="{00000000-0008-0000-0600-000039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8" name="失業対策事業費該当値テキスト">
          <a:extLst>
            <a:ext uri="{FF2B5EF4-FFF2-40B4-BE49-F238E27FC236}">
              <a16:creationId xmlns:a16="http://schemas.microsoft.com/office/drawing/2014/main" id="{00000000-0008-0000-0600-00004C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公債費グラフ枠">
          <a:extLst>
            <a:ext uri="{FF2B5EF4-FFF2-40B4-BE49-F238E27FC236}">
              <a16:creationId xmlns:a16="http://schemas.microsoft.com/office/drawing/2014/main" id="{00000000-0008-0000-0600-00006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97009</xdr:rowOff>
    </xdr:from>
    <xdr:to>
      <xdr:col>85</xdr:col>
      <xdr:colOff>126364</xdr:colOff>
      <xdr:row>77</xdr:row>
      <xdr:rowOff>109849</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flipV="1">
          <a:off x="16317595" y="12098509"/>
          <a:ext cx="1269" cy="1212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113676</xdr:rowOff>
    </xdr:from>
    <xdr:ext cx="534377" cy="259045"/>
    <xdr:sp macro="" textlink="">
      <xdr:nvSpPr>
        <xdr:cNvPr id="621" name="公債費最小値テキスト">
          <a:extLst>
            <a:ext uri="{FF2B5EF4-FFF2-40B4-BE49-F238E27FC236}">
              <a16:creationId xmlns:a16="http://schemas.microsoft.com/office/drawing/2014/main" id="{00000000-0008-0000-0600-00006D020000}"/>
            </a:ext>
          </a:extLst>
        </xdr:cNvPr>
        <xdr:cNvSpPr txBox="1"/>
      </xdr:nvSpPr>
      <xdr:spPr>
        <a:xfrm>
          <a:off x="16370300" y="13315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109849</xdr:rowOff>
    </xdr:from>
    <xdr:to>
      <xdr:col>86</xdr:col>
      <xdr:colOff>25400</xdr:colOff>
      <xdr:row>77</xdr:row>
      <xdr:rowOff>109849</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6230600" y="13311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43686</xdr:rowOff>
    </xdr:from>
    <xdr:ext cx="534377" cy="259045"/>
    <xdr:sp macro="" textlink="">
      <xdr:nvSpPr>
        <xdr:cNvPr id="623" name="公債費最大値テキスト">
          <a:extLst>
            <a:ext uri="{FF2B5EF4-FFF2-40B4-BE49-F238E27FC236}">
              <a16:creationId xmlns:a16="http://schemas.microsoft.com/office/drawing/2014/main" id="{00000000-0008-0000-0600-00006F020000}"/>
            </a:ext>
          </a:extLst>
        </xdr:cNvPr>
        <xdr:cNvSpPr txBox="1"/>
      </xdr:nvSpPr>
      <xdr:spPr>
        <a:xfrm>
          <a:off x="16370300" y="11873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97009</xdr:rowOff>
    </xdr:from>
    <xdr:to>
      <xdr:col>86</xdr:col>
      <xdr:colOff>25400</xdr:colOff>
      <xdr:row>70</xdr:row>
      <xdr:rowOff>97009</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6230600" y="120985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13189</xdr:rowOff>
    </xdr:from>
    <xdr:to>
      <xdr:col>85</xdr:col>
      <xdr:colOff>127000</xdr:colOff>
      <xdr:row>75</xdr:row>
      <xdr:rowOff>31591</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5481300" y="12871939"/>
          <a:ext cx="838200" cy="18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8920</xdr:rowOff>
    </xdr:from>
    <xdr:ext cx="534377" cy="259045"/>
    <xdr:sp macro="" textlink="">
      <xdr:nvSpPr>
        <xdr:cNvPr id="626" name="公債費平均値テキスト">
          <a:extLst>
            <a:ext uri="{FF2B5EF4-FFF2-40B4-BE49-F238E27FC236}">
              <a16:creationId xmlns:a16="http://schemas.microsoft.com/office/drawing/2014/main" id="{00000000-0008-0000-0600-000072020000}"/>
            </a:ext>
          </a:extLst>
        </xdr:cNvPr>
        <xdr:cNvSpPr txBox="1"/>
      </xdr:nvSpPr>
      <xdr:spPr>
        <a:xfrm>
          <a:off x="16370300" y="128676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30493</xdr:rowOff>
    </xdr:from>
    <xdr:to>
      <xdr:col>85</xdr:col>
      <xdr:colOff>177800</xdr:colOff>
      <xdr:row>75</xdr:row>
      <xdr:rowOff>132093</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6268700" y="1288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31591</xdr:rowOff>
    </xdr:from>
    <xdr:to>
      <xdr:col>81</xdr:col>
      <xdr:colOff>50800</xdr:colOff>
      <xdr:row>75</xdr:row>
      <xdr:rowOff>64415</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4592300" y="12890341"/>
          <a:ext cx="889000" cy="32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20453</xdr:rowOff>
    </xdr:from>
    <xdr:to>
      <xdr:col>81</xdr:col>
      <xdr:colOff>101600</xdr:colOff>
      <xdr:row>75</xdr:row>
      <xdr:rowOff>122053</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5430500" y="12879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113180</xdr:rowOff>
    </xdr:from>
    <xdr:ext cx="534377"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5214111" y="12971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61461</xdr:rowOff>
    </xdr:from>
    <xdr:to>
      <xdr:col>76</xdr:col>
      <xdr:colOff>114300</xdr:colOff>
      <xdr:row>75</xdr:row>
      <xdr:rowOff>64415</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3703300" y="12920211"/>
          <a:ext cx="889000" cy="2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30797</xdr:rowOff>
    </xdr:from>
    <xdr:to>
      <xdr:col>76</xdr:col>
      <xdr:colOff>165100</xdr:colOff>
      <xdr:row>75</xdr:row>
      <xdr:rowOff>132397</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4541500" y="1288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123525</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4325111" y="12982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61461</xdr:rowOff>
    </xdr:from>
    <xdr:to>
      <xdr:col>71</xdr:col>
      <xdr:colOff>177800</xdr:colOff>
      <xdr:row>75</xdr:row>
      <xdr:rowOff>74073</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flipV="1">
          <a:off x="12814300" y="12920211"/>
          <a:ext cx="889000" cy="12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163328</xdr:rowOff>
    </xdr:from>
    <xdr:to>
      <xdr:col>72</xdr:col>
      <xdr:colOff>38100</xdr:colOff>
      <xdr:row>74</xdr:row>
      <xdr:rowOff>93478</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3652500" y="12679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110005</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3436111" y="12454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149841</xdr:rowOff>
    </xdr:from>
    <xdr:to>
      <xdr:col>67</xdr:col>
      <xdr:colOff>101600</xdr:colOff>
      <xdr:row>74</xdr:row>
      <xdr:rowOff>79991</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2763500" y="1266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72</xdr:row>
      <xdr:rowOff>96518</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547111" y="12440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133839</xdr:rowOff>
    </xdr:from>
    <xdr:to>
      <xdr:col>85</xdr:col>
      <xdr:colOff>177800</xdr:colOff>
      <xdr:row>75</xdr:row>
      <xdr:rowOff>63989</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6268700" y="12821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156716</xdr:rowOff>
    </xdr:from>
    <xdr:ext cx="534377" cy="259045"/>
    <xdr:sp macro="" textlink="">
      <xdr:nvSpPr>
        <xdr:cNvPr id="645" name="公債費該当値テキスト">
          <a:extLst>
            <a:ext uri="{FF2B5EF4-FFF2-40B4-BE49-F238E27FC236}">
              <a16:creationId xmlns:a16="http://schemas.microsoft.com/office/drawing/2014/main" id="{00000000-0008-0000-0600-000085020000}"/>
            </a:ext>
          </a:extLst>
        </xdr:cNvPr>
        <xdr:cNvSpPr txBox="1"/>
      </xdr:nvSpPr>
      <xdr:spPr>
        <a:xfrm>
          <a:off x="16370300" y="12672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152241</xdr:rowOff>
    </xdr:from>
    <xdr:to>
      <xdr:col>81</xdr:col>
      <xdr:colOff>101600</xdr:colOff>
      <xdr:row>75</xdr:row>
      <xdr:rowOff>82391</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5430500" y="12839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98918</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5214111" y="12614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13615</xdr:rowOff>
    </xdr:from>
    <xdr:to>
      <xdr:col>76</xdr:col>
      <xdr:colOff>165100</xdr:colOff>
      <xdr:row>75</xdr:row>
      <xdr:rowOff>115215</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4541500" y="12872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131742</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4325111" y="12647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10661</xdr:rowOff>
    </xdr:from>
    <xdr:to>
      <xdr:col>72</xdr:col>
      <xdr:colOff>38100</xdr:colOff>
      <xdr:row>75</xdr:row>
      <xdr:rowOff>112261</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3652500" y="12869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103388</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436111" y="12962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23273</xdr:rowOff>
    </xdr:from>
    <xdr:to>
      <xdr:col>67</xdr:col>
      <xdr:colOff>101600</xdr:colOff>
      <xdr:row>75</xdr:row>
      <xdr:rowOff>124873</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2763500" y="12882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116000</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547111" y="12974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積立金グラフ枠">
          <a:extLst>
            <a:ext uri="{FF2B5EF4-FFF2-40B4-BE49-F238E27FC236}">
              <a16:creationId xmlns:a16="http://schemas.microsoft.com/office/drawing/2014/main" id="{00000000-0008-0000-0600-0000A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8331</xdr:rowOff>
    </xdr:from>
    <xdr:to>
      <xdr:col>85</xdr:col>
      <xdr:colOff>126364</xdr:colOff>
      <xdr:row>99</xdr:row>
      <xdr:rowOff>29812</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flipV="1">
          <a:off x="16317595" y="15610281"/>
          <a:ext cx="1269" cy="13930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33639</xdr:rowOff>
    </xdr:from>
    <xdr:ext cx="469744" cy="259045"/>
    <xdr:sp macro="" textlink="">
      <xdr:nvSpPr>
        <xdr:cNvPr id="678" name="積立金最小値テキスト">
          <a:extLst>
            <a:ext uri="{FF2B5EF4-FFF2-40B4-BE49-F238E27FC236}">
              <a16:creationId xmlns:a16="http://schemas.microsoft.com/office/drawing/2014/main" id="{00000000-0008-0000-0600-0000A6020000}"/>
            </a:ext>
          </a:extLst>
        </xdr:cNvPr>
        <xdr:cNvSpPr txBox="1"/>
      </xdr:nvSpPr>
      <xdr:spPr>
        <a:xfrm>
          <a:off x="16370300" y="17007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29812</xdr:rowOff>
    </xdr:from>
    <xdr:to>
      <xdr:col>86</xdr:col>
      <xdr:colOff>25400</xdr:colOff>
      <xdr:row>99</xdr:row>
      <xdr:rowOff>29812</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6230600" y="170033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126458</xdr:rowOff>
    </xdr:from>
    <xdr:ext cx="599010" cy="259045"/>
    <xdr:sp macro="" textlink="">
      <xdr:nvSpPr>
        <xdr:cNvPr id="680" name="積立金最大値テキスト">
          <a:extLst>
            <a:ext uri="{FF2B5EF4-FFF2-40B4-BE49-F238E27FC236}">
              <a16:creationId xmlns:a16="http://schemas.microsoft.com/office/drawing/2014/main" id="{00000000-0008-0000-0600-0000A8020000}"/>
            </a:ext>
          </a:extLst>
        </xdr:cNvPr>
        <xdr:cNvSpPr txBox="1"/>
      </xdr:nvSpPr>
      <xdr:spPr>
        <a:xfrm>
          <a:off x="16370300" y="15385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8331</xdr:rowOff>
    </xdr:from>
    <xdr:to>
      <xdr:col>86</xdr:col>
      <xdr:colOff>25400</xdr:colOff>
      <xdr:row>91</xdr:row>
      <xdr:rowOff>8331</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6230600" y="15610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9116</xdr:rowOff>
    </xdr:from>
    <xdr:to>
      <xdr:col>85</xdr:col>
      <xdr:colOff>127000</xdr:colOff>
      <xdr:row>98</xdr:row>
      <xdr:rowOff>101470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5481300" y="16811216"/>
          <a:ext cx="838200" cy="92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147238</xdr:rowOff>
    </xdr:from>
    <xdr:ext cx="534377" cy="259045"/>
    <xdr:sp macro="" textlink="">
      <xdr:nvSpPr>
        <xdr:cNvPr id="683" name="積立金平均値テキスト">
          <a:extLst>
            <a:ext uri="{FF2B5EF4-FFF2-40B4-BE49-F238E27FC236}">
              <a16:creationId xmlns:a16="http://schemas.microsoft.com/office/drawing/2014/main" id="{00000000-0008-0000-0600-0000AB020000}"/>
            </a:ext>
          </a:extLst>
        </xdr:cNvPr>
        <xdr:cNvSpPr txBox="1"/>
      </xdr:nvSpPr>
      <xdr:spPr>
        <a:xfrm>
          <a:off x="16370300" y="167778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168811</xdr:rowOff>
    </xdr:from>
    <xdr:to>
      <xdr:col>85</xdr:col>
      <xdr:colOff>177800</xdr:colOff>
      <xdr:row>98</xdr:row>
      <xdr:rowOff>98961</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6268700" y="16799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32693</xdr:rowOff>
    </xdr:from>
    <xdr:to>
      <xdr:col>81</xdr:col>
      <xdr:colOff>50800</xdr:colOff>
      <xdr:row>98</xdr:row>
      <xdr:rowOff>101470</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4592300" y="16834793"/>
          <a:ext cx="889000" cy="68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170259</xdr:rowOff>
    </xdr:from>
    <xdr:to>
      <xdr:col>81</xdr:col>
      <xdr:colOff>101600</xdr:colOff>
      <xdr:row>98</xdr:row>
      <xdr:rowOff>100409</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5430500" y="16800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116936</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5214111" y="16576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32693</xdr:rowOff>
    </xdr:from>
    <xdr:to>
      <xdr:col>76</xdr:col>
      <xdr:colOff>114300</xdr:colOff>
      <xdr:row>98</xdr:row>
      <xdr:rowOff>160052</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3703300" y="16834793"/>
          <a:ext cx="889000" cy="127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219</xdr:rowOff>
    </xdr:from>
    <xdr:to>
      <xdr:col>76</xdr:col>
      <xdr:colOff>165100</xdr:colOff>
      <xdr:row>98</xdr:row>
      <xdr:rowOff>101819</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4541500" y="16802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92946</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4325111" y="16895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160052</xdr:rowOff>
    </xdr:from>
    <xdr:to>
      <xdr:col>71</xdr:col>
      <xdr:colOff>177800</xdr:colOff>
      <xdr:row>99</xdr:row>
      <xdr:rowOff>33508</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flipV="1">
          <a:off x="12814300" y="16962152"/>
          <a:ext cx="889000" cy="44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43363</xdr:rowOff>
    </xdr:from>
    <xdr:to>
      <xdr:col>72</xdr:col>
      <xdr:colOff>38100</xdr:colOff>
      <xdr:row>98</xdr:row>
      <xdr:rowOff>144963</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3652500" y="16845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161490</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3436111" y="16620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77896</xdr:rowOff>
    </xdr:from>
    <xdr:to>
      <xdr:col>67</xdr:col>
      <xdr:colOff>101600</xdr:colOff>
      <xdr:row>99</xdr:row>
      <xdr:rowOff>8046</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2763500" y="16879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24573</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547111" y="16655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129766</xdr:rowOff>
    </xdr:from>
    <xdr:to>
      <xdr:col>85</xdr:col>
      <xdr:colOff>177800</xdr:colOff>
      <xdr:row>98</xdr:row>
      <xdr:rowOff>59916</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6268700" y="16760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152643</xdr:rowOff>
    </xdr:from>
    <xdr:ext cx="534377" cy="259045"/>
    <xdr:sp macro="" textlink="">
      <xdr:nvSpPr>
        <xdr:cNvPr id="702" name="積立金該当値テキスト">
          <a:extLst>
            <a:ext uri="{FF2B5EF4-FFF2-40B4-BE49-F238E27FC236}">
              <a16:creationId xmlns:a16="http://schemas.microsoft.com/office/drawing/2014/main" id="{00000000-0008-0000-0600-0000BE020000}"/>
            </a:ext>
          </a:extLst>
        </xdr:cNvPr>
        <xdr:cNvSpPr txBox="1"/>
      </xdr:nvSpPr>
      <xdr:spPr>
        <a:xfrm>
          <a:off x="16370300" y="16611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50670</xdr:rowOff>
    </xdr:from>
    <xdr:to>
      <xdr:col>81</xdr:col>
      <xdr:colOff>101600</xdr:colOff>
      <xdr:row>98</xdr:row>
      <xdr:rowOff>152270</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5430500" y="16852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143397</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14111" y="16945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153343</xdr:rowOff>
    </xdr:from>
    <xdr:to>
      <xdr:col>76</xdr:col>
      <xdr:colOff>165100</xdr:colOff>
      <xdr:row>98</xdr:row>
      <xdr:rowOff>83493</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4541500" y="16783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100020</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4325111" y="16559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109252</xdr:rowOff>
    </xdr:from>
    <xdr:to>
      <xdr:col>72</xdr:col>
      <xdr:colOff>38100</xdr:colOff>
      <xdr:row>99</xdr:row>
      <xdr:rowOff>39402</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3652500" y="16911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30529</xdr:rowOff>
    </xdr:from>
    <xdr:ext cx="469744"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3468428" y="17004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154158</xdr:rowOff>
    </xdr:from>
    <xdr:to>
      <xdr:col>67</xdr:col>
      <xdr:colOff>101600</xdr:colOff>
      <xdr:row>99</xdr:row>
      <xdr:rowOff>84308</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2763500" y="16956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75435</xdr:rowOff>
    </xdr:from>
    <xdr:ext cx="469744"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2579428" y="17048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投資及び出資金グラフ枠">
          <a:extLst>
            <a:ext uri="{FF2B5EF4-FFF2-40B4-BE49-F238E27FC236}">
              <a16:creationId xmlns:a16="http://schemas.microsoft.com/office/drawing/2014/main" id="{00000000-0008-0000-0600-0000D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40259</xdr:rowOff>
    </xdr:from>
    <xdr:to>
      <xdr:col>116</xdr:col>
      <xdr:colOff>62864</xdr:colOff>
      <xdr:row>39</xdr:row>
      <xdr:rowOff>98878</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flipV="1">
          <a:off x="22159595" y="5183759"/>
          <a:ext cx="1269" cy="1601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7" name="投資及び出資金最小値テキスト">
          <a:extLst>
            <a:ext uri="{FF2B5EF4-FFF2-40B4-BE49-F238E27FC236}">
              <a16:creationId xmlns:a16="http://schemas.microsoft.com/office/drawing/2014/main" id="{00000000-0008-0000-0600-0000E1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158386</xdr:rowOff>
    </xdr:from>
    <xdr:ext cx="469744" cy="259045"/>
    <xdr:sp macro="" textlink="">
      <xdr:nvSpPr>
        <xdr:cNvPr id="739" name="投資及び出資金最大値テキスト">
          <a:extLst>
            <a:ext uri="{FF2B5EF4-FFF2-40B4-BE49-F238E27FC236}">
              <a16:creationId xmlns:a16="http://schemas.microsoft.com/office/drawing/2014/main" id="{00000000-0008-0000-0600-0000E3020000}"/>
            </a:ext>
          </a:extLst>
        </xdr:cNvPr>
        <xdr:cNvSpPr txBox="1"/>
      </xdr:nvSpPr>
      <xdr:spPr>
        <a:xfrm>
          <a:off x="22212300" y="4958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40259</xdr:rowOff>
    </xdr:from>
    <xdr:to>
      <xdr:col>116</xdr:col>
      <xdr:colOff>152400</xdr:colOff>
      <xdr:row>30</xdr:row>
      <xdr:rowOff>40259</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2072600" y="51837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80589</xdr:rowOff>
    </xdr:from>
    <xdr:ext cx="378565" cy="259045"/>
    <xdr:sp macro="" textlink="">
      <xdr:nvSpPr>
        <xdr:cNvPr id="742" name="投資及び出資金平均値テキスト">
          <a:extLst>
            <a:ext uri="{FF2B5EF4-FFF2-40B4-BE49-F238E27FC236}">
              <a16:creationId xmlns:a16="http://schemas.microsoft.com/office/drawing/2014/main" id="{00000000-0008-0000-0600-0000E6020000}"/>
            </a:ext>
          </a:extLst>
        </xdr:cNvPr>
        <xdr:cNvSpPr txBox="1"/>
      </xdr:nvSpPr>
      <xdr:spPr>
        <a:xfrm>
          <a:off x="22212300" y="642423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57713</xdr:rowOff>
    </xdr:from>
    <xdr:to>
      <xdr:col>116</xdr:col>
      <xdr:colOff>114300</xdr:colOff>
      <xdr:row>38</xdr:row>
      <xdr:rowOff>159313</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2110700" y="6572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84165</xdr:rowOff>
    </xdr:from>
    <xdr:to>
      <xdr:col>112</xdr:col>
      <xdr:colOff>38100</xdr:colOff>
      <xdr:row>39</xdr:row>
      <xdr:rowOff>14315</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1272500" y="6599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30842</xdr:rowOff>
    </xdr:from>
    <xdr:ext cx="378565"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134017" y="63744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63427</xdr:rowOff>
    </xdr:from>
    <xdr:to>
      <xdr:col>107</xdr:col>
      <xdr:colOff>101600</xdr:colOff>
      <xdr:row>38</xdr:row>
      <xdr:rowOff>165027</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0383500" y="657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10105</xdr:rowOff>
    </xdr:from>
    <xdr:ext cx="378565"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0245017" y="63537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6114</xdr:rowOff>
    </xdr:from>
    <xdr:to>
      <xdr:col>102</xdr:col>
      <xdr:colOff>165100</xdr:colOff>
      <xdr:row>37</xdr:row>
      <xdr:rowOff>107714</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9494500" y="6349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124241</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9310428" y="6124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138212</xdr:rowOff>
    </xdr:from>
    <xdr:to>
      <xdr:col>98</xdr:col>
      <xdr:colOff>38100</xdr:colOff>
      <xdr:row>38</xdr:row>
      <xdr:rowOff>68362</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18605500" y="6481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84889</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421428" y="6257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61" name="投資及び出資金該当値テキスト">
          <a:extLst>
            <a:ext uri="{FF2B5EF4-FFF2-40B4-BE49-F238E27FC236}">
              <a16:creationId xmlns:a16="http://schemas.microsoft.com/office/drawing/2014/main" id="{00000000-0008-0000-0600-0000F9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貸付金グラフ枠">
          <a:extLst>
            <a:ext uri="{FF2B5EF4-FFF2-40B4-BE49-F238E27FC236}">
              <a16:creationId xmlns:a16="http://schemas.microsoft.com/office/drawing/2014/main" id="{00000000-0008-0000-0600-00001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34792</xdr:rowOff>
    </xdr:from>
    <xdr:to>
      <xdr:col>116</xdr:col>
      <xdr:colOff>62864</xdr:colOff>
      <xdr:row>59</xdr:row>
      <xdr:rowOff>44450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flipV="1">
          <a:off x="22159595" y="8778742"/>
          <a:ext cx="1269" cy="1381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4" name="貸付金最小値テキスト">
          <a:extLst>
            <a:ext uri="{FF2B5EF4-FFF2-40B4-BE49-F238E27FC236}">
              <a16:creationId xmlns:a16="http://schemas.microsoft.com/office/drawing/2014/main" id="{00000000-0008-0000-0600-00001A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152919</xdr:rowOff>
    </xdr:from>
    <xdr:ext cx="534377" cy="259045"/>
    <xdr:sp macro="" textlink="">
      <xdr:nvSpPr>
        <xdr:cNvPr id="796" name="貸付金最大値テキスト">
          <a:extLst>
            <a:ext uri="{FF2B5EF4-FFF2-40B4-BE49-F238E27FC236}">
              <a16:creationId xmlns:a16="http://schemas.microsoft.com/office/drawing/2014/main" id="{00000000-0008-0000-0600-00001C030000}"/>
            </a:ext>
          </a:extLst>
        </xdr:cNvPr>
        <xdr:cNvSpPr txBox="1"/>
      </xdr:nvSpPr>
      <xdr:spPr>
        <a:xfrm>
          <a:off x="22212300" y="8553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72,507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34792</xdr:rowOff>
    </xdr:from>
    <xdr:to>
      <xdr:col>116</xdr:col>
      <xdr:colOff>152400</xdr:colOff>
      <xdr:row>51</xdr:row>
      <xdr:rowOff>34792</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22072600" y="8778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43631</xdr:rowOff>
    </xdr:from>
    <xdr:to>
      <xdr:col>116</xdr:col>
      <xdr:colOff>63500</xdr:colOff>
      <xdr:row>59</xdr:row>
      <xdr:rowOff>43650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21323300" y="10159181"/>
          <a:ext cx="838200" cy="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111530</xdr:rowOff>
    </xdr:from>
    <xdr:ext cx="469744" cy="259045"/>
    <xdr:sp macro="" textlink="">
      <xdr:nvSpPr>
        <xdr:cNvPr id="799" name="貸付金平均値テキスト">
          <a:extLst>
            <a:ext uri="{FF2B5EF4-FFF2-40B4-BE49-F238E27FC236}">
              <a16:creationId xmlns:a16="http://schemas.microsoft.com/office/drawing/2014/main" id="{00000000-0008-0000-0600-00001F030000}"/>
            </a:ext>
          </a:extLst>
        </xdr:cNvPr>
        <xdr:cNvSpPr txBox="1"/>
      </xdr:nvSpPr>
      <xdr:spPr>
        <a:xfrm>
          <a:off x="22212300" y="98841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88653</xdr:rowOff>
    </xdr:from>
    <xdr:to>
      <xdr:col>116</xdr:col>
      <xdr:colOff>114300</xdr:colOff>
      <xdr:row>59</xdr:row>
      <xdr:rowOff>18803</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2110700" y="10032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43650</xdr:rowOff>
    </xdr:from>
    <xdr:to>
      <xdr:col>111</xdr:col>
      <xdr:colOff>177800</xdr:colOff>
      <xdr:row>59</xdr:row>
      <xdr:rowOff>43650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0434300" y="10159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86805</xdr:rowOff>
    </xdr:from>
    <xdr:to>
      <xdr:col>112</xdr:col>
      <xdr:colOff>38100</xdr:colOff>
      <xdr:row>59</xdr:row>
      <xdr:rowOff>16955</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1272500" y="1003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33482</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088428" y="9806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43650</xdr:rowOff>
    </xdr:from>
    <xdr:to>
      <xdr:col>107</xdr:col>
      <xdr:colOff>50800</xdr:colOff>
      <xdr:row>59</xdr:row>
      <xdr:rowOff>43669</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19545300" y="10159200"/>
          <a:ext cx="889000" cy="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80804</xdr:rowOff>
    </xdr:from>
    <xdr:to>
      <xdr:col>107</xdr:col>
      <xdr:colOff>101600</xdr:colOff>
      <xdr:row>59</xdr:row>
      <xdr:rowOff>10954</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0383500" y="1002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27481</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0199428" y="9800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43669</xdr:rowOff>
    </xdr:from>
    <xdr:to>
      <xdr:col>102</xdr:col>
      <xdr:colOff>114300</xdr:colOff>
      <xdr:row>59</xdr:row>
      <xdr:rowOff>43669</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8656300" y="1015921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49276</xdr:rowOff>
    </xdr:from>
    <xdr:to>
      <xdr:col>102</xdr:col>
      <xdr:colOff>165100</xdr:colOff>
      <xdr:row>58</xdr:row>
      <xdr:rowOff>150876</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9494500" y="9993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167403</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9310428" y="9768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57868</xdr:rowOff>
    </xdr:from>
    <xdr:to>
      <xdr:col>98</xdr:col>
      <xdr:colOff>38100</xdr:colOff>
      <xdr:row>58</xdr:row>
      <xdr:rowOff>159468</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18605500" y="10001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4545</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8421428" y="9777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164281</xdr:rowOff>
    </xdr:from>
    <xdr:to>
      <xdr:col>116</xdr:col>
      <xdr:colOff>114300</xdr:colOff>
      <xdr:row>59</xdr:row>
      <xdr:rowOff>94431</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2110700" y="10108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79208</xdr:rowOff>
    </xdr:from>
    <xdr:ext cx="313932" cy="259045"/>
    <xdr:sp macro="" textlink="">
      <xdr:nvSpPr>
        <xdr:cNvPr id="818" name="貸付金該当値テキスト">
          <a:extLst>
            <a:ext uri="{FF2B5EF4-FFF2-40B4-BE49-F238E27FC236}">
              <a16:creationId xmlns:a16="http://schemas.microsoft.com/office/drawing/2014/main" id="{00000000-0008-0000-0600-000032030000}"/>
            </a:ext>
          </a:extLst>
        </xdr:cNvPr>
        <xdr:cNvSpPr txBox="1"/>
      </xdr:nvSpPr>
      <xdr:spPr>
        <a:xfrm>
          <a:off x="22212300" y="1002330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164300</xdr:rowOff>
    </xdr:from>
    <xdr:to>
      <xdr:col>112</xdr:col>
      <xdr:colOff>38100</xdr:colOff>
      <xdr:row>59</xdr:row>
      <xdr:rowOff>94450</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1272500" y="1010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85577</xdr:rowOff>
    </xdr:from>
    <xdr:ext cx="313932"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1166333" y="102011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164300</xdr:rowOff>
    </xdr:from>
    <xdr:to>
      <xdr:col>107</xdr:col>
      <xdr:colOff>101600</xdr:colOff>
      <xdr:row>59</xdr:row>
      <xdr:rowOff>94450</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20383500" y="1010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85577</xdr:rowOff>
    </xdr:from>
    <xdr:ext cx="313932"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0277333" y="102011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164319</xdr:rowOff>
    </xdr:from>
    <xdr:to>
      <xdr:col>102</xdr:col>
      <xdr:colOff>165100</xdr:colOff>
      <xdr:row>59</xdr:row>
      <xdr:rowOff>94469</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9494500" y="10108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85596</xdr:rowOff>
    </xdr:from>
    <xdr:ext cx="313932"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9388333" y="1020114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164319</xdr:rowOff>
    </xdr:from>
    <xdr:to>
      <xdr:col>98</xdr:col>
      <xdr:colOff>38100</xdr:colOff>
      <xdr:row>59</xdr:row>
      <xdr:rowOff>94469</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18605500" y="10108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85596</xdr:rowOff>
    </xdr:from>
    <xdr:ext cx="313932"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499333" y="1020114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0" name="繰出金グラフ枠">
          <a:extLst>
            <a:ext uri="{FF2B5EF4-FFF2-40B4-BE49-F238E27FC236}">
              <a16:creationId xmlns:a16="http://schemas.microsoft.com/office/drawing/2014/main" id="{00000000-0008-0000-0600-000052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37821</xdr:rowOff>
    </xdr:from>
    <xdr:to>
      <xdr:col>116</xdr:col>
      <xdr:colOff>62864</xdr:colOff>
      <xdr:row>78</xdr:row>
      <xdr:rowOff>159855</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2159595" y="12039321"/>
          <a:ext cx="1269" cy="14936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163682</xdr:rowOff>
    </xdr:from>
    <xdr:ext cx="534377" cy="259045"/>
    <xdr:sp macro="" textlink="">
      <xdr:nvSpPr>
        <xdr:cNvPr id="852" name="繰出金最小値テキスト">
          <a:extLst>
            <a:ext uri="{FF2B5EF4-FFF2-40B4-BE49-F238E27FC236}">
              <a16:creationId xmlns:a16="http://schemas.microsoft.com/office/drawing/2014/main" id="{00000000-0008-0000-0600-000054030000}"/>
            </a:ext>
          </a:extLst>
        </xdr:cNvPr>
        <xdr:cNvSpPr txBox="1"/>
      </xdr:nvSpPr>
      <xdr:spPr>
        <a:xfrm>
          <a:off x="22212300" y="13536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159855</xdr:rowOff>
    </xdr:from>
    <xdr:to>
      <xdr:col>116</xdr:col>
      <xdr:colOff>152400</xdr:colOff>
      <xdr:row>78</xdr:row>
      <xdr:rowOff>159855</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3532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155948</xdr:rowOff>
    </xdr:from>
    <xdr:ext cx="534377" cy="259045"/>
    <xdr:sp macro="" textlink="">
      <xdr:nvSpPr>
        <xdr:cNvPr id="854" name="繰出金最大値テキスト">
          <a:extLst>
            <a:ext uri="{FF2B5EF4-FFF2-40B4-BE49-F238E27FC236}">
              <a16:creationId xmlns:a16="http://schemas.microsoft.com/office/drawing/2014/main" id="{00000000-0008-0000-0600-000056030000}"/>
            </a:ext>
          </a:extLst>
        </xdr:cNvPr>
        <xdr:cNvSpPr txBox="1"/>
      </xdr:nvSpPr>
      <xdr:spPr>
        <a:xfrm>
          <a:off x="22212300" y="11814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37821</xdr:rowOff>
    </xdr:from>
    <xdr:to>
      <xdr:col>116</xdr:col>
      <xdr:colOff>152400</xdr:colOff>
      <xdr:row>70</xdr:row>
      <xdr:rowOff>37821</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2072600" y="12039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71</xdr:row>
      <xdr:rowOff>97599</xdr:rowOff>
    </xdr:from>
    <xdr:to>
      <xdr:col>116</xdr:col>
      <xdr:colOff>63500</xdr:colOff>
      <xdr:row>72</xdr:row>
      <xdr:rowOff>145072</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1323300" y="12270549"/>
          <a:ext cx="838200" cy="218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97464</xdr:rowOff>
    </xdr:from>
    <xdr:ext cx="534377" cy="259045"/>
    <xdr:sp macro="" textlink="">
      <xdr:nvSpPr>
        <xdr:cNvPr id="857" name="繰出金平均値テキスト">
          <a:extLst>
            <a:ext uri="{FF2B5EF4-FFF2-40B4-BE49-F238E27FC236}">
              <a16:creationId xmlns:a16="http://schemas.microsoft.com/office/drawing/2014/main" id="{00000000-0008-0000-0600-000059030000}"/>
            </a:ext>
          </a:extLst>
        </xdr:cNvPr>
        <xdr:cNvSpPr txBox="1"/>
      </xdr:nvSpPr>
      <xdr:spPr>
        <a:xfrm>
          <a:off x="22212300" y="127847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119037</xdr:rowOff>
    </xdr:from>
    <xdr:to>
      <xdr:col>116</xdr:col>
      <xdr:colOff>114300</xdr:colOff>
      <xdr:row>75</xdr:row>
      <xdr:rowOff>49187</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2110700" y="12806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72</xdr:row>
      <xdr:rowOff>145072</xdr:rowOff>
    </xdr:from>
    <xdr:to>
      <xdr:col>111</xdr:col>
      <xdr:colOff>177800</xdr:colOff>
      <xdr:row>73</xdr:row>
      <xdr:rowOff>36982</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0434300" y="12489472"/>
          <a:ext cx="889000" cy="63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20625</xdr:rowOff>
    </xdr:from>
    <xdr:to>
      <xdr:col>112</xdr:col>
      <xdr:colOff>38100</xdr:colOff>
      <xdr:row>75</xdr:row>
      <xdr:rowOff>122225</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1272500" y="12879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113352</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056111" y="12972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36982</xdr:rowOff>
    </xdr:from>
    <xdr:to>
      <xdr:col>107</xdr:col>
      <xdr:colOff>50800</xdr:colOff>
      <xdr:row>73</xdr:row>
      <xdr:rowOff>86664</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19545300" y="12552832"/>
          <a:ext cx="889000" cy="49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67602</xdr:rowOff>
    </xdr:from>
    <xdr:to>
      <xdr:col>107</xdr:col>
      <xdr:colOff>101600</xdr:colOff>
      <xdr:row>75</xdr:row>
      <xdr:rowOff>169202</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0383500" y="1292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160329</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167111" y="13019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86664</xdr:rowOff>
    </xdr:from>
    <xdr:to>
      <xdr:col>102</xdr:col>
      <xdr:colOff>114300</xdr:colOff>
      <xdr:row>73</xdr:row>
      <xdr:rowOff>88951</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18656300" y="12602514"/>
          <a:ext cx="8890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51067</xdr:rowOff>
    </xdr:from>
    <xdr:to>
      <xdr:col>102</xdr:col>
      <xdr:colOff>165100</xdr:colOff>
      <xdr:row>75</xdr:row>
      <xdr:rowOff>152667</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9494500" y="12909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143794</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9278111" y="13002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168148</xdr:rowOff>
    </xdr:from>
    <xdr:to>
      <xdr:col>98</xdr:col>
      <xdr:colOff>38100</xdr:colOff>
      <xdr:row>74</xdr:row>
      <xdr:rowOff>98298</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18605500" y="12683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89425</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389111" y="12776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71</xdr:row>
      <xdr:rowOff>46799</xdr:rowOff>
    </xdr:from>
    <xdr:to>
      <xdr:col>116</xdr:col>
      <xdr:colOff>114300</xdr:colOff>
      <xdr:row>71</xdr:row>
      <xdr:rowOff>148399</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2110700" y="12219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70</xdr:row>
      <xdr:rowOff>69676</xdr:rowOff>
    </xdr:from>
    <xdr:ext cx="534377" cy="259045"/>
    <xdr:sp macro="" textlink="">
      <xdr:nvSpPr>
        <xdr:cNvPr id="876" name="繰出金該当値テキスト">
          <a:extLst>
            <a:ext uri="{FF2B5EF4-FFF2-40B4-BE49-F238E27FC236}">
              <a16:creationId xmlns:a16="http://schemas.microsoft.com/office/drawing/2014/main" id="{00000000-0008-0000-0600-00006C030000}"/>
            </a:ext>
          </a:extLst>
        </xdr:cNvPr>
        <xdr:cNvSpPr txBox="1"/>
      </xdr:nvSpPr>
      <xdr:spPr>
        <a:xfrm>
          <a:off x="22212300" y="12071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72</xdr:row>
      <xdr:rowOff>94272</xdr:rowOff>
    </xdr:from>
    <xdr:to>
      <xdr:col>112</xdr:col>
      <xdr:colOff>38100</xdr:colOff>
      <xdr:row>73</xdr:row>
      <xdr:rowOff>24422</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1272500" y="1243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40949</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1056111" y="12213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72</xdr:row>
      <xdr:rowOff>157632</xdr:rowOff>
    </xdr:from>
    <xdr:to>
      <xdr:col>107</xdr:col>
      <xdr:colOff>101600</xdr:colOff>
      <xdr:row>73</xdr:row>
      <xdr:rowOff>87782</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0383500" y="12502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104309</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0167111" y="12277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35864</xdr:rowOff>
    </xdr:from>
    <xdr:to>
      <xdr:col>102</xdr:col>
      <xdr:colOff>165100</xdr:colOff>
      <xdr:row>73</xdr:row>
      <xdr:rowOff>137464</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9494500" y="12551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153991</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9278111" y="12326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38151</xdr:rowOff>
    </xdr:from>
    <xdr:to>
      <xdr:col>98</xdr:col>
      <xdr:colOff>38100</xdr:colOff>
      <xdr:row>73</xdr:row>
      <xdr:rowOff>139751</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18605500" y="12554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156278</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389111" y="12329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9" name="前年度繰上充用金グラフ枠">
          <a:extLst>
            <a:ext uri="{FF2B5EF4-FFF2-40B4-BE49-F238E27FC236}">
              <a16:creationId xmlns:a16="http://schemas.microsoft.com/office/drawing/2014/main" id="{00000000-0008-0000-0600-000083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1" name="前年度繰上充用金最小値テキスト">
          <a:extLst>
            <a:ext uri="{FF2B5EF4-FFF2-40B4-BE49-F238E27FC236}">
              <a16:creationId xmlns:a16="http://schemas.microsoft.com/office/drawing/2014/main" id="{00000000-0008-0000-0600-000085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3" name="前年度繰上充用金最大値テキスト">
          <a:extLst>
            <a:ext uri="{FF2B5EF4-FFF2-40B4-BE49-F238E27FC236}">
              <a16:creationId xmlns:a16="http://schemas.microsoft.com/office/drawing/2014/main" id="{00000000-0008-0000-0600-000087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6" name="前年度繰上充用金平均値テキスト">
          <a:extLst>
            <a:ext uri="{FF2B5EF4-FFF2-40B4-BE49-F238E27FC236}">
              <a16:creationId xmlns:a16="http://schemas.microsoft.com/office/drawing/2014/main" id="{00000000-0008-0000-0600-00008A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5" name="前年度繰上充用金該当値テキスト">
          <a:extLst>
            <a:ext uri="{FF2B5EF4-FFF2-40B4-BE49-F238E27FC236}">
              <a16:creationId xmlns:a16="http://schemas.microsoft.com/office/drawing/2014/main" id="{00000000-0008-0000-0600-00009D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574,664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円となっている。主な構成項目である扶助費は、住民一人当たり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206,878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おり、類似団体平均と比べて高い水準にある。生活保護費のうち医療扶助が増加しており、近年では、障がい者自立支援給付費の増加もあって、全体として増加傾向にある。引き続き、資格審査等の適正化に加え、診療報酬明細書点検等充実事業や後発医薬品の利用促進などの取組みにより、扶助費の適正化に努め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普通建設事業費は、住民一人当たり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72,294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円となっており、類似団体平均と比べて高い水準にある。今後も大規模なまちづくり事業等により、類似団体平均を上回ることが想定される。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積立金は、住民一人当たり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27,137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円となっており、前年度より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12,120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増加して、類似団体平均を上回った。これは、旧学校用地の売却益相当額を基金に積み立てたことが主な要因である。引き続き、災害等の不測の事態に備えるため、また、健全で持続可能な財政状況を継続していくためにも、基金残高の確保に努め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大阪府門真市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117,139
113,306
12.30
68,246,154
67,315,513
71,945
28,766,545
52,081,094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3.9
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45212</xdr:rowOff>
    </xdr:from>
    <xdr:to>
      <xdr:col>24</xdr:col>
      <xdr:colOff>62865</xdr:colOff>
      <xdr:row>38</xdr:row>
      <xdr:rowOff>29210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188712"/>
          <a:ext cx="1270" cy="13555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33037</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48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29210</xdr:rowOff>
    </xdr:from>
    <xdr:to>
      <xdr:col>24</xdr:col>
      <xdr:colOff>152400</xdr:colOff>
      <xdr:row>38</xdr:row>
      <xdr:rowOff>29210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44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163339</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963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3,524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45212</xdr:rowOff>
    </xdr:from>
    <xdr:to>
      <xdr:col>24</xdr:col>
      <xdr:colOff>152400</xdr:colOff>
      <xdr:row>30</xdr:row>
      <xdr:rowOff>45212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188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49784</xdr:rowOff>
    </xdr:from>
    <xdr:to>
      <xdr:col>24</xdr:col>
      <xdr:colOff>63500</xdr:colOff>
      <xdr:row>32</xdr:row>
      <xdr:rowOff>50546</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5536184"/>
          <a:ext cx="8382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5605</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8349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27178</xdr:rowOff>
    </xdr:from>
    <xdr:to>
      <xdr:col>24</xdr:col>
      <xdr:colOff>114300</xdr:colOff>
      <xdr:row>34</xdr:row>
      <xdr:rowOff>128778</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5856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26162</xdr:rowOff>
    </xdr:from>
    <xdr:to>
      <xdr:col>19</xdr:col>
      <xdr:colOff>177800</xdr:colOff>
      <xdr:row>32</xdr:row>
      <xdr:rowOff>49784</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5512562"/>
          <a:ext cx="889000" cy="2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51562</xdr:rowOff>
    </xdr:from>
    <xdr:to>
      <xdr:col>20</xdr:col>
      <xdr:colOff>38100</xdr:colOff>
      <xdr:row>34</xdr:row>
      <xdr:rowOff>153162</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5880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144289</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973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26162</xdr:rowOff>
    </xdr:from>
    <xdr:to>
      <xdr:col>15</xdr:col>
      <xdr:colOff>50800</xdr:colOff>
      <xdr:row>32</xdr:row>
      <xdr:rowOff>120650</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5512562"/>
          <a:ext cx="889000" cy="94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37846</xdr:rowOff>
    </xdr:from>
    <xdr:to>
      <xdr:col>15</xdr:col>
      <xdr:colOff>101600</xdr:colOff>
      <xdr:row>34</xdr:row>
      <xdr:rowOff>139446</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5867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130573</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959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36068</xdr:rowOff>
    </xdr:from>
    <xdr:to>
      <xdr:col>10</xdr:col>
      <xdr:colOff>114300</xdr:colOff>
      <xdr:row>32</xdr:row>
      <xdr:rowOff>120650</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5522468"/>
          <a:ext cx="889000" cy="84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91948</xdr:rowOff>
    </xdr:from>
    <xdr:to>
      <xdr:col>10</xdr:col>
      <xdr:colOff>165100</xdr:colOff>
      <xdr:row>34</xdr:row>
      <xdr:rowOff>22098</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5749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13225</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842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14986</xdr:rowOff>
    </xdr:from>
    <xdr:to>
      <xdr:col>6</xdr:col>
      <xdr:colOff>38100</xdr:colOff>
      <xdr:row>33</xdr:row>
      <xdr:rowOff>116586</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5672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107713</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765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31</xdr:row>
      <xdr:rowOff>171196</xdr:rowOff>
    </xdr:from>
    <xdr:to>
      <xdr:col>24</xdr:col>
      <xdr:colOff>114300</xdr:colOff>
      <xdr:row>32</xdr:row>
      <xdr:rowOff>101346</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486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22623</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337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31</xdr:row>
      <xdr:rowOff>170434</xdr:rowOff>
    </xdr:from>
    <xdr:to>
      <xdr:col>20</xdr:col>
      <xdr:colOff>38100</xdr:colOff>
      <xdr:row>32</xdr:row>
      <xdr:rowOff>100584</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485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30</xdr:row>
      <xdr:rowOff>117111</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260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31</xdr:row>
      <xdr:rowOff>146812</xdr:rowOff>
    </xdr:from>
    <xdr:to>
      <xdr:col>15</xdr:col>
      <xdr:colOff>101600</xdr:colOff>
      <xdr:row>32</xdr:row>
      <xdr:rowOff>76962</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461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30</xdr:row>
      <xdr:rowOff>93489</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236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69850</xdr:rowOff>
    </xdr:from>
    <xdr:to>
      <xdr:col>10</xdr:col>
      <xdr:colOff>165100</xdr:colOff>
      <xdr:row>33</xdr:row>
      <xdr:rowOff>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55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31</xdr:row>
      <xdr:rowOff>16527</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331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31</xdr:row>
      <xdr:rowOff>156718</xdr:rowOff>
    </xdr:from>
    <xdr:to>
      <xdr:col>6</xdr:col>
      <xdr:colOff>38100</xdr:colOff>
      <xdr:row>32</xdr:row>
      <xdr:rowOff>86868</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471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30</xdr:row>
      <xdr:rowOff>103395</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246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32701</xdr:rowOff>
    </xdr:from>
    <xdr:to>
      <xdr:col>24</xdr:col>
      <xdr:colOff>62865</xdr:colOff>
      <xdr:row>57</xdr:row>
      <xdr:rowOff>161490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605201"/>
          <a:ext cx="1270" cy="1328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165317</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37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161490</xdr:rowOff>
    </xdr:from>
    <xdr:to>
      <xdr:col>24</xdr:col>
      <xdr:colOff>152400</xdr:colOff>
      <xdr:row>57</xdr:row>
      <xdr:rowOff>161490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3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150828</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380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323,403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32701</xdr:rowOff>
    </xdr:from>
    <xdr:to>
      <xdr:col>24</xdr:col>
      <xdr:colOff>152400</xdr:colOff>
      <xdr:row>50</xdr:row>
      <xdr:rowOff>32701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605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77365</xdr:rowOff>
    </xdr:from>
    <xdr:to>
      <xdr:col>24</xdr:col>
      <xdr:colOff>63500</xdr:colOff>
      <xdr:row>57</xdr:row>
      <xdr:rowOff>79135</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9850015"/>
          <a:ext cx="838200" cy="1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170952</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6007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148075</xdr:rowOff>
    </xdr:from>
    <xdr:to>
      <xdr:col>24</xdr:col>
      <xdr:colOff>114300</xdr:colOff>
      <xdr:row>57</xdr:row>
      <xdr:rowOff>78225</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74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79135</xdr:rowOff>
    </xdr:from>
    <xdr:to>
      <xdr:col>19</xdr:col>
      <xdr:colOff>177800</xdr:colOff>
      <xdr:row>57</xdr:row>
      <xdr:rowOff>94483</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2908300" y="9851785"/>
          <a:ext cx="889000" cy="15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150910</xdr:rowOff>
    </xdr:from>
    <xdr:to>
      <xdr:col>20</xdr:col>
      <xdr:colOff>38100</xdr:colOff>
      <xdr:row>57</xdr:row>
      <xdr:rowOff>81060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752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97587</xdr:rowOff>
    </xdr:from>
    <xdr:ext cx="534377"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530111" y="9527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33465</xdr:rowOff>
    </xdr:from>
    <xdr:to>
      <xdr:col>15</xdr:col>
      <xdr:colOff>50800</xdr:colOff>
      <xdr:row>57</xdr:row>
      <xdr:rowOff>94483</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9463215"/>
          <a:ext cx="889000" cy="403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158015</xdr:rowOff>
    </xdr:from>
    <xdr:to>
      <xdr:col>15</xdr:col>
      <xdr:colOff>101600</xdr:colOff>
      <xdr:row>57</xdr:row>
      <xdr:rowOff>88165</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759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104692</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41111" y="9534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33465</xdr:rowOff>
    </xdr:from>
    <xdr:to>
      <xdr:col>10</xdr:col>
      <xdr:colOff>114300</xdr:colOff>
      <xdr:row>57</xdr:row>
      <xdr:rowOff>111994</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130300" y="9463215"/>
          <a:ext cx="889000" cy="42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54</xdr:row>
      <xdr:rowOff>20585</xdr:rowOff>
    </xdr:from>
    <xdr:to>
      <xdr:col>10</xdr:col>
      <xdr:colOff>165100</xdr:colOff>
      <xdr:row>54</xdr:row>
      <xdr:rowOff>122185</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278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52</xdr:row>
      <xdr:rowOff>138712</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90541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158290</xdr:rowOff>
    </xdr:from>
    <xdr:to>
      <xdr:col>6</xdr:col>
      <xdr:colOff>38100</xdr:colOff>
      <xdr:row>57</xdr:row>
      <xdr:rowOff>88440</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759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104967</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63111" y="9534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26565</xdr:rowOff>
    </xdr:from>
    <xdr:to>
      <xdr:col>24</xdr:col>
      <xdr:colOff>114300</xdr:colOff>
      <xdr:row>57</xdr:row>
      <xdr:rowOff>128165</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799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126502</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727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28335</xdr:rowOff>
    </xdr:from>
    <xdr:to>
      <xdr:col>20</xdr:col>
      <xdr:colOff>38100</xdr:colOff>
      <xdr:row>57</xdr:row>
      <xdr:rowOff>129935</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800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121062</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893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43683</xdr:rowOff>
    </xdr:from>
    <xdr:to>
      <xdr:col>15</xdr:col>
      <xdr:colOff>101600</xdr:colOff>
      <xdr:row>57</xdr:row>
      <xdr:rowOff>145283</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816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136410</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909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154115</xdr:rowOff>
    </xdr:from>
    <xdr:to>
      <xdr:col>10</xdr:col>
      <xdr:colOff>165100</xdr:colOff>
      <xdr:row>55</xdr:row>
      <xdr:rowOff>84265</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412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75392</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19795" y="95051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61194</xdr:rowOff>
    </xdr:from>
    <xdr:to>
      <xdr:col>6</xdr:col>
      <xdr:colOff>38100</xdr:colOff>
      <xdr:row>57</xdr:row>
      <xdr:rowOff>162794</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833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153921</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9926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32647</xdr:rowOff>
    </xdr:from>
    <xdr:to>
      <xdr:col>24</xdr:col>
      <xdr:colOff>62865</xdr:colOff>
      <xdr:row>79</xdr:row>
      <xdr:rowOff>114821</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205597"/>
          <a:ext cx="1270" cy="1453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118648</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663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140,765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114821</xdr:rowOff>
    </xdr:from>
    <xdr:to>
      <xdr:col>24</xdr:col>
      <xdr:colOff>152400</xdr:colOff>
      <xdr:row>79</xdr:row>
      <xdr:rowOff>114821</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659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150774</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980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331,549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32647</xdr:rowOff>
    </xdr:from>
    <xdr:to>
      <xdr:col>24</xdr:col>
      <xdr:colOff>152400</xdr:colOff>
      <xdr:row>71</xdr:row>
      <xdr:rowOff>32647</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205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19776</xdr:rowOff>
    </xdr:from>
    <xdr:to>
      <xdr:col>24</xdr:col>
      <xdr:colOff>63500</xdr:colOff>
      <xdr:row>74</xdr:row>
      <xdr:rowOff>5489</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2535626"/>
          <a:ext cx="838200" cy="157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62808</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309300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84381</xdr:rowOff>
    </xdr:from>
    <xdr:to>
      <xdr:col>24</xdr:col>
      <xdr:colOff>114300</xdr:colOff>
      <xdr:row>77</xdr:row>
      <xdr:rowOff>14531</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311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107117</xdr:rowOff>
    </xdr:from>
    <xdr:to>
      <xdr:col>19</xdr:col>
      <xdr:colOff>177800</xdr:colOff>
      <xdr:row>74</xdr:row>
      <xdr:rowOff>5489</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2908300" y="12622967"/>
          <a:ext cx="889000" cy="69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170800</xdr:rowOff>
    </xdr:from>
    <xdr:to>
      <xdr:col>20</xdr:col>
      <xdr:colOff>38100</xdr:colOff>
      <xdr:row>77</xdr:row>
      <xdr:rowOff>100950</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20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92077</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3293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73</xdr:row>
      <xdr:rowOff>107117</xdr:rowOff>
    </xdr:from>
    <xdr:to>
      <xdr:col>15</xdr:col>
      <xdr:colOff>50800</xdr:colOff>
      <xdr:row>74</xdr:row>
      <xdr:rowOff>170485</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019300" y="12622967"/>
          <a:ext cx="889000" cy="234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122230</xdr:rowOff>
    </xdr:from>
    <xdr:to>
      <xdr:col>15</xdr:col>
      <xdr:colOff>101600</xdr:colOff>
      <xdr:row>77</xdr:row>
      <xdr:rowOff>52380</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15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43507</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245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170485</xdr:rowOff>
    </xdr:from>
    <xdr:to>
      <xdr:col>10</xdr:col>
      <xdr:colOff>114300</xdr:colOff>
      <xdr:row>75</xdr:row>
      <xdr:rowOff>11890</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2857785"/>
          <a:ext cx="889000" cy="12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34288</xdr:rowOff>
    </xdr:from>
    <xdr:to>
      <xdr:col>10</xdr:col>
      <xdr:colOff>165100</xdr:colOff>
      <xdr:row>77</xdr:row>
      <xdr:rowOff>135888</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235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127015</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3286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113551</xdr:rowOff>
    </xdr:from>
    <xdr:to>
      <xdr:col>6</xdr:col>
      <xdr:colOff>38100</xdr:colOff>
      <xdr:row>78</xdr:row>
      <xdr:rowOff>43701</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315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34828</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4079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140426</xdr:rowOff>
    </xdr:from>
    <xdr:to>
      <xdr:col>24</xdr:col>
      <xdr:colOff>114300</xdr:colOff>
      <xdr:row>73</xdr:row>
      <xdr:rowOff>70576</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484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163303</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3362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288,238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126139</xdr:rowOff>
    </xdr:from>
    <xdr:to>
      <xdr:col>20</xdr:col>
      <xdr:colOff>38100</xdr:colOff>
      <xdr:row>74</xdr:row>
      <xdr:rowOff>56289</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2641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72816</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417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56317</xdr:rowOff>
    </xdr:from>
    <xdr:to>
      <xdr:col>15</xdr:col>
      <xdr:colOff>101600</xdr:colOff>
      <xdr:row>73</xdr:row>
      <xdr:rowOff>157917</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2572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2994</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347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119685</xdr:rowOff>
    </xdr:from>
    <xdr:to>
      <xdr:col>10</xdr:col>
      <xdr:colOff>165100</xdr:colOff>
      <xdr:row>75</xdr:row>
      <xdr:rowOff>49835</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2806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66362</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2582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132540</xdr:rowOff>
    </xdr:from>
    <xdr:to>
      <xdr:col>6</xdr:col>
      <xdr:colOff>38100</xdr:colOff>
      <xdr:row>75</xdr:row>
      <xdr:rowOff>62690</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281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79217</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25950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92771</xdr:rowOff>
    </xdr:from>
    <xdr:to>
      <xdr:col>24</xdr:col>
      <xdr:colOff>62865</xdr:colOff>
      <xdr:row>99</xdr:row>
      <xdr:rowOff>2474</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351821"/>
          <a:ext cx="1270" cy="1624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6301</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979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2474</xdr:rowOff>
    </xdr:from>
    <xdr:to>
      <xdr:col>24</xdr:col>
      <xdr:colOff>152400</xdr:colOff>
      <xdr:row>99</xdr:row>
      <xdr:rowOff>2474</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976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39448</xdr:rowOff>
    </xdr:from>
    <xdr:ext cx="534377"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127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72,687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92771</xdr:rowOff>
    </xdr:from>
    <xdr:to>
      <xdr:col>24</xdr:col>
      <xdr:colOff>152400</xdr:colOff>
      <xdr:row>89</xdr:row>
      <xdr:rowOff>92771</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351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151261</xdr:rowOff>
    </xdr:from>
    <xdr:to>
      <xdr:col>24</xdr:col>
      <xdr:colOff>63500</xdr:colOff>
      <xdr:row>95</xdr:row>
      <xdr:rowOff>143259</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797300" y="16267561"/>
          <a:ext cx="838200" cy="163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110794</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3985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132367</xdr:rowOff>
    </xdr:from>
    <xdr:to>
      <xdr:col>24</xdr:col>
      <xdr:colOff>114300</xdr:colOff>
      <xdr:row>96</xdr:row>
      <xdr:rowOff>62517</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420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151261</xdr:rowOff>
    </xdr:from>
    <xdr:to>
      <xdr:col>19</xdr:col>
      <xdr:colOff>177800</xdr:colOff>
      <xdr:row>95</xdr:row>
      <xdr:rowOff>118604</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6267561"/>
          <a:ext cx="889000" cy="138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5037</xdr:rowOff>
    </xdr:from>
    <xdr:to>
      <xdr:col>20</xdr:col>
      <xdr:colOff>38100</xdr:colOff>
      <xdr:row>95</xdr:row>
      <xdr:rowOff>106637</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292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97764</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385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118604</xdr:rowOff>
    </xdr:from>
    <xdr:to>
      <xdr:col>15</xdr:col>
      <xdr:colOff>50800</xdr:colOff>
      <xdr:row>97</xdr:row>
      <xdr:rowOff>58482</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6406354"/>
          <a:ext cx="889000" cy="282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43311</xdr:rowOff>
    </xdr:from>
    <xdr:to>
      <xdr:col>15</xdr:col>
      <xdr:colOff>101600</xdr:colOff>
      <xdr:row>95</xdr:row>
      <xdr:rowOff>144911</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331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161438</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106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58482</xdr:rowOff>
    </xdr:from>
    <xdr:to>
      <xdr:col>10</xdr:col>
      <xdr:colOff>114300</xdr:colOff>
      <xdr:row>97</xdr:row>
      <xdr:rowOff>63576</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6689132"/>
          <a:ext cx="889000" cy="5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20907</xdr:rowOff>
    </xdr:from>
    <xdr:to>
      <xdr:col>10</xdr:col>
      <xdr:colOff>165100</xdr:colOff>
      <xdr:row>95</xdr:row>
      <xdr:rowOff>122507</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308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139034</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083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108724</xdr:rowOff>
    </xdr:from>
    <xdr:to>
      <xdr:col>6</xdr:col>
      <xdr:colOff>38100</xdr:colOff>
      <xdr:row>96</xdr:row>
      <xdr:rowOff>38874</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396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55401</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171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92459</xdr:rowOff>
    </xdr:from>
    <xdr:to>
      <xdr:col>24</xdr:col>
      <xdr:colOff>114300</xdr:colOff>
      <xdr:row>96</xdr:row>
      <xdr:rowOff>22609</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380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115336</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231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100461</xdr:rowOff>
    </xdr:from>
    <xdr:to>
      <xdr:col>20</xdr:col>
      <xdr:colOff>38100</xdr:colOff>
      <xdr:row>95</xdr:row>
      <xdr:rowOff>30611</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216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47138</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5991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67804</xdr:rowOff>
    </xdr:from>
    <xdr:to>
      <xdr:col>15</xdr:col>
      <xdr:colOff>101600</xdr:colOff>
      <xdr:row>95</xdr:row>
      <xdr:rowOff>169404</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355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160531</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6448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7682</xdr:rowOff>
    </xdr:from>
    <xdr:to>
      <xdr:col>10</xdr:col>
      <xdr:colOff>165100</xdr:colOff>
      <xdr:row>97</xdr:row>
      <xdr:rowOff>109282</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638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100409</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731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12776</xdr:rowOff>
    </xdr:from>
    <xdr:to>
      <xdr:col>6</xdr:col>
      <xdr:colOff>38100</xdr:colOff>
      <xdr:row>97</xdr:row>
      <xdr:rowOff>114376</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643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105503</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736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145034</xdr:rowOff>
    </xdr:from>
    <xdr:to>
      <xdr:col>54</xdr:col>
      <xdr:colOff>189865</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459984"/>
          <a:ext cx="1270" cy="12710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91711</xdr:rowOff>
    </xdr:from>
    <xdr:ext cx="469744"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235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3,336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145034</xdr:rowOff>
    </xdr:from>
    <xdr:to>
      <xdr:col>55</xdr:col>
      <xdr:colOff>88900</xdr:colOff>
      <xdr:row>31</xdr:row>
      <xdr:rowOff>145034</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459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151892</xdr:rowOff>
    </xdr:from>
    <xdr:to>
      <xdr:col>55</xdr:col>
      <xdr:colOff>0</xdr:colOff>
      <xdr:row>36</xdr:row>
      <xdr:rowOff>61595</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9639300" y="6152642"/>
          <a:ext cx="838200" cy="81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38371</xdr:rowOff>
    </xdr:from>
    <xdr:ext cx="378565"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38202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59944</xdr:rowOff>
    </xdr:from>
    <xdr:to>
      <xdr:col>55</xdr:col>
      <xdr:colOff>50800</xdr:colOff>
      <xdr:row>37</xdr:row>
      <xdr:rowOff>161544</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124460</xdr:rowOff>
    </xdr:from>
    <xdr:to>
      <xdr:col>50</xdr:col>
      <xdr:colOff>114300</xdr:colOff>
      <xdr:row>35</xdr:row>
      <xdr:rowOff>151892</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8750300" y="612521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43561</xdr:rowOff>
    </xdr:from>
    <xdr:to>
      <xdr:col>50</xdr:col>
      <xdr:colOff>165100</xdr:colOff>
      <xdr:row>37</xdr:row>
      <xdr:rowOff>145161</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38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136288</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4799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92456</xdr:rowOff>
    </xdr:from>
    <xdr:to>
      <xdr:col>45</xdr:col>
      <xdr:colOff>177800</xdr:colOff>
      <xdr:row>35</xdr:row>
      <xdr:rowOff>124460</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7861300" y="6093206"/>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44704</xdr:rowOff>
    </xdr:from>
    <xdr:to>
      <xdr:col>46</xdr:col>
      <xdr:colOff>38100</xdr:colOff>
      <xdr:row>37</xdr:row>
      <xdr:rowOff>146304</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38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137431</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4810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92456</xdr:rowOff>
    </xdr:from>
    <xdr:to>
      <xdr:col>41</xdr:col>
      <xdr:colOff>50800</xdr:colOff>
      <xdr:row>36</xdr:row>
      <xdr:rowOff>8636</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6972300" y="6093206"/>
          <a:ext cx="8890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155956</xdr:rowOff>
    </xdr:from>
    <xdr:to>
      <xdr:col>41</xdr:col>
      <xdr:colOff>101600</xdr:colOff>
      <xdr:row>36</xdr:row>
      <xdr:rowOff>86106</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156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77233</xdr:rowOff>
    </xdr:from>
    <xdr:ext cx="469744"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26428" y="6249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125476</xdr:rowOff>
    </xdr:from>
    <xdr:to>
      <xdr:col>36</xdr:col>
      <xdr:colOff>165100</xdr:colOff>
      <xdr:row>36</xdr:row>
      <xdr:rowOff>55626</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126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72153</xdr:rowOff>
    </xdr:from>
    <xdr:ext cx="469744"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37428" y="5901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10795</xdr:rowOff>
    </xdr:from>
    <xdr:to>
      <xdr:col>55</xdr:col>
      <xdr:colOff>50800</xdr:colOff>
      <xdr:row>36</xdr:row>
      <xdr:rowOff>112395</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182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33672</xdr:rowOff>
    </xdr:from>
    <xdr:ext cx="469744"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034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101092</xdr:rowOff>
    </xdr:from>
    <xdr:to>
      <xdr:col>50</xdr:col>
      <xdr:colOff>165100</xdr:colOff>
      <xdr:row>36</xdr:row>
      <xdr:rowOff>31242</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101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34</xdr:row>
      <xdr:rowOff>47769</xdr:rowOff>
    </xdr:from>
    <xdr:ext cx="469744"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04428" y="5877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73660</xdr:rowOff>
    </xdr:from>
    <xdr:to>
      <xdr:col>46</xdr:col>
      <xdr:colOff>38100</xdr:colOff>
      <xdr:row>36</xdr:row>
      <xdr:rowOff>3810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07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20337</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15428" y="5849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41656</xdr:rowOff>
    </xdr:from>
    <xdr:to>
      <xdr:col>41</xdr:col>
      <xdr:colOff>101600</xdr:colOff>
      <xdr:row>35</xdr:row>
      <xdr:rowOff>143256</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042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33</xdr:row>
      <xdr:rowOff>159783</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626428" y="5817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129286</xdr:rowOff>
    </xdr:from>
    <xdr:to>
      <xdr:col>36</xdr:col>
      <xdr:colOff>165100</xdr:colOff>
      <xdr:row>36</xdr:row>
      <xdr:rowOff>59436</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130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50563</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37428" y="6222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168778</xdr:rowOff>
    </xdr:from>
    <xdr:to>
      <xdr:col>54</xdr:col>
      <xdr:colOff>189865</xdr:colOff>
      <xdr:row>58</xdr:row>
      <xdr:rowOff>136957</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741278"/>
          <a:ext cx="1270" cy="13397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140784</xdr:rowOff>
    </xdr:from>
    <xdr:ext cx="313932"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0848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136957</xdr:rowOff>
    </xdr:from>
    <xdr:to>
      <xdr:col>55</xdr:col>
      <xdr:colOff>88900</xdr:colOff>
      <xdr:row>58</xdr:row>
      <xdr:rowOff>136957</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081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115455</xdr:rowOff>
    </xdr:from>
    <xdr:ext cx="534377"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516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29,364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168778</xdr:rowOff>
    </xdr:from>
    <xdr:to>
      <xdr:col>55</xdr:col>
      <xdr:colOff>88900</xdr:colOff>
      <xdr:row>50</xdr:row>
      <xdr:rowOff>168778</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741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128590</xdr:rowOff>
    </xdr:from>
    <xdr:to>
      <xdr:col>55</xdr:col>
      <xdr:colOff>0</xdr:colOff>
      <xdr:row>58</xdr:row>
      <xdr:rowOff>128818</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9639300" y="10072690"/>
          <a:ext cx="8382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73327</xdr:rowOff>
    </xdr:from>
    <xdr:ext cx="469744"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674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50450</xdr:rowOff>
    </xdr:from>
    <xdr:to>
      <xdr:col>55</xdr:col>
      <xdr:colOff>50800</xdr:colOff>
      <xdr:row>57</xdr:row>
      <xdr:rowOff>152050</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82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128590</xdr:rowOff>
    </xdr:from>
    <xdr:to>
      <xdr:col>50</xdr:col>
      <xdr:colOff>114300</xdr:colOff>
      <xdr:row>58</xdr:row>
      <xdr:rowOff>130373</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8750300" y="10072690"/>
          <a:ext cx="889000" cy="1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58131</xdr:rowOff>
    </xdr:from>
    <xdr:to>
      <xdr:col>50</xdr:col>
      <xdr:colOff>165100</xdr:colOff>
      <xdr:row>57</xdr:row>
      <xdr:rowOff>159731</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830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4808</xdr:rowOff>
    </xdr:from>
    <xdr:ext cx="469744"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404428" y="9606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130373</xdr:rowOff>
    </xdr:from>
    <xdr:to>
      <xdr:col>45</xdr:col>
      <xdr:colOff>177800</xdr:colOff>
      <xdr:row>58</xdr:row>
      <xdr:rowOff>130830</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7861300" y="10074473"/>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66818</xdr:rowOff>
    </xdr:from>
    <xdr:to>
      <xdr:col>46</xdr:col>
      <xdr:colOff>38100</xdr:colOff>
      <xdr:row>57</xdr:row>
      <xdr:rowOff>168418</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83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13495</xdr:rowOff>
    </xdr:from>
    <xdr:ext cx="469744"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515428" y="9614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129550</xdr:rowOff>
    </xdr:from>
    <xdr:to>
      <xdr:col>41</xdr:col>
      <xdr:colOff>50800</xdr:colOff>
      <xdr:row>58</xdr:row>
      <xdr:rowOff>130830</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6972300" y="10073650"/>
          <a:ext cx="889000" cy="1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53</xdr:row>
      <xdr:rowOff>126847</xdr:rowOff>
    </xdr:from>
    <xdr:to>
      <xdr:col>41</xdr:col>
      <xdr:colOff>101600</xdr:colOff>
      <xdr:row>54</xdr:row>
      <xdr:rowOff>56997</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213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52</xdr:row>
      <xdr:rowOff>73524</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94111" y="8988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81448</xdr:rowOff>
    </xdr:from>
    <xdr:to>
      <xdr:col>36</xdr:col>
      <xdr:colOff>165100</xdr:colOff>
      <xdr:row>54</xdr:row>
      <xdr:rowOff>11598</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168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52</xdr:row>
      <xdr:rowOff>28125</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05111" y="8943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78018</xdr:rowOff>
    </xdr:from>
    <xdr:to>
      <xdr:col>55</xdr:col>
      <xdr:colOff>50800</xdr:colOff>
      <xdr:row>59</xdr:row>
      <xdr:rowOff>8168</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10022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164395</xdr:rowOff>
    </xdr:from>
    <xdr:ext cx="378565"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9370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77790</xdr:rowOff>
    </xdr:from>
    <xdr:to>
      <xdr:col>50</xdr:col>
      <xdr:colOff>165100</xdr:colOff>
      <xdr:row>59</xdr:row>
      <xdr:rowOff>7940</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10021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170517</xdr:rowOff>
    </xdr:from>
    <xdr:ext cx="378565"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450017" y="101146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79573</xdr:rowOff>
    </xdr:from>
    <xdr:to>
      <xdr:col>46</xdr:col>
      <xdr:colOff>38100</xdr:colOff>
      <xdr:row>59</xdr:row>
      <xdr:rowOff>9723</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10023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850</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561017" y="101164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80030</xdr:rowOff>
    </xdr:from>
    <xdr:to>
      <xdr:col>41</xdr:col>
      <xdr:colOff>101600</xdr:colOff>
      <xdr:row>59</xdr:row>
      <xdr:rowOff>10180</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10024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1307</xdr:rowOff>
    </xdr:from>
    <xdr:ext cx="378565"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672017" y="10116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78750</xdr:rowOff>
    </xdr:from>
    <xdr:to>
      <xdr:col>36</xdr:col>
      <xdr:colOff>165100</xdr:colOff>
      <xdr:row>59</xdr:row>
      <xdr:rowOff>8900</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1002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27</xdr:rowOff>
    </xdr:from>
    <xdr:ext cx="378565"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83017" y="101155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20542</xdr:rowOff>
    </xdr:from>
    <xdr:to>
      <xdr:col>54</xdr:col>
      <xdr:colOff>189865</xdr:colOff>
      <xdr:row>79</xdr:row>
      <xdr:rowOff>26543</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022042"/>
          <a:ext cx="1270" cy="15490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30370</xdr:rowOff>
    </xdr:from>
    <xdr:ext cx="378565"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5749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26543</xdr:rowOff>
    </xdr:from>
    <xdr:to>
      <xdr:col>55</xdr:col>
      <xdr:colOff>88900</xdr:colOff>
      <xdr:row>79</xdr:row>
      <xdr:rowOff>26543</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571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138669</xdr:rowOff>
    </xdr:from>
    <xdr:ext cx="534377"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1797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82,255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20542</xdr:rowOff>
    </xdr:from>
    <xdr:to>
      <xdr:col>55</xdr:col>
      <xdr:colOff>88900</xdr:colOff>
      <xdr:row>70</xdr:row>
      <xdr:rowOff>20542</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022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115545</xdr:rowOff>
    </xdr:from>
    <xdr:to>
      <xdr:col>55</xdr:col>
      <xdr:colOff>0</xdr:colOff>
      <xdr:row>78</xdr:row>
      <xdr:rowOff>165227</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9639300" y="13488645"/>
          <a:ext cx="838200" cy="49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169308</xdr:rowOff>
    </xdr:from>
    <xdr:ext cx="469744"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31995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146431</xdr:rowOff>
    </xdr:from>
    <xdr:to>
      <xdr:col>55</xdr:col>
      <xdr:colOff>50800</xdr:colOff>
      <xdr:row>78</xdr:row>
      <xdr:rowOff>76581</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34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115545</xdr:rowOff>
    </xdr:from>
    <xdr:to>
      <xdr:col>50</xdr:col>
      <xdr:colOff>114300</xdr:colOff>
      <xdr:row>78</xdr:row>
      <xdr:rowOff>158007</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8750300" y="13488645"/>
          <a:ext cx="889000" cy="42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110179</xdr:rowOff>
    </xdr:from>
    <xdr:to>
      <xdr:col>50</xdr:col>
      <xdr:colOff>165100</xdr:colOff>
      <xdr:row>78</xdr:row>
      <xdr:rowOff>40329</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311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56856</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72111" y="13087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150788</xdr:rowOff>
    </xdr:from>
    <xdr:to>
      <xdr:col>45</xdr:col>
      <xdr:colOff>177800</xdr:colOff>
      <xdr:row>78</xdr:row>
      <xdr:rowOff>158007</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7861300" y="13523888"/>
          <a:ext cx="889000" cy="7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90843</xdr:rowOff>
    </xdr:from>
    <xdr:to>
      <xdr:col>46</xdr:col>
      <xdr:colOff>38100</xdr:colOff>
      <xdr:row>78</xdr:row>
      <xdr:rowOff>20993</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29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37520</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83111" y="13067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150788</xdr:rowOff>
    </xdr:from>
    <xdr:to>
      <xdr:col>41</xdr:col>
      <xdr:colOff>50800</xdr:colOff>
      <xdr:row>78</xdr:row>
      <xdr:rowOff>170542</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6972300" y="13523888"/>
          <a:ext cx="889000" cy="19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45904</xdr:rowOff>
    </xdr:from>
    <xdr:to>
      <xdr:col>41</xdr:col>
      <xdr:colOff>101600</xdr:colOff>
      <xdr:row>76</xdr:row>
      <xdr:rowOff>147504</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076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164031</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594111" y="12851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50228</xdr:rowOff>
    </xdr:from>
    <xdr:to>
      <xdr:col>36</xdr:col>
      <xdr:colOff>165100</xdr:colOff>
      <xdr:row>77</xdr:row>
      <xdr:rowOff>151828</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251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168355</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05111" y="13027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114427</xdr:rowOff>
    </xdr:from>
    <xdr:to>
      <xdr:col>55</xdr:col>
      <xdr:colOff>50800</xdr:colOff>
      <xdr:row>79</xdr:row>
      <xdr:rowOff>44577</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487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29354</xdr:rowOff>
    </xdr:from>
    <xdr:ext cx="469744"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402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64745</xdr:rowOff>
    </xdr:from>
    <xdr:to>
      <xdr:col>50</xdr:col>
      <xdr:colOff>165100</xdr:colOff>
      <xdr:row>78</xdr:row>
      <xdr:rowOff>166345</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437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157472</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404428" y="13530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107207</xdr:rowOff>
    </xdr:from>
    <xdr:to>
      <xdr:col>46</xdr:col>
      <xdr:colOff>38100</xdr:colOff>
      <xdr:row>79</xdr:row>
      <xdr:rowOff>37357</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480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28484</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515428" y="13573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99988</xdr:rowOff>
    </xdr:from>
    <xdr:to>
      <xdr:col>41</xdr:col>
      <xdr:colOff>101600</xdr:colOff>
      <xdr:row>79</xdr:row>
      <xdr:rowOff>30138</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473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21265</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626428" y="13565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119742</xdr:rowOff>
    </xdr:from>
    <xdr:to>
      <xdr:col>36</xdr:col>
      <xdr:colOff>165100</xdr:colOff>
      <xdr:row>79</xdr:row>
      <xdr:rowOff>49892</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492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41019</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37428" y="13585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69990</xdr:rowOff>
    </xdr:from>
    <xdr:to>
      <xdr:col>54</xdr:col>
      <xdr:colOff>189865</xdr:colOff>
      <xdr:row>98</xdr:row>
      <xdr:rowOff>39015</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500490"/>
          <a:ext cx="1270" cy="1340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42842</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844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39015</xdr:rowOff>
    </xdr:from>
    <xdr:to>
      <xdr:col>55</xdr:col>
      <xdr:colOff>88900</xdr:colOff>
      <xdr:row>98</xdr:row>
      <xdr:rowOff>39015</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841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16667</xdr:rowOff>
    </xdr:from>
    <xdr:ext cx="599010"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2757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119,489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69990</xdr:rowOff>
    </xdr:from>
    <xdr:to>
      <xdr:col>55</xdr:col>
      <xdr:colOff>88900</xdr:colOff>
      <xdr:row>90</xdr:row>
      <xdr:rowOff>69990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500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92</xdr:row>
      <xdr:rowOff>165748</xdr:rowOff>
    </xdr:from>
    <xdr:to>
      <xdr:col>55</xdr:col>
      <xdr:colOff>0</xdr:colOff>
      <xdr:row>93</xdr:row>
      <xdr:rowOff>44678</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9639300" y="15939148"/>
          <a:ext cx="838200" cy="50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147387</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4351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168960</xdr:rowOff>
    </xdr:from>
    <xdr:to>
      <xdr:col>55</xdr:col>
      <xdr:colOff>50800</xdr:colOff>
      <xdr:row>96</xdr:row>
      <xdr:rowOff>99110</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456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92</xdr:row>
      <xdr:rowOff>165748</xdr:rowOff>
    </xdr:from>
    <xdr:to>
      <xdr:col>50</xdr:col>
      <xdr:colOff>114300</xdr:colOff>
      <xdr:row>94</xdr:row>
      <xdr:rowOff>115836</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8750300" y="15939148"/>
          <a:ext cx="889000" cy="292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6210</xdr:rowOff>
    </xdr:from>
    <xdr:to>
      <xdr:col>50</xdr:col>
      <xdr:colOff>165100</xdr:colOff>
      <xdr:row>96</xdr:row>
      <xdr:rowOff>107810</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46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98937</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558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93</xdr:row>
      <xdr:rowOff>111189</xdr:rowOff>
    </xdr:from>
    <xdr:to>
      <xdr:col>45</xdr:col>
      <xdr:colOff>177800</xdr:colOff>
      <xdr:row>94</xdr:row>
      <xdr:rowOff>115836</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7861300" y="16056039"/>
          <a:ext cx="889000" cy="176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482</xdr:rowOff>
    </xdr:from>
    <xdr:to>
      <xdr:col>46</xdr:col>
      <xdr:colOff>38100</xdr:colOff>
      <xdr:row>96</xdr:row>
      <xdr:rowOff>102082</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459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93209</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552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93</xdr:row>
      <xdr:rowOff>111189</xdr:rowOff>
    </xdr:from>
    <xdr:to>
      <xdr:col>41</xdr:col>
      <xdr:colOff>50800</xdr:colOff>
      <xdr:row>95</xdr:row>
      <xdr:rowOff>94438</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6972300" y="16056039"/>
          <a:ext cx="889000" cy="326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80087</xdr:rowOff>
    </xdr:from>
    <xdr:to>
      <xdr:col>41</xdr:col>
      <xdr:colOff>101600</xdr:colOff>
      <xdr:row>96</xdr:row>
      <xdr:rowOff>10237</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367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1364</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460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104826</xdr:rowOff>
    </xdr:from>
    <xdr:to>
      <xdr:col>36</xdr:col>
      <xdr:colOff>165100</xdr:colOff>
      <xdr:row>96</xdr:row>
      <xdr:rowOff>34976</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392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26103</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485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92</xdr:row>
      <xdr:rowOff>165328</xdr:rowOff>
    </xdr:from>
    <xdr:to>
      <xdr:col>55</xdr:col>
      <xdr:colOff>50800</xdr:colOff>
      <xdr:row>93</xdr:row>
      <xdr:rowOff>95478</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5938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92</xdr:row>
      <xdr:rowOff>16755</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5790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92</xdr:row>
      <xdr:rowOff>114948</xdr:rowOff>
    </xdr:from>
    <xdr:to>
      <xdr:col>50</xdr:col>
      <xdr:colOff>165100</xdr:colOff>
      <xdr:row>93</xdr:row>
      <xdr:rowOff>45098</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5888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91</xdr:row>
      <xdr:rowOff>61625</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5663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65036</xdr:rowOff>
    </xdr:from>
    <xdr:to>
      <xdr:col>46</xdr:col>
      <xdr:colOff>38100</xdr:colOff>
      <xdr:row>94</xdr:row>
      <xdr:rowOff>166636</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181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11713</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5956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93</xdr:row>
      <xdr:rowOff>60389</xdr:rowOff>
    </xdr:from>
    <xdr:to>
      <xdr:col>41</xdr:col>
      <xdr:colOff>101600</xdr:colOff>
      <xdr:row>93</xdr:row>
      <xdr:rowOff>161989</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005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92</xdr:row>
      <xdr:rowOff>7066</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5780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43638</xdr:rowOff>
    </xdr:from>
    <xdr:to>
      <xdr:col>36</xdr:col>
      <xdr:colOff>165100</xdr:colOff>
      <xdr:row>95</xdr:row>
      <xdr:rowOff>145238</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331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161765</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106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73677</xdr:rowOff>
    </xdr:from>
    <xdr:ext cx="46717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78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a:extLst>
            <a:ext uri="{FF2B5EF4-FFF2-40B4-BE49-F238E27FC236}">
              <a16:creationId xmlns:a16="http://schemas.microsoft.com/office/drawing/2014/main" id="{00000000-0008-0000-07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60833</xdr:rowOff>
    </xdr:from>
    <xdr:to>
      <xdr:col>85</xdr:col>
      <xdr:colOff>126364</xdr:colOff>
      <xdr:row>39</xdr:row>
      <xdr:rowOff>104521</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6317595" y="5204333"/>
          <a:ext cx="1269" cy="15867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108348</xdr:rowOff>
    </xdr:from>
    <xdr:ext cx="469744" cy="259045"/>
    <xdr:sp macro="" textlink="">
      <xdr:nvSpPr>
        <xdr:cNvPr id="514" name="消防費最小値テキスト">
          <a:extLst>
            <a:ext uri="{FF2B5EF4-FFF2-40B4-BE49-F238E27FC236}">
              <a16:creationId xmlns:a16="http://schemas.microsoft.com/office/drawing/2014/main" id="{00000000-0008-0000-0700-000002020000}"/>
            </a:ext>
          </a:extLst>
        </xdr:cNvPr>
        <xdr:cNvSpPr txBox="1"/>
      </xdr:nvSpPr>
      <xdr:spPr>
        <a:xfrm>
          <a:off x="16370300" y="6794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104521</xdr:rowOff>
    </xdr:from>
    <xdr:to>
      <xdr:col>86</xdr:col>
      <xdr:colOff>25400</xdr:colOff>
      <xdr:row>39</xdr:row>
      <xdr:rowOff>104521</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6791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7510</xdr:rowOff>
    </xdr:from>
    <xdr:ext cx="534377" cy="259045"/>
    <xdr:sp macro="" textlink="">
      <xdr:nvSpPr>
        <xdr:cNvPr id="516" name="消防費最大値テキスト">
          <a:extLst>
            <a:ext uri="{FF2B5EF4-FFF2-40B4-BE49-F238E27FC236}">
              <a16:creationId xmlns:a16="http://schemas.microsoft.com/office/drawing/2014/main" id="{00000000-0008-0000-0700-000004020000}"/>
            </a:ext>
          </a:extLst>
        </xdr:cNvPr>
        <xdr:cNvSpPr txBox="1"/>
      </xdr:nvSpPr>
      <xdr:spPr>
        <a:xfrm>
          <a:off x="16370300" y="4979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21,021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60833</xdr:rowOff>
    </xdr:from>
    <xdr:to>
      <xdr:col>86</xdr:col>
      <xdr:colOff>25400</xdr:colOff>
      <xdr:row>30</xdr:row>
      <xdr:rowOff>60833</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5204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13716</xdr:rowOff>
    </xdr:from>
    <xdr:to>
      <xdr:col>85</xdr:col>
      <xdr:colOff>127000</xdr:colOff>
      <xdr:row>34</xdr:row>
      <xdr:rowOff>60960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5481300" y="5843016"/>
          <a:ext cx="838200" cy="47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52976</xdr:rowOff>
    </xdr:from>
    <xdr:ext cx="534377" cy="259045"/>
    <xdr:sp macro="" textlink="">
      <xdr:nvSpPr>
        <xdr:cNvPr id="519" name="消防費平均値テキスト">
          <a:extLst>
            <a:ext uri="{FF2B5EF4-FFF2-40B4-BE49-F238E27FC236}">
              <a16:creationId xmlns:a16="http://schemas.microsoft.com/office/drawing/2014/main" id="{00000000-0008-0000-0700-000007020000}"/>
            </a:ext>
          </a:extLst>
        </xdr:cNvPr>
        <xdr:cNvSpPr txBox="1"/>
      </xdr:nvSpPr>
      <xdr:spPr>
        <a:xfrm>
          <a:off x="16370300" y="60537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74549</xdr:rowOff>
    </xdr:from>
    <xdr:to>
      <xdr:col>85</xdr:col>
      <xdr:colOff>177800</xdr:colOff>
      <xdr:row>36</xdr:row>
      <xdr:rowOff>4699</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6268700" y="6075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13716</xdr:rowOff>
    </xdr:from>
    <xdr:to>
      <xdr:col>81</xdr:col>
      <xdr:colOff>50800</xdr:colOff>
      <xdr:row>35</xdr:row>
      <xdr:rowOff>82423</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4592300" y="5843016"/>
          <a:ext cx="889000" cy="240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79629</xdr:rowOff>
    </xdr:from>
    <xdr:to>
      <xdr:col>81</xdr:col>
      <xdr:colOff>101600</xdr:colOff>
      <xdr:row>36</xdr:row>
      <xdr:rowOff>9779</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5430500" y="608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906</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5214111" y="6173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21209</xdr:rowOff>
    </xdr:from>
    <xdr:to>
      <xdr:col>76</xdr:col>
      <xdr:colOff>114300</xdr:colOff>
      <xdr:row>35</xdr:row>
      <xdr:rowOff>82423</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3703300" y="6021959"/>
          <a:ext cx="889000" cy="61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75057</xdr:rowOff>
    </xdr:from>
    <xdr:to>
      <xdr:col>76</xdr:col>
      <xdr:colOff>165100</xdr:colOff>
      <xdr:row>36</xdr:row>
      <xdr:rowOff>5207</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4541500" y="6075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167784</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4325111" y="6168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21209</xdr:rowOff>
    </xdr:from>
    <xdr:to>
      <xdr:col>71</xdr:col>
      <xdr:colOff>177800</xdr:colOff>
      <xdr:row>35</xdr:row>
      <xdr:rowOff>26416</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2814300" y="6021959"/>
          <a:ext cx="889000" cy="5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33</xdr:row>
      <xdr:rowOff>67310</xdr:rowOff>
    </xdr:from>
    <xdr:to>
      <xdr:col>72</xdr:col>
      <xdr:colOff>38100</xdr:colOff>
      <xdr:row>33</xdr:row>
      <xdr:rowOff>168910</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3652500" y="5725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32</xdr:row>
      <xdr:rowOff>13987</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436111" y="5500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33</xdr:row>
      <xdr:rowOff>107950</xdr:rowOff>
    </xdr:from>
    <xdr:to>
      <xdr:col>67</xdr:col>
      <xdr:colOff>101600</xdr:colOff>
      <xdr:row>34</xdr:row>
      <xdr:rowOff>38100</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2763500" y="576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32</xdr:row>
      <xdr:rowOff>54627</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547111" y="5541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10160</xdr:rowOff>
    </xdr:from>
    <xdr:to>
      <xdr:col>85</xdr:col>
      <xdr:colOff>177800</xdr:colOff>
      <xdr:row>34</xdr:row>
      <xdr:rowOff>111760</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6268700" y="5839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33</xdr:row>
      <xdr:rowOff>33037</xdr:rowOff>
    </xdr:from>
    <xdr:ext cx="534377" cy="259045"/>
    <xdr:sp macro="" textlink="">
      <xdr:nvSpPr>
        <xdr:cNvPr id="538" name="消防費該当値テキスト">
          <a:extLst>
            <a:ext uri="{FF2B5EF4-FFF2-40B4-BE49-F238E27FC236}">
              <a16:creationId xmlns:a16="http://schemas.microsoft.com/office/drawing/2014/main" id="{00000000-0008-0000-0700-00001A020000}"/>
            </a:ext>
          </a:extLst>
        </xdr:cNvPr>
        <xdr:cNvSpPr txBox="1"/>
      </xdr:nvSpPr>
      <xdr:spPr>
        <a:xfrm>
          <a:off x="16370300" y="5690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33</xdr:row>
      <xdr:rowOff>134366</xdr:rowOff>
    </xdr:from>
    <xdr:to>
      <xdr:col>81</xdr:col>
      <xdr:colOff>101600</xdr:colOff>
      <xdr:row>34</xdr:row>
      <xdr:rowOff>64516</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5430500" y="5792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32</xdr:row>
      <xdr:rowOff>81043</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14111" y="5567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31623</xdr:rowOff>
    </xdr:from>
    <xdr:to>
      <xdr:col>76</xdr:col>
      <xdr:colOff>165100</xdr:colOff>
      <xdr:row>35</xdr:row>
      <xdr:rowOff>133223</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4541500" y="6032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149750</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325111" y="5807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34</xdr:row>
      <xdr:rowOff>141859</xdr:rowOff>
    </xdr:from>
    <xdr:to>
      <xdr:col>72</xdr:col>
      <xdr:colOff>38100</xdr:colOff>
      <xdr:row>35</xdr:row>
      <xdr:rowOff>72009</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3652500" y="5971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63136</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436111" y="6063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147066</xdr:rowOff>
    </xdr:from>
    <xdr:to>
      <xdr:col>67</xdr:col>
      <xdr:colOff>101600</xdr:colOff>
      <xdr:row>35</xdr:row>
      <xdr:rowOff>77216</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2763500" y="5976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68343</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2547111" y="6069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a:extLst>
            <a:ext uri="{FF2B5EF4-FFF2-40B4-BE49-F238E27FC236}">
              <a16:creationId xmlns:a16="http://schemas.microsoft.com/office/drawing/2014/main" id="{00000000-0008-0000-0700-00003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31191</xdr:rowOff>
    </xdr:from>
    <xdr:to>
      <xdr:col>85</xdr:col>
      <xdr:colOff>126364</xdr:colOff>
      <xdr:row>58</xdr:row>
      <xdr:rowOff>70244</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6317595" y="8603691"/>
          <a:ext cx="1269" cy="14106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74071</xdr:rowOff>
    </xdr:from>
    <xdr:ext cx="534377" cy="259045"/>
    <xdr:sp macro="" textlink="">
      <xdr:nvSpPr>
        <xdr:cNvPr id="572" name="教育費最小値テキスト">
          <a:extLst>
            <a:ext uri="{FF2B5EF4-FFF2-40B4-BE49-F238E27FC236}">
              <a16:creationId xmlns:a16="http://schemas.microsoft.com/office/drawing/2014/main" id="{00000000-0008-0000-0700-00003C020000}"/>
            </a:ext>
          </a:extLst>
        </xdr:cNvPr>
        <xdr:cNvSpPr txBox="1"/>
      </xdr:nvSpPr>
      <xdr:spPr>
        <a:xfrm>
          <a:off x="16370300" y="10018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70244</xdr:rowOff>
    </xdr:from>
    <xdr:to>
      <xdr:col>86</xdr:col>
      <xdr:colOff>25400</xdr:colOff>
      <xdr:row>58</xdr:row>
      <xdr:rowOff>70244</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10014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149318</xdr:rowOff>
    </xdr:from>
    <xdr:ext cx="599010" cy="259045"/>
    <xdr:sp macro="" textlink="">
      <xdr:nvSpPr>
        <xdr:cNvPr id="574" name="教育費最大値テキスト">
          <a:extLst>
            <a:ext uri="{FF2B5EF4-FFF2-40B4-BE49-F238E27FC236}">
              <a16:creationId xmlns:a16="http://schemas.microsoft.com/office/drawing/2014/main" id="{00000000-0008-0000-0700-00003E020000}"/>
            </a:ext>
          </a:extLst>
        </xdr:cNvPr>
        <xdr:cNvSpPr txBox="1"/>
      </xdr:nvSpPr>
      <xdr:spPr>
        <a:xfrm>
          <a:off x="16370300" y="8378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101,696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31191</xdr:rowOff>
    </xdr:from>
    <xdr:to>
      <xdr:col>86</xdr:col>
      <xdr:colOff>25400</xdr:colOff>
      <xdr:row>50</xdr:row>
      <xdr:rowOff>31191</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8603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79902</xdr:rowOff>
    </xdr:from>
    <xdr:to>
      <xdr:col>85</xdr:col>
      <xdr:colOff>127000</xdr:colOff>
      <xdr:row>57</xdr:row>
      <xdr:rowOff>88970</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5481300" y="9509652"/>
          <a:ext cx="838200" cy="351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101846</xdr:rowOff>
    </xdr:from>
    <xdr:ext cx="534377" cy="259045"/>
    <xdr:sp macro="" textlink="">
      <xdr:nvSpPr>
        <xdr:cNvPr id="577" name="教育費平均値テキスト">
          <a:extLst>
            <a:ext uri="{FF2B5EF4-FFF2-40B4-BE49-F238E27FC236}">
              <a16:creationId xmlns:a16="http://schemas.microsoft.com/office/drawing/2014/main" id="{00000000-0008-0000-0700-000041020000}"/>
            </a:ext>
          </a:extLst>
        </xdr:cNvPr>
        <xdr:cNvSpPr txBox="1"/>
      </xdr:nvSpPr>
      <xdr:spPr>
        <a:xfrm>
          <a:off x="16370300" y="95315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123419</xdr:rowOff>
    </xdr:from>
    <xdr:to>
      <xdr:col>85</xdr:col>
      <xdr:colOff>177800</xdr:colOff>
      <xdr:row>56</xdr:row>
      <xdr:rowOff>53569</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6268700" y="9553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2236</xdr:rowOff>
    </xdr:from>
    <xdr:to>
      <xdr:col>81</xdr:col>
      <xdr:colOff>50800</xdr:colOff>
      <xdr:row>57</xdr:row>
      <xdr:rowOff>88970</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4592300" y="9774886"/>
          <a:ext cx="889000" cy="86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4318</xdr:rowOff>
    </xdr:from>
    <xdr:to>
      <xdr:col>81</xdr:col>
      <xdr:colOff>101600</xdr:colOff>
      <xdr:row>56</xdr:row>
      <xdr:rowOff>105918</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5430500" y="9605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122445</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5214111" y="9380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87655</xdr:rowOff>
    </xdr:from>
    <xdr:to>
      <xdr:col>76</xdr:col>
      <xdr:colOff>114300</xdr:colOff>
      <xdr:row>57</xdr:row>
      <xdr:rowOff>2236</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3703300" y="9688855"/>
          <a:ext cx="889000" cy="86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29655</xdr:rowOff>
    </xdr:from>
    <xdr:to>
      <xdr:col>76</xdr:col>
      <xdr:colOff>165100</xdr:colOff>
      <xdr:row>56</xdr:row>
      <xdr:rowOff>131255</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4541500" y="9630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147782</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4325111" y="9406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87655</xdr:rowOff>
    </xdr:from>
    <xdr:to>
      <xdr:col>71</xdr:col>
      <xdr:colOff>177800</xdr:colOff>
      <xdr:row>58</xdr:row>
      <xdr:rowOff>11874</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2814300" y="9688855"/>
          <a:ext cx="889000" cy="267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121018</xdr:rowOff>
    </xdr:from>
    <xdr:to>
      <xdr:col>72</xdr:col>
      <xdr:colOff>38100</xdr:colOff>
      <xdr:row>55</xdr:row>
      <xdr:rowOff>51168</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3652500" y="9379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67695</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436111" y="9154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12471</xdr:rowOff>
    </xdr:from>
    <xdr:to>
      <xdr:col>67</xdr:col>
      <xdr:colOff>101600</xdr:colOff>
      <xdr:row>55</xdr:row>
      <xdr:rowOff>114071</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2763500" y="9442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130598</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547111" y="9217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29102</xdr:rowOff>
    </xdr:from>
    <xdr:to>
      <xdr:col>85</xdr:col>
      <xdr:colOff>177800</xdr:colOff>
      <xdr:row>55</xdr:row>
      <xdr:rowOff>130702</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6268700" y="9458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51979</xdr:rowOff>
    </xdr:from>
    <xdr:ext cx="534377" cy="259045"/>
    <xdr:sp macro="" textlink="">
      <xdr:nvSpPr>
        <xdr:cNvPr id="596" name="教育費該当値テキスト">
          <a:extLst>
            <a:ext uri="{FF2B5EF4-FFF2-40B4-BE49-F238E27FC236}">
              <a16:creationId xmlns:a16="http://schemas.microsoft.com/office/drawing/2014/main" id="{00000000-0008-0000-0700-000054020000}"/>
            </a:ext>
          </a:extLst>
        </xdr:cNvPr>
        <xdr:cNvSpPr txBox="1"/>
      </xdr:nvSpPr>
      <xdr:spPr>
        <a:xfrm>
          <a:off x="16370300" y="9310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38170</xdr:rowOff>
    </xdr:from>
    <xdr:to>
      <xdr:col>81</xdr:col>
      <xdr:colOff>101600</xdr:colOff>
      <xdr:row>57</xdr:row>
      <xdr:rowOff>139770</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5430500" y="9810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130897</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14111" y="9903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122886</xdr:rowOff>
    </xdr:from>
    <xdr:to>
      <xdr:col>76</xdr:col>
      <xdr:colOff>165100</xdr:colOff>
      <xdr:row>57</xdr:row>
      <xdr:rowOff>53036</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4541500" y="9724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44163</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4325111" y="9816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36855</xdr:rowOff>
    </xdr:from>
    <xdr:to>
      <xdr:col>72</xdr:col>
      <xdr:colOff>38100</xdr:colOff>
      <xdr:row>56</xdr:row>
      <xdr:rowOff>138455</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3652500" y="9638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129582</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436111" y="9730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132524</xdr:rowOff>
    </xdr:from>
    <xdr:to>
      <xdr:col>67</xdr:col>
      <xdr:colOff>101600</xdr:colOff>
      <xdr:row>58</xdr:row>
      <xdr:rowOff>62674</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2763500" y="9905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53801</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547111" y="9997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a:extLst>
            <a:ext uri="{FF2B5EF4-FFF2-40B4-BE49-F238E27FC236}">
              <a16:creationId xmlns:a16="http://schemas.microsoft.com/office/drawing/2014/main" id="{00000000-0008-0000-07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13643</xdr:rowOff>
    </xdr:from>
    <xdr:to>
      <xdr:col>85</xdr:col>
      <xdr:colOff>126364</xdr:colOff>
      <xdr:row>79</xdr:row>
      <xdr:rowOff>98879</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6317595" y="12186593"/>
          <a:ext cx="1269" cy="1456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1" name="災害復旧費最小値テキスト">
          <a:extLst>
            <a:ext uri="{FF2B5EF4-FFF2-40B4-BE49-F238E27FC236}">
              <a16:creationId xmlns:a16="http://schemas.microsoft.com/office/drawing/2014/main" id="{00000000-0008-0000-0700-000077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131770</xdr:rowOff>
    </xdr:from>
    <xdr:ext cx="534377" cy="259045"/>
    <xdr:sp macro="" textlink="">
      <xdr:nvSpPr>
        <xdr:cNvPr id="633" name="災害復旧費最大値テキスト">
          <a:extLst>
            <a:ext uri="{FF2B5EF4-FFF2-40B4-BE49-F238E27FC236}">
              <a16:creationId xmlns:a16="http://schemas.microsoft.com/office/drawing/2014/main" id="{00000000-0008-0000-0700-000079020000}"/>
            </a:ext>
          </a:extLst>
        </xdr:cNvPr>
        <xdr:cNvSpPr txBox="1"/>
      </xdr:nvSpPr>
      <xdr:spPr>
        <a:xfrm>
          <a:off x="16370300" y="11961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13,383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13643</xdr:rowOff>
    </xdr:from>
    <xdr:to>
      <xdr:col>86</xdr:col>
      <xdr:colOff>25400</xdr:colOff>
      <xdr:row>71</xdr:row>
      <xdr:rowOff>13643</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2186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159129</xdr:rowOff>
    </xdr:from>
    <xdr:ext cx="378565" cy="259045"/>
    <xdr:sp macro="" textlink="">
      <xdr:nvSpPr>
        <xdr:cNvPr id="636" name="災害復旧費平均値テキスト">
          <a:extLst>
            <a:ext uri="{FF2B5EF4-FFF2-40B4-BE49-F238E27FC236}">
              <a16:creationId xmlns:a16="http://schemas.microsoft.com/office/drawing/2014/main" id="{00000000-0008-0000-0700-00007C020000}"/>
            </a:ext>
          </a:extLst>
        </xdr:cNvPr>
        <xdr:cNvSpPr txBox="1"/>
      </xdr:nvSpPr>
      <xdr:spPr>
        <a:xfrm>
          <a:off x="16370300" y="1336077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136252</xdr:rowOff>
    </xdr:from>
    <xdr:to>
      <xdr:col>85</xdr:col>
      <xdr:colOff>177800</xdr:colOff>
      <xdr:row>79</xdr:row>
      <xdr:rowOff>66402</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6268700" y="13509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143111</xdr:rowOff>
    </xdr:from>
    <xdr:to>
      <xdr:col>81</xdr:col>
      <xdr:colOff>101600</xdr:colOff>
      <xdr:row>79</xdr:row>
      <xdr:rowOff>73261</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5430500" y="1351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89788</xdr:rowOff>
    </xdr:from>
    <xdr:ext cx="378565"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92017" y="13291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97245</xdr:rowOff>
    </xdr:from>
    <xdr:to>
      <xdr:col>76</xdr:col>
      <xdr:colOff>114300</xdr:colOff>
      <xdr:row>79</xdr:row>
      <xdr:rowOff>98879</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3703300" y="13641795"/>
          <a:ext cx="8890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142894</xdr:rowOff>
    </xdr:from>
    <xdr:to>
      <xdr:col>76</xdr:col>
      <xdr:colOff>165100</xdr:colOff>
      <xdr:row>79</xdr:row>
      <xdr:rowOff>73044</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4541500" y="13515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89571</xdr:rowOff>
    </xdr:from>
    <xdr:ext cx="378565"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403017" y="132912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82877</xdr:rowOff>
    </xdr:from>
    <xdr:to>
      <xdr:col>71</xdr:col>
      <xdr:colOff>177800</xdr:colOff>
      <xdr:row>79</xdr:row>
      <xdr:rowOff>97245</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2814300" y="13627427"/>
          <a:ext cx="889000" cy="14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91731</xdr:rowOff>
    </xdr:from>
    <xdr:to>
      <xdr:col>72</xdr:col>
      <xdr:colOff>38100</xdr:colOff>
      <xdr:row>77</xdr:row>
      <xdr:rowOff>21881</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3652500" y="13121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75</xdr:row>
      <xdr:rowOff>38407</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468428" y="12897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147138</xdr:rowOff>
    </xdr:from>
    <xdr:to>
      <xdr:col>67</xdr:col>
      <xdr:colOff>101600</xdr:colOff>
      <xdr:row>77</xdr:row>
      <xdr:rowOff>77288</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2763500" y="13177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93815</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579428" y="12952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5" name="災害復旧費該当値テキスト">
          <a:extLst>
            <a:ext uri="{FF2B5EF4-FFF2-40B4-BE49-F238E27FC236}">
              <a16:creationId xmlns:a16="http://schemas.microsoft.com/office/drawing/2014/main" id="{00000000-0008-0000-0700-00008F020000}"/>
            </a:ext>
          </a:extLst>
        </xdr:cNvPr>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46445</xdr:rowOff>
    </xdr:from>
    <xdr:to>
      <xdr:col>72</xdr:col>
      <xdr:colOff>38100</xdr:colOff>
      <xdr:row>79</xdr:row>
      <xdr:rowOff>148045</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3652500" y="13590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79</xdr:row>
      <xdr:rowOff>139172</xdr:rowOff>
    </xdr:from>
    <xdr:ext cx="313932"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3546333" y="1368372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32077</xdr:rowOff>
    </xdr:from>
    <xdr:to>
      <xdr:col>67</xdr:col>
      <xdr:colOff>101600</xdr:colOff>
      <xdr:row>79</xdr:row>
      <xdr:rowOff>133677</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2763500" y="13576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124804</xdr:rowOff>
    </xdr:from>
    <xdr:ext cx="378565"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625017" y="136693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公債費グラフ枠">
          <a:extLst>
            <a:ext uri="{FF2B5EF4-FFF2-40B4-BE49-F238E27FC236}">
              <a16:creationId xmlns:a16="http://schemas.microsoft.com/office/drawing/2014/main" id="{00000000-0008-0000-07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97010</xdr:rowOff>
    </xdr:from>
    <xdr:to>
      <xdr:col>85</xdr:col>
      <xdr:colOff>126364</xdr:colOff>
      <xdr:row>97</xdr:row>
      <xdr:rowOff>109849</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6317595" y="15527510"/>
          <a:ext cx="1269" cy="12129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113676</xdr:rowOff>
    </xdr:from>
    <xdr:ext cx="534377" cy="259045"/>
    <xdr:sp macro="" textlink="">
      <xdr:nvSpPr>
        <xdr:cNvPr id="688" name="公債費最小値テキスト">
          <a:extLst>
            <a:ext uri="{FF2B5EF4-FFF2-40B4-BE49-F238E27FC236}">
              <a16:creationId xmlns:a16="http://schemas.microsoft.com/office/drawing/2014/main" id="{00000000-0008-0000-0700-0000B0020000}"/>
            </a:ext>
          </a:extLst>
        </xdr:cNvPr>
        <xdr:cNvSpPr txBox="1"/>
      </xdr:nvSpPr>
      <xdr:spPr>
        <a:xfrm>
          <a:off x="16370300" y="16744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109849</xdr:rowOff>
    </xdr:from>
    <xdr:to>
      <xdr:col>86</xdr:col>
      <xdr:colOff>25400</xdr:colOff>
      <xdr:row>97</xdr:row>
      <xdr:rowOff>109849</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6740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43687</xdr:rowOff>
    </xdr:from>
    <xdr:ext cx="534377" cy="259045"/>
    <xdr:sp macro="" textlink="">
      <xdr:nvSpPr>
        <xdr:cNvPr id="690" name="公債費最大値テキスト">
          <a:extLst>
            <a:ext uri="{FF2B5EF4-FFF2-40B4-BE49-F238E27FC236}">
              <a16:creationId xmlns:a16="http://schemas.microsoft.com/office/drawing/2014/main" id="{00000000-0008-0000-0700-0000B2020000}"/>
            </a:ext>
          </a:extLst>
        </xdr:cNvPr>
        <xdr:cNvSpPr txBox="1"/>
      </xdr:nvSpPr>
      <xdr:spPr>
        <a:xfrm>
          <a:off x="16370300" y="15302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78,241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97010</xdr:rowOff>
    </xdr:from>
    <xdr:to>
      <xdr:col>86</xdr:col>
      <xdr:colOff>25400</xdr:colOff>
      <xdr:row>90</xdr:row>
      <xdr:rowOff>97010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6230600" y="15527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13188</xdr:rowOff>
    </xdr:from>
    <xdr:to>
      <xdr:col>85</xdr:col>
      <xdr:colOff>127000</xdr:colOff>
      <xdr:row>95</xdr:row>
      <xdr:rowOff>31592</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5481300" y="16300938"/>
          <a:ext cx="838200" cy="18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8862</xdr:rowOff>
    </xdr:from>
    <xdr:ext cx="534377" cy="259045"/>
    <xdr:sp macro="" textlink="">
      <xdr:nvSpPr>
        <xdr:cNvPr id="693" name="公債費平均値テキスト">
          <a:extLst>
            <a:ext uri="{FF2B5EF4-FFF2-40B4-BE49-F238E27FC236}">
              <a16:creationId xmlns:a16="http://schemas.microsoft.com/office/drawing/2014/main" id="{00000000-0008-0000-0700-0000B5020000}"/>
            </a:ext>
          </a:extLst>
        </xdr:cNvPr>
        <xdr:cNvSpPr txBox="1"/>
      </xdr:nvSpPr>
      <xdr:spPr>
        <a:xfrm>
          <a:off x="16370300" y="162966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30435</xdr:rowOff>
    </xdr:from>
    <xdr:to>
      <xdr:col>85</xdr:col>
      <xdr:colOff>177800</xdr:colOff>
      <xdr:row>95</xdr:row>
      <xdr:rowOff>132035</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6268700" y="1631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31592</xdr:rowOff>
    </xdr:from>
    <xdr:to>
      <xdr:col>81</xdr:col>
      <xdr:colOff>50800</xdr:colOff>
      <xdr:row>95</xdr:row>
      <xdr:rowOff>64415</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4592300" y="16319342"/>
          <a:ext cx="889000" cy="32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20453</xdr:rowOff>
    </xdr:from>
    <xdr:to>
      <xdr:col>81</xdr:col>
      <xdr:colOff>101600</xdr:colOff>
      <xdr:row>95</xdr:row>
      <xdr:rowOff>122053</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5430500" y="16308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113180</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5214111" y="16400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61461</xdr:rowOff>
    </xdr:from>
    <xdr:to>
      <xdr:col>76</xdr:col>
      <xdr:colOff>114300</xdr:colOff>
      <xdr:row>95</xdr:row>
      <xdr:rowOff>64415</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3703300" y="16349211"/>
          <a:ext cx="889000" cy="2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30798</xdr:rowOff>
    </xdr:from>
    <xdr:to>
      <xdr:col>76</xdr:col>
      <xdr:colOff>165100</xdr:colOff>
      <xdr:row>95</xdr:row>
      <xdr:rowOff>132398</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4541500" y="163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123525</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325111" y="16411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61461</xdr:rowOff>
    </xdr:from>
    <xdr:to>
      <xdr:col>71</xdr:col>
      <xdr:colOff>177800</xdr:colOff>
      <xdr:row>95</xdr:row>
      <xdr:rowOff>74073</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flipV="1">
          <a:off x="12814300" y="16349211"/>
          <a:ext cx="889000" cy="12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163309</xdr:rowOff>
    </xdr:from>
    <xdr:to>
      <xdr:col>72</xdr:col>
      <xdr:colOff>38100</xdr:colOff>
      <xdr:row>94</xdr:row>
      <xdr:rowOff>93459</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3652500" y="16108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109986</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436111" y="15883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149822</xdr:rowOff>
    </xdr:from>
    <xdr:to>
      <xdr:col>67</xdr:col>
      <xdr:colOff>101600</xdr:colOff>
      <xdr:row>94</xdr:row>
      <xdr:rowOff>79972</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2763500" y="16094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96499</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547111" y="15869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133838</xdr:rowOff>
    </xdr:from>
    <xdr:to>
      <xdr:col>85</xdr:col>
      <xdr:colOff>177800</xdr:colOff>
      <xdr:row>95</xdr:row>
      <xdr:rowOff>63988</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6268700" y="16250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156715</xdr:rowOff>
    </xdr:from>
    <xdr:ext cx="534377" cy="259045"/>
    <xdr:sp macro="" textlink="">
      <xdr:nvSpPr>
        <xdr:cNvPr id="712" name="公債費該当値テキスト">
          <a:extLst>
            <a:ext uri="{FF2B5EF4-FFF2-40B4-BE49-F238E27FC236}">
              <a16:creationId xmlns:a16="http://schemas.microsoft.com/office/drawing/2014/main" id="{00000000-0008-0000-0700-0000C8020000}"/>
            </a:ext>
          </a:extLst>
        </xdr:cNvPr>
        <xdr:cNvSpPr txBox="1"/>
      </xdr:nvSpPr>
      <xdr:spPr>
        <a:xfrm>
          <a:off x="16370300" y="16101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152242</xdr:rowOff>
    </xdr:from>
    <xdr:to>
      <xdr:col>81</xdr:col>
      <xdr:colOff>101600</xdr:colOff>
      <xdr:row>95</xdr:row>
      <xdr:rowOff>82392</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5430500" y="16268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98919</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14111" y="16043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13615</xdr:rowOff>
    </xdr:from>
    <xdr:to>
      <xdr:col>76</xdr:col>
      <xdr:colOff>165100</xdr:colOff>
      <xdr:row>95</xdr:row>
      <xdr:rowOff>115215</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4541500" y="16301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131742</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4325111" y="16076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10661</xdr:rowOff>
    </xdr:from>
    <xdr:to>
      <xdr:col>72</xdr:col>
      <xdr:colOff>38100</xdr:colOff>
      <xdr:row>95</xdr:row>
      <xdr:rowOff>112261</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3652500" y="16298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103388</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3436111" y="16391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23273</xdr:rowOff>
    </xdr:from>
    <xdr:to>
      <xdr:col>67</xdr:col>
      <xdr:colOff>101600</xdr:colOff>
      <xdr:row>95</xdr:row>
      <xdr:rowOff>124873</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2763500" y="16311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116000</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2547111" y="16403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諸支出金グラフ枠">
          <a:extLst>
            <a:ext uri="{FF2B5EF4-FFF2-40B4-BE49-F238E27FC236}">
              <a16:creationId xmlns:a16="http://schemas.microsoft.com/office/drawing/2014/main" id="{00000000-0008-0000-0700-0000E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82550</xdr:rowOff>
    </xdr:from>
    <xdr:to>
      <xdr:col>116</xdr:col>
      <xdr:colOff>62864</xdr:colOff>
      <xdr:row>39</xdr:row>
      <xdr:rowOff>44450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flipV="1">
          <a:off x="22159595" y="5226050"/>
          <a:ext cx="1269"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66502</xdr:rowOff>
    </xdr:from>
    <xdr:ext cx="249299" cy="259045"/>
    <xdr:sp macro="" textlink="">
      <xdr:nvSpPr>
        <xdr:cNvPr id="745" name="諸支出金最小値テキスト">
          <a:extLst>
            <a:ext uri="{FF2B5EF4-FFF2-40B4-BE49-F238E27FC236}">
              <a16:creationId xmlns:a16="http://schemas.microsoft.com/office/drawing/2014/main" id="{00000000-0008-0000-0700-0000E9020000}"/>
            </a:ext>
          </a:extLst>
        </xdr:cNvPr>
        <xdr:cNvSpPr txBox="1"/>
      </xdr:nvSpPr>
      <xdr:spPr>
        <a:xfrm>
          <a:off x="22212300" y="67530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29227</xdr:rowOff>
    </xdr:from>
    <xdr:ext cx="469744" cy="259045"/>
    <xdr:sp macro="" textlink="">
      <xdr:nvSpPr>
        <xdr:cNvPr id="747" name="諸支出金最大値テキスト">
          <a:extLst>
            <a:ext uri="{FF2B5EF4-FFF2-40B4-BE49-F238E27FC236}">
              <a16:creationId xmlns:a16="http://schemas.microsoft.com/office/drawing/2014/main" id="{00000000-0008-0000-0700-0000EB020000}"/>
            </a:ext>
          </a:extLst>
        </xdr:cNvPr>
        <xdr:cNvSpPr txBox="1"/>
      </xdr:nvSpPr>
      <xdr:spPr>
        <a:xfrm>
          <a:off x="22212300" y="5001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7,900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82550</xdr:rowOff>
    </xdr:from>
    <xdr:to>
      <xdr:col>116</xdr:col>
      <xdr:colOff>152400</xdr:colOff>
      <xdr:row>30</xdr:row>
      <xdr:rowOff>82550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2072600" y="5226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155401</xdr:rowOff>
    </xdr:from>
    <xdr:ext cx="378565" cy="259045"/>
    <xdr:sp macro="" textlink="">
      <xdr:nvSpPr>
        <xdr:cNvPr id="750" name="諸支出金平均値テキスト">
          <a:extLst>
            <a:ext uri="{FF2B5EF4-FFF2-40B4-BE49-F238E27FC236}">
              <a16:creationId xmlns:a16="http://schemas.microsoft.com/office/drawing/2014/main" id="{00000000-0008-0000-0700-0000EE020000}"/>
            </a:ext>
          </a:extLst>
        </xdr:cNvPr>
        <xdr:cNvSpPr txBox="1"/>
      </xdr:nvSpPr>
      <xdr:spPr>
        <a:xfrm>
          <a:off x="22212300" y="64990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132524</xdr:rowOff>
    </xdr:from>
    <xdr:to>
      <xdr:col>116</xdr:col>
      <xdr:colOff>114300</xdr:colOff>
      <xdr:row>39</xdr:row>
      <xdr:rowOff>62674</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2110700" y="6647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130619</xdr:rowOff>
    </xdr:from>
    <xdr:to>
      <xdr:col>112</xdr:col>
      <xdr:colOff>38100</xdr:colOff>
      <xdr:row>39</xdr:row>
      <xdr:rowOff>60769</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1272500" y="6645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77297</xdr:rowOff>
    </xdr:from>
    <xdr:ext cx="378565"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134017" y="64209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144907</xdr:rowOff>
    </xdr:from>
    <xdr:to>
      <xdr:col>107</xdr:col>
      <xdr:colOff>101600</xdr:colOff>
      <xdr:row>39</xdr:row>
      <xdr:rowOff>75057</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0383500" y="6660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91584</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45017" y="64352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105093</xdr:rowOff>
    </xdr:from>
    <xdr:to>
      <xdr:col>102</xdr:col>
      <xdr:colOff>165100</xdr:colOff>
      <xdr:row>39</xdr:row>
      <xdr:rowOff>35243</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19494500" y="6620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51769</xdr:rowOff>
    </xdr:from>
    <xdr:ext cx="378565"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356017" y="63954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91186</xdr:rowOff>
    </xdr:from>
    <xdr:to>
      <xdr:col>98</xdr:col>
      <xdr:colOff>38100</xdr:colOff>
      <xdr:row>39</xdr:row>
      <xdr:rowOff>21336</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18605500" y="6606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37863</xdr:rowOff>
    </xdr:from>
    <xdr:ext cx="378565"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67017" y="63815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110952</xdr:rowOff>
    </xdr:from>
    <xdr:ext cx="249299" cy="259045"/>
    <xdr:sp macro="" textlink="">
      <xdr:nvSpPr>
        <xdr:cNvPr id="769" name="諸支出金該当値テキスト">
          <a:extLst>
            <a:ext uri="{FF2B5EF4-FFF2-40B4-BE49-F238E27FC236}">
              <a16:creationId xmlns:a16="http://schemas.microsoft.com/office/drawing/2014/main" id="{00000000-0008-0000-0700-000001030000}"/>
            </a:ext>
          </a:extLst>
        </xdr:cNvPr>
        <xdr:cNvSpPr txBox="1"/>
      </xdr:nvSpPr>
      <xdr:spPr>
        <a:xfrm>
          <a:off x="22212300" y="66260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前年度繰上充用金グラフ枠">
          <a:extLst>
            <a:ext uri="{FF2B5EF4-FFF2-40B4-BE49-F238E27FC236}">
              <a16:creationId xmlns:a16="http://schemas.microsoft.com/office/drawing/2014/main" id="{00000000-0008-0000-0700-00001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4" name="前年度繰上充用金最小値テキスト">
          <a:extLst>
            <a:ext uri="{FF2B5EF4-FFF2-40B4-BE49-F238E27FC236}">
              <a16:creationId xmlns:a16="http://schemas.microsoft.com/office/drawing/2014/main" id="{00000000-0008-0000-0700-00001A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6" name="前年度繰上充用金最大値テキスト">
          <a:extLst>
            <a:ext uri="{FF2B5EF4-FFF2-40B4-BE49-F238E27FC236}">
              <a16:creationId xmlns:a16="http://schemas.microsoft.com/office/drawing/2014/main" id="{00000000-0008-0000-0700-00001C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9" name="前年度繰上充用金平均値テキスト">
          <a:extLst>
            <a:ext uri="{FF2B5EF4-FFF2-40B4-BE49-F238E27FC236}">
              <a16:creationId xmlns:a16="http://schemas.microsoft.com/office/drawing/2014/main" id="{00000000-0008-0000-0700-00001F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8" name="前年度繰上充用金該当値テキスト">
          <a:extLst>
            <a:ext uri="{FF2B5EF4-FFF2-40B4-BE49-F238E27FC236}">
              <a16:creationId xmlns:a16="http://schemas.microsoft.com/office/drawing/2014/main" id="{00000000-0008-0000-0700-000032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8" name="正方形/長方形 827">
          <a:extLst>
            <a:ext uri="{FF2B5EF4-FFF2-40B4-BE49-F238E27FC236}">
              <a16:creationId xmlns:a16="http://schemas.microsoft.com/office/drawing/2014/main" id="{00000000-0008-0000-0700-00003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民生費は、住民一人当たり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288,238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いる。決算額全体でみても、最も高い割合を占めている。類似団体平均を大きく上回っているため、資格審査等の適正化に加え、診療報酬明細書点検等充実事業や後発医薬品の利用促進などの取組みにより、引き続き適正化に努め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土木費は、住民一人当たり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80,982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円となっている。令和元年度以降、順次、公営住宅の移管・建て替えを行っているため、類似団体平均を上回っている。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公債費は、住民一人当たり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37,641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いる。公営住宅の建て替えや、密集市街地の解消に向けたまちづくりなど、大規模な建設事業に係る公債費の増額が見込まれるため、財政収支を見据えつつ、地方債の繰り上げ償還や発行抑制等により公債費負担の適正化に努め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教育費は、住民一人当たり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54,139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円となっている。基金への積立や市立小中学校の統廃合により、類似団体平均を上回っている。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大阪府門真市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　財政調整基金残高については、前年度決算剰余金等による一般財源を積み立てたことにより、約</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1.5</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億円増加した。</a:t>
          </a:r>
        </a:p>
        <a:p>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　また、まちづくりへの積極的な投資などにより歳出の増加につながり、実質収支額が約</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0.7</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億円の減、標準財政規模に占める割合では</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0.23</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ポイントの減となった。実質単年度収支も標準財政規模に占める割合では</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0.27</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ポイントの減となっている。</a:t>
          </a:r>
        </a:p>
        <a:p>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　今後も、行財政改善基本方針に基づく取組み等により、健全な行財政運営に努めていく。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大阪府門真市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　令和５年度決算は、水道事業において、建設改良等の投資に伴う流動資産の減少により、黒字額が減少した。公共下水道事業においては、流域下水道維持管理負担金等の増加に伴い、黒字額が減少した。</a:t>
          </a:r>
        </a:p>
        <a:p>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　国民健康保険事業においては、保険料収納率が</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91.54</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％となり、対前年度比で</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0.49</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ポイント増加したものの、被保険者数が減少したことなどにより、黒字額が減少した。</a:t>
          </a:r>
        </a:p>
        <a:p>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　今後、各会計において引き続き、より一層持続可能で効率的な行財政運営を行う必要がある。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NETDATA&#12363;&#12425;&#12398;&#31227;&#34892;&#20998;!!/04_&#12304;&#36001;&#25919;&#12305;/03%20&#27770;&#31639;&#12288;&#9733;/26%20&#36001;&#25919;&#29366;&#27841;&#36039;&#26009;&#38598;/&#36001;&#25919;&#29366;&#27841;&#36039;&#26009;&#38598;&#12304;H24&#65374;&#12305;/R6&#65288;R5&#27770;&#31639;&#65289;/12_&#22243;&#20307;&#25552;&#20986;&#65288;2&#22238;&#30446;&#65289;/24%20&#38272;&#30495;&#24066;&#12295;/&#22238;&#31572;&#65289;&#12304;&#36001;&#25919;&#29366;&#27841;&#36039;&#26009;&#38598;&#12305;_272230_&#38272;&#30495;&#24066;_2023(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R01</v>
          </cell>
          <cell r="BX50" t="str">
            <v>R02</v>
          </cell>
          <cell r="CF50" t="str">
            <v>R03</v>
          </cell>
          <cell r="CN50" t="str">
            <v>R04</v>
          </cell>
          <cell r="CV50" t="str">
            <v>R05</v>
          </cell>
        </row>
        <row r="51">
          <cell r="AN51" t="str">
            <v>当該団体値</v>
          </cell>
          <cell r="BP51">
            <v>39</v>
          </cell>
          <cell r="BX51">
            <v>35.9</v>
          </cell>
          <cell r="CF51">
            <v>15.2</v>
          </cell>
          <cell r="CN51">
            <v>13.4</v>
          </cell>
          <cell r="CV51">
            <v>4.3</v>
          </cell>
        </row>
        <row r="53">
          <cell r="BP53">
            <v>59.5</v>
          </cell>
          <cell r="BX53">
            <v>61.2</v>
          </cell>
          <cell r="CF53">
            <v>59.3</v>
          </cell>
          <cell r="CN53">
            <v>60.9</v>
          </cell>
          <cell r="CV53">
            <v>62.5</v>
          </cell>
        </row>
        <row r="55">
          <cell r="AN55" t="str">
            <v>類似団体内平均値</v>
          </cell>
          <cell r="BP55">
            <v>49.5</v>
          </cell>
          <cell r="BX55">
            <v>46.9</v>
          </cell>
          <cell r="CF55">
            <v>0</v>
          </cell>
          <cell r="CN55">
            <v>0</v>
          </cell>
          <cell r="CV55">
            <v>0</v>
          </cell>
        </row>
        <row r="57">
          <cell r="BP57">
            <v>60.9</v>
          </cell>
          <cell r="BX57">
            <v>60.9</v>
          </cell>
          <cell r="CF57">
            <v>63.2</v>
          </cell>
          <cell r="CN57">
            <v>64</v>
          </cell>
          <cell r="CV57">
            <v>65.599999999999994</v>
          </cell>
        </row>
        <row r="72">
          <cell r="BP72" t="str">
            <v>R01</v>
          </cell>
          <cell r="BX72" t="str">
            <v>R02</v>
          </cell>
          <cell r="CF72" t="str">
            <v>R03</v>
          </cell>
          <cell r="CN72" t="str">
            <v>R04</v>
          </cell>
          <cell r="CV72" t="str">
            <v>R05</v>
          </cell>
        </row>
        <row r="73">
          <cell r="AN73" t="str">
            <v>当該団体値</v>
          </cell>
          <cell r="BP73">
            <v>39</v>
          </cell>
          <cell r="BX73">
            <v>35.9</v>
          </cell>
          <cell r="CF73">
            <v>15.2</v>
          </cell>
          <cell r="CN73">
            <v>13.4</v>
          </cell>
          <cell r="CV73">
            <v>4.3</v>
          </cell>
        </row>
        <row r="75">
          <cell r="BP75">
            <v>4.5</v>
          </cell>
          <cell r="BX75">
            <v>4.3</v>
          </cell>
          <cell r="CF75">
            <v>3.7</v>
          </cell>
          <cell r="CN75">
            <v>3.9</v>
          </cell>
          <cell r="CV75">
            <v>3.9</v>
          </cell>
        </row>
        <row r="77">
          <cell r="AN77" t="str">
            <v>類似団体内平均値</v>
          </cell>
          <cell r="BP77">
            <v>49.5</v>
          </cell>
          <cell r="BX77">
            <v>46.9</v>
          </cell>
          <cell r="CF77">
            <v>0</v>
          </cell>
          <cell r="CN77">
            <v>0</v>
          </cell>
          <cell r="CV77">
            <v>0</v>
          </cell>
        </row>
        <row r="79">
          <cell r="BP79">
            <v>7.6</v>
          </cell>
          <cell r="BX79">
            <v>7.2</v>
          </cell>
          <cell r="CF79">
            <v>4.5</v>
          </cell>
          <cell r="CN79">
            <v>4.5999999999999996</v>
          </cell>
          <cell r="CV79">
            <v>4.7</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80" customWidth="1"/>
    <col min="12" max="12" width="2.21875" style="180" customWidth="1"/>
    <col min="13" max="17" width="2.33203125" style="180" customWidth="1"/>
    <col min="18" max="119" width="2.109375" style="180" customWidth="1"/>
    <col min="120" max="16384" width="0" style="180" hidden="1"/>
  </cols>
  <sheetData>
    <row r="1" spans="1:119" ht="33" customHeight="1" x14ac:dyDescent="0.2">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81"/>
      <c r="DK1" s="181"/>
      <c r="DL1" s="181"/>
      <c r="DM1" s="181"/>
      <c r="DN1" s="181"/>
      <c r="DO1" s="181"/>
    </row>
    <row r="2" spans="1:119" ht="24" thickBot="1" x14ac:dyDescent="0.25">
      <c r="B2" s="182" t="s">
        <v>77</v>
      </c>
      <c r="C2" s="182"/>
      <c r="D2" s="183"/>
    </row>
    <row r="3" spans="1:119" ht="18.75" customHeight="1" thickBot="1" x14ac:dyDescent="0.25">
      <c r="A3" s="181"/>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2">
      <c r="A4" s="181"/>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68246154</v>
      </c>
      <c r="BO4" s="371"/>
      <c r="BP4" s="371"/>
      <c r="BQ4" s="371"/>
      <c r="BR4" s="371"/>
      <c r="BS4" s="371"/>
      <c r="BT4" s="371"/>
      <c r="BU4" s="372"/>
      <c r="BV4" s="370">
        <v>64721588</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0.3</v>
      </c>
      <c r="CU4" s="377"/>
      <c r="CV4" s="377"/>
      <c r="CW4" s="377"/>
      <c r="CX4" s="377"/>
      <c r="CY4" s="377"/>
      <c r="CZ4" s="377"/>
      <c r="DA4" s="378"/>
      <c r="DB4" s="376">
        <v>0.5</v>
      </c>
      <c r="DC4" s="377"/>
      <c r="DD4" s="377"/>
      <c r="DE4" s="377"/>
      <c r="DF4" s="377"/>
      <c r="DG4" s="377"/>
      <c r="DH4" s="377"/>
      <c r="DI4" s="378"/>
    </row>
    <row r="5" spans="1:119" ht="18.75" customHeight="1" x14ac:dyDescent="0.2">
      <c r="A5" s="181"/>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67315513</v>
      </c>
      <c r="BO5" s="408"/>
      <c r="BP5" s="408"/>
      <c r="BQ5" s="408"/>
      <c r="BR5" s="408"/>
      <c r="BS5" s="408"/>
      <c r="BT5" s="408"/>
      <c r="BU5" s="409"/>
      <c r="BV5" s="407">
        <v>64438586</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97.3</v>
      </c>
      <c r="CU5" s="405"/>
      <c r="CV5" s="405"/>
      <c r="CW5" s="405"/>
      <c r="CX5" s="405"/>
      <c r="CY5" s="405"/>
      <c r="CZ5" s="405"/>
      <c r="DA5" s="406"/>
      <c r="DB5" s="404">
        <v>97.8</v>
      </c>
      <c r="DC5" s="405"/>
      <c r="DD5" s="405"/>
      <c r="DE5" s="405"/>
      <c r="DF5" s="405"/>
      <c r="DG5" s="405"/>
      <c r="DH5" s="405"/>
      <c r="DI5" s="406"/>
    </row>
    <row r="6" spans="1:119" ht="18.75" customHeight="1" x14ac:dyDescent="0.2">
      <c r="A6" s="181"/>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930641</v>
      </c>
      <c r="BO6" s="408"/>
      <c r="BP6" s="408"/>
      <c r="BQ6" s="408"/>
      <c r="BR6" s="408"/>
      <c r="BS6" s="408"/>
      <c r="BT6" s="408"/>
      <c r="BU6" s="409"/>
      <c r="BV6" s="407">
        <v>283002</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98.2</v>
      </c>
      <c r="CU6" s="445"/>
      <c r="CV6" s="445"/>
      <c r="CW6" s="445"/>
      <c r="CX6" s="445"/>
      <c r="CY6" s="445"/>
      <c r="CZ6" s="445"/>
      <c r="DA6" s="446"/>
      <c r="DB6" s="444">
        <v>100</v>
      </c>
      <c r="DC6" s="445"/>
      <c r="DD6" s="445"/>
      <c r="DE6" s="445"/>
      <c r="DF6" s="445"/>
      <c r="DG6" s="445"/>
      <c r="DH6" s="445"/>
      <c r="DI6" s="446"/>
    </row>
    <row r="7" spans="1:119" ht="18.75" customHeight="1" x14ac:dyDescent="0.2">
      <c r="A7" s="181"/>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858696</v>
      </c>
      <c r="BO7" s="408"/>
      <c r="BP7" s="408"/>
      <c r="BQ7" s="408"/>
      <c r="BR7" s="408"/>
      <c r="BS7" s="408"/>
      <c r="BT7" s="408"/>
      <c r="BU7" s="409"/>
      <c r="BV7" s="407">
        <v>147804</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28766545</v>
      </c>
      <c r="CU7" s="408"/>
      <c r="CV7" s="408"/>
      <c r="CW7" s="408"/>
      <c r="CX7" s="408"/>
      <c r="CY7" s="408"/>
      <c r="CZ7" s="408"/>
      <c r="DA7" s="409"/>
      <c r="DB7" s="407">
        <v>28100290</v>
      </c>
      <c r="DC7" s="408"/>
      <c r="DD7" s="408"/>
      <c r="DE7" s="408"/>
      <c r="DF7" s="408"/>
      <c r="DG7" s="408"/>
      <c r="DH7" s="408"/>
      <c r="DI7" s="409"/>
    </row>
    <row r="8" spans="1:119" ht="18.75" customHeight="1" thickBot="1" x14ac:dyDescent="0.25">
      <c r="A8" s="181"/>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104</v>
      </c>
      <c r="AV8" s="440"/>
      <c r="AW8" s="440"/>
      <c r="AX8" s="440"/>
      <c r="AY8" s="441" t="s">
        <v>105</v>
      </c>
      <c r="AZ8" s="442"/>
      <c r="BA8" s="442"/>
      <c r="BB8" s="442"/>
      <c r="BC8" s="442"/>
      <c r="BD8" s="442"/>
      <c r="BE8" s="442"/>
      <c r="BF8" s="442"/>
      <c r="BG8" s="442"/>
      <c r="BH8" s="442"/>
      <c r="BI8" s="442"/>
      <c r="BJ8" s="442"/>
      <c r="BK8" s="442"/>
      <c r="BL8" s="442"/>
      <c r="BM8" s="443"/>
      <c r="BN8" s="407">
        <v>71945</v>
      </c>
      <c r="BO8" s="408"/>
      <c r="BP8" s="408"/>
      <c r="BQ8" s="408"/>
      <c r="BR8" s="408"/>
      <c r="BS8" s="408"/>
      <c r="BT8" s="408"/>
      <c r="BU8" s="409"/>
      <c r="BV8" s="407">
        <v>135198</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0.66</v>
      </c>
      <c r="CU8" s="448"/>
      <c r="CV8" s="448"/>
      <c r="CW8" s="448"/>
      <c r="CX8" s="448"/>
      <c r="CY8" s="448"/>
      <c r="CZ8" s="448"/>
      <c r="DA8" s="449"/>
      <c r="DB8" s="447">
        <v>0.68</v>
      </c>
      <c r="DC8" s="448"/>
      <c r="DD8" s="448"/>
      <c r="DE8" s="448"/>
      <c r="DF8" s="448"/>
      <c r="DG8" s="448"/>
      <c r="DH8" s="448"/>
      <c r="DI8" s="449"/>
    </row>
    <row r="9" spans="1:119" ht="18.75" customHeight="1" thickBot="1" x14ac:dyDescent="0.25">
      <c r="A9" s="181"/>
      <c r="B9" s="401" t="s">
        <v>107</v>
      </c>
      <c r="C9" s="402"/>
      <c r="D9" s="402"/>
      <c r="E9" s="402"/>
      <c r="F9" s="402"/>
      <c r="G9" s="402"/>
      <c r="H9" s="402"/>
      <c r="I9" s="402"/>
      <c r="J9" s="402"/>
      <c r="K9" s="450"/>
      <c r="L9" s="451" t="s">
        <v>108</v>
      </c>
      <c r="M9" s="452"/>
      <c r="N9" s="452"/>
      <c r="O9" s="452"/>
      <c r="P9" s="452"/>
      <c r="Q9" s="453"/>
      <c r="R9" s="454">
        <v>119764</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-63253</v>
      </c>
      <c r="BO9" s="408"/>
      <c r="BP9" s="408"/>
      <c r="BQ9" s="408"/>
      <c r="BR9" s="408"/>
      <c r="BS9" s="408"/>
      <c r="BT9" s="408"/>
      <c r="BU9" s="409"/>
      <c r="BV9" s="407">
        <v>-353897</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11.3</v>
      </c>
      <c r="CU9" s="405"/>
      <c r="CV9" s="405"/>
      <c r="CW9" s="405"/>
      <c r="CX9" s="405"/>
      <c r="CY9" s="405"/>
      <c r="CZ9" s="405"/>
      <c r="DA9" s="406"/>
      <c r="DB9" s="404">
        <v>12.5</v>
      </c>
      <c r="DC9" s="405"/>
      <c r="DD9" s="405"/>
      <c r="DE9" s="405"/>
      <c r="DF9" s="405"/>
      <c r="DG9" s="405"/>
      <c r="DH9" s="405"/>
      <c r="DI9" s="406"/>
    </row>
    <row r="10" spans="1:119" ht="18.75" customHeight="1" thickBot="1" x14ac:dyDescent="0.25">
      <c r="A10" s="181"/>
      <c r="B10" s="401"/>
      <c r="C10" s="402"/>
      <c r="D10" s="402"/>
      <c r="E10" s="402"/>
      <c r="F10" s="402"/>
      <c r="G10" s="402"/>
      <c r="H10" s="402"/>
      <c r="I10" s="402"/>
      <c r="J10" s="402"/>
      <c r="K10" s="450"/>
      <c r="L10" s="457" t="s">
        <v>113</v>
      </c>
      <c r="M10" s="437"/>
      <c r="N10" s="437"/>
      <c r="O10" s="437"/>
      <c r="P10" s="437"/>
      <c r="Q10" s="438"/>
      <c r="R10" s="458">
        <v>123576</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154408</v>
      </c>
      <c r="BO10" s="408"/>
      <c r="BP10" s="408"/>
      <c r="BQ10" s="408"/>
      <c r="BR10" s="408"/>
      <c r="BS10" s="408"/>
      <c r="BT10" s="408"/>
      <c r="BU10" s="409"/>
      <c r="BV10" s="407">
        <v>489719</v>
      </c>
      <c r="BW10" s="408"/>
      <c r="BX10" s="408"/>
      <c r="BY10" s="408"/>
      <c r="BZ10" s="408"/>
      <c r="CA10" s="408"/>
      <c r="CB10" s="408"/>
      <c r="CC10" s="409"/>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30168</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2">
      <c r="A12" s="181"/>
      <c r="B12" s="467" t="s">
        <v>123</v>
      </c>
      <c r="C12" s="468"/>
      <c r="D12" s="468"/>
      <c r="E12" s="468"/>
      <c r="F12" s="468"/>
      <c r="G12" s="468"/>
      <c r="H12" s="468"/>
      <c r="I12" s="468"/>
      <c r="J12" s="468"/>
      <c r="K12" s="469"/>
      <c r="L12" s="476" t="s">
        <v>124</v>
      </c>
      <c r="M12" s="477"/>
      <c r="N12" s="477"/>
      <c r="O12" s="477"/>
      <c r="P12" s="477"/>
      <c r="Q12" s="478"/>
      <c r="R12" s="479">
        <v>117139</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0</v>
      </c>
      <c r="BO12" s="408"/>
      <c r="BP12" s="408"/>
      <c r="BQ12" s="408"/>
      <c r="BR12" s="408"/>
      <c r="BS12" s="408"/>
      <c r="BT12" s="408"/>
      <c r="BU12" s="409"/>
      <c r="BV12" s="407">
        <v>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2">
      <c r="A13" s="181"/>
      <c r="B13" s="470"/>
      <c r="C13" s="471"/>
      <c r="D13" s="471"/>
      <c r="E13" s="471"/>
      <c r="F13" s="471"/>
      <c r="G13" s="471"/>
      <c r="H13" s="471"/>
      <c r="I13" s="471"/>
      <c r="J13" s="471"/>
      <c r="K13" s="472"/>
      <c r="L13" s="190"/>
      <c r="M13" s="498" t="s">
        <v>130</v>
      </c>
      <c r="N13" s="499"/>
      <c r="O13" s="499"/>
      <c r="P13" s="499"/>
      <c r="Q13" s="500"/>
      <c r="R13" s="491">
        <v>113306</v>
      </c>
      <c r="S13" s="492"/>
      <c r="T13" s="492"/>
      <c r="U13" s="492"/>
      <c r="V13" s="493"/>
      <c r="W13" s="423" t="s">
        <v>131</v>
      </c>
      <c r="X13" s="424"/>
      <c r="Y13" s="424"/>
      <c r="Z13" s="424"/>
      <c r="AA13" s="424"/>
      <c r="AB13" s="414"/>
      <c r="AC13" s="458">
        <v>143</v>
      </c>
      <c r="AD13" s="459"/>
      <c r="AE13" s="459"/>
      <c r="AF13" s="459"/>
      <c r="AG13" s="501"/>
      <c r="AH13" s="458">
        <v>155</v>
      </c>
      <c r="AI13" s="459"/>
      <c r="AJ13" s="459"/>
      <c r="AK13" s="459"/>
      <c r="AL13" s="460"/>
      <c r="AM13" s="436" t="s">
        <v>132</v>
      </c>
      <c r="AN13" s="437"/>
      <c r="AO13" s="437"/>
      <c r="AP13" s="437"/>
      <c r="AQ13" s="437"/>
      <c r="AR13" s="437"/>
      <c r="AS13" s="437"/>
      <c r="AT13" s="438"/>
      <c r="AU13" s="439" t="s">
        <v>104</v>
      </c>
      <c r="AV13" s="440"/>
      <c r="AW13" s="440"/>
      <c r="AX13" s="440"/>
      <c r="AY13" s="441" t="s">
        <v>133</v>
      </c>
      <c r="AZ13" s="442"/>
      <c r="BA13" s="442"/>
      <c r="BB13" s="442"/>
      <c r="BC13" s="442"/>
      <c r="BD13" s="442"/>
      <c r="BE13" s="442"/>
      <c r="BF13" s="442"/>
      <c r="BG13" s="442"/>
      <c r="BH13" s="442"/>
      <c r="BI13" s="442"/>
      <c r="BJ13" s="442"/>
      <c r="BK13" s="442"/>
      <c r="BL13" s="442"/>
      <c r="BM13" s="443"/>
      <c r="BN13" s="407">
        <v>91155</v>
      </c>
      <c r="BO13" s="408"/>
      <c r="BP13" s="408"/>
      <c r="BQ13" s="408"/>
      <c r="BR13" s="408"/>
      <c r="BS13" s="408"/>
      <c r="BT13" s="408"/>
      <c r="BU13" s="409"/>
      <c r="BV13" s="407">
        <v>165990</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3.9</v>
      </c>
      <c r="CU13" s="405"/>
      <c r="CV13" s="405"/>
      <c r="CW13" s="405"/>
      <c r="CX13" s="405"/>
      <c r="CY13" s="405"/>
      <c r="CZ13" s="405"/>
      <c r="DA13" s="406"/>
      <c r="DB13" s="404">
        <v>3.9</v>
      </c>
      <c r="DC13" s="405"/>
      <c r="DD13" s="405"/>
      <c r="DE13" s="405"/>
      <c r="DF13" s="405"/>
      <c r="DG13" s="405"/>
      <c r="DH13" s="405"/>
      <c r="DI13" s="406"/>
    </row>
    <row r="14" spans="1:119" ht="18.75" customHeight="1" thickBot="1" x14ac:dyDescent="0.25">
      <c r="A14" s="181"/>
      <c r="B14" s="470"/>
      <c r="C14" s="471"/>
      <c r="D14" s="471"/>
      <c r="E14" s="471"/>
      <c r="F14" s="471"/>
      <c r="G14" s="471"/>
      <c r="H14" s="471"/>
      <c r="I14" s="471"/>
      <c r="J14" s="471"/>
      <c r="K14" s="472"/>
      <c r="L14" s="488" t="s">
        <v>135</v>
      </c>
      <c r="M14" s="489"/>
      <c r="N14" s="489"/>
      <c r="O14" s="489"/>
      <c r="P14" s="489"/>
      <c r="Q14" s="490"/>
      <c r="R14" s="491">
        <v>117937</v>
      </c>
      <c r="S14" s="492"/>
      <c r="T14" s="492"/>
      <c r="U14" s="492"/>
      <c r="V14" s="493"/>
      <c r="W14" s="397"/>
      <c r="X14" s="398"/>
      <c r="Y14" s="398"/>
      <c r="Z14" s="398"/>
      <c r="AA14" s="398"/>
      <c r="AB14" s="387"/>
      <c r="AC14" s="494">
        <v>0.3</v>
      </c>
      <c r="AD14" s="495"/>
      <c r="AE14" s="495"/>
      <c r="AF14" s="495"/>
      <c r="AG14" s="496"/>
      <c r="AH14" s="494">
        <v>0.3</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v>4.3</v>
      </c>
      <c r="CU14" s="506"/>
      <c r="CV14" s="506"/>
      <c r="CW14" s="506"/>
      <c r="CX14" s="506"/>
      <c r="CY14" s="506"/>
      <c r="CZ14" s="506"/>
      <c r="DA14" s="507"/>
      <c r="DB14" s="505">
        <v>13.4</v>
      </c>
      <c r="DC14" s="506"/>
      <c r="DD14" s="506"/>
      <c r="DE14" s="506"/>
      <c r="DF14" s="506"/>
      <c r="DG14" s="506"/>
      <c r="DH14" s="506"/>
      <c r="DI14" s="507"/>
    </row>
    <row r="15" spans="1:119" ht="18.75" customHeight="1" x14ac:dyDescent="0.2">
      <c r="A15" s="181"/>
      <c r="B15" s="470"/>
      <c r="C15" s="471"/>
      <c r="D15" s="471"/>
      <c r="E15" s="471"/>
      <c r="F15" s="471"/>
      <c r="G15" s="471"/>
      <c r="H15" s="471"/>
      <c r="I15" s="471"/>
      <c r="J15" s="471"/>
      <c r="K15" s="472"/>
      <c r="L15" s="190"/>
      <c r="M15" s="498" t="s">
        <v>130</v>
      </c>
      <c r="N15" s="499"/>
      <c r="O15" s="499"/>
      <c r="P15" s="499"/>
      <c r="Q15" s="500"/>
      <c r="R15" s="491">
        <v>114443</v>
      </c>
      <c r="S15" s="492"/>
      <c r="T15" s="492"/>
      <c r="U15" s="492"/>
      <c r="V15" s="493"/>
      <c r="W15" s="423" t="s">
        <v>137</v>
      </c>
      <c r="X15" s="424"/>
      <c r="Y15" s="424"/>
      <c r="Z15" s="424"/>
      <c r="AA15" s="424"/>
      <c r="AB15" s="414"/>
      <c r="AC15" s="458">
        <v>13825</v>
      </c>
      <c r="AD15" s="459"/>
      <c r="AE15" s="459"/>
      <c r="AF15" s="459"/>
      <c r="AG15" s="501"/>
      <c r="AH15" s="458">
        <v>15121</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15933194</v>
      </c>
      <c r="BO15" s="371"/>
      <c r="BP15" s="371"/>
      <c r="BQ15" s="371"/>
      <c r="BR15" s="371"/>
      <c r="BS15" s="371"/>
      <c r="BT15" s="371"/>
      <c r="BU15" s="372"/>
      <c r="BV15" s="370">
        <v>15453136</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29.2</v>
      </c>
      <c r="AD16" s="495"/>
      <c r="AE16" s="495"/>
      <c r="AF16" s="495"/>
      <c r="AG16" s="496"/>
      <c r="AH16" s="494">
        <v>31.1</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24180148</v>
      </c>
      <c r="BO16" s="408"/>
      <c r="BP16" s="408"/>
      <c r="BQ16" s="408"/>
      <c r="BR16" s="408"/>
      <c r="BS16" s="408"/>
      <c r="BT16" s="408"/>
      <c r="BU16" s="409"/>
      <c r="BV16" s="407">
        <v>23390640</v>
      </c>
      <c r="BW16" s="408"/>
      <c r="BX16" s="408"/>
      <c r="BY16" s="408"/>
      <c r="BZ16" s="408"/>
      <c r="CA16" s="408"/>
      <c r="CB16" s="408"/>
      <c r="CC16" s="409"/>
      <c r="CD16" s="194"/>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81"/>
      <c r="B17" s="473"/>
      <c r="C17" s="474"/>
      <c r="D17" s="474"/>
      <c r="E17" s="474"/>
      <c r="F17" s="474"/>
      <c r="G17" s="474"/>
      <c r="H17" s="474"/>
      <c r="I17" s="474"/>
      <c r="J17" s="474"/>
      <c r="K17" s="475"/>
      <c r="L17" s="195"/>
      <c r="M17" s="518" t="s">
        <v>143</v>
      </c>
      <c r="N17" s="519"/>
      <c r="O17" s="519"/>
      <c r="P17" s="519"/>
      <c r="Q17" s="520"/>
      <c r="R17" s="513" t="s">
        <v>144</v>
      </c>
      <c r="S17" s="514"/>
      <c r="T17" s="514"/>
      <c r="U17" s="514"/>
      <c r="V17" s="515"/>
      <c r="W17" s="423" t="s">
        <v>145</v>
      </c>
      <c r="X17" s="424"/>
      <c r="Y17" s="424"/>
      <c r="Z17" s="424"/>
      <c r="AA17" s="424"/>
      <c r="AB17" s="414"/>
      <c r="AC17" s="458">
        <v>33326</v>
      </c>
      <c r="AD17" s="459"/>
      <c r="AE17" s="459"/>
      <c r="AF17" s="459"/>
      <c r="AG17" s="501"/>
      <c r="AH17" s="458">
        <v>33280</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20250961</v>
      </c>
      <c r="BO17" s="408"/>
      <c r="BP17" s="408"/>
      <c r="BQ17" s="408"/>
      <c r="BR17" s="408"/>
      <c r="BS17" s="408"/>
      <c r="BT17" s="408"/>
      <c r="BU17" s="409"/>
      <c r="BV17" s="407">
        <v>19652142</v>
      </c>
      <c r="BW17" s="408"/>
      <c r="BX17" s="408"/>
      <c r="BY17" s="408"/>
      <c r="BZ17" s="408"/>
      <c r="CA17" s="408"/>
      <c r="CB17" s="408"/>
      <c r="CC17" s="409"/>
      <c r="CD17" s="194"/>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81"/>
      <c r="B18" s="529" t="s">
        <v>147</v>
      </c>
      <c r="C18" s="450"/>
      <c r="D18" s="450"/>
      <c r="E18" s="530"/>
      <c r="F18" s="530"/>
      <c r="G18" s="530"/>
      <c r="H18" s="530"/>
      <c r="I18" s="530"/>
      <c r="J18" s="530"/>
      <c r="K18" s="530"/>
      <c r="L18" s="531">
        <v>12.3</v>
      </c>
      <c r="M18" s="531"/>
      <c r="N18" s="531"/>
      <c r="O18" s="531"/>
      <c r="P18" s="531"/>
      <c r="Q18" s="531"/>
      <c r="R18" s="532"/>
      <c r="S18" s="532"/>
      <c r="T18" s="532"/>
      <c r="U18" s="532"/>
      <c r="V18" s="533"/>
      <c r="W18" s="425"/>
      <c r="X18" s="426"/>
      <c r="Y18" s="426"/>
      <c r="Z18" s="426"/>
      <c r="AA18" s="426"/>
      <c r="AB18" s="417"/>
      <c r="AC18" s="534">
        <v>70.5</v>
      </c>
      <c r="AD18" s="535"/>
      <c r="AE18" s="535"/>
      <c r="AF18" s="535"/>
      <c r="AG18" s="536"/>
      <c r="AH18" s="534">
        <v>68.5</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28794361</v>
      </c>
      <c r="BO18" s="408"/>
      <c r="BP18" s="408"/>
      <c r="BQ18" s="408"/>
      <c r="BR18" s="408"/>
      <c r="BS18" s="408"/>
      <c r="BT18" s="408"/>
      <c r="BU18" s="409"/>
      <c r="BV18" s="407">
        <v>28737389</v>
      </c>
      <c r="BW18" s="408"/>
      <c r="BX18" s="408"/>
      <c r="BY18" s="408"/>
      <c r="BZ18" s="408"/>
      <c r="CA18" s="408"/>
      <c r="CB18" s="408"/>
      <c r="CC18" s="409"/>
      <c r="CD18" s="194"/>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81"/>
      <c r="B19" s="529" t="s">
        <v>149</v>
      </c>
      <c r="C19" s="450"/>
      <c r="D19" s="450"/>
      <c r="E19" s="530"/>
      <c r="F19" s="530"/>
      <c r="G19" s="530"/>
      <c r="H19" s="530"/>
      <c r="I19" s="530"/>
      <c r="J19" s="530"/>
      <c r="K19" s="530"/>
      <c r="L19" s="538">
        <v>9737</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38954358</v>
      </c>
      <c r="BO19" s="408"/>
      <c r="BP19" s="408"/>
      <c r="BQ19" s="408"/>
      <c r="BR19" s="408"/>
      <c r="BS19" s="408"/>
      <c r="BT19" s="408"/>
      <c r="BU19" s="409"/>
      <c r="BV19" s="407">
        <v>34728846</v>
      </c>
      <c r="BW19" s="408"/>
      <c r="BX19" s="408"/>
      <c r="BY19" s="408"/>
      <c r="BZ19" s="408"/>
      <c r="CA19" s="408"/>
      <c r="CB19" s="408"/>
      <c r="CC19" s="409"/>
      <c r="CD19" s="194"/>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81"/>
      <c r="B20" s="529" t="s">
        <v>151</v>
      </c>
      <c r="C20" s="450"/>
      <c r="D20" s="450"/>
      <c r="E20" s="530"/>
      <c r="F20" s="530"/>
      <c r="G20" s="530"/>
      <c r="H20" s="530"/>
      <c r="I20" s="530"/>
      <c r="J20" s="530"/>
      <c r="K20" s="530"/>
      <c r="L20" s="538">
        <v>57379</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94"/>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81"/>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94"/>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81"/>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52081094</v>
      </c>
      <c r="BO22" s="371"/>
      <c r="BP22" s="371"/>
      <c r="BQ22" s="371"/>
      <c r="BR22" s="371"/>
      <c r="BS22" s="371"/>
      <c r="BT22" s="371"/>
      <c r="BU22" s="372"/>
      <c r="BV22" s="370">
        <v>52075705</v>
      </c>
      <c r="BW22" s="371"/>
      <c r="BX22" s="371"/>
      <c r="BY22" s="371"/>
      <c r="BZ22" s="371"/>
      <c r="CA22" s="371"/>
      <c r="CB22" s="371"/>
      <c r="CC22" s="372"/>
      <c r="CD22" s="194"/>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81"/>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38687784</v>
      </c>
      <c r="BO23" s="408"/>
      <c r="BP23" s="408"/>
      <c r="BQ23" s="408"/>
      <c r="BR23" s="408"/>
      <c r="BS23" s="408"/>
      <c r="BT23" s="408"/>
      <c r="BU23" s="409"/>
      <c r="BV23" s="407">
        <v>37565110</v>
      </c>
      <c r="BW23" s="408"/>
      <c r="BX23" s="408"/>
      <c r="BY23" s="408"/>
      <c r="BZ23" s="408"/>
      <c r="CA23" s="408"/>
      <c r="CB23" s="408"/>
      <c r="CC23" s="409"/>
      <c r="CD23" s="194"/>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81"/>
      <c r="B24" s="578"/>
      <c r="C24" s="554"/>
      <c r="D24" s="555"/>
      <c r="E24" s="457" t="s">
        <v>161</v>
      </c>
      <c r="F24" s="437"/>
      <c r="G24" s="437"/>
      <c r="H24" s="437"/>
      <c r="I24" s="437"/>
      <c r="J24" s="437"/>
      <c r="K24" s="438"/>
      <c r="L24" s="458">
        <v>1</v>
      </c>
      <c r="M24" s="459"/>
      <c r="N24" s="459"/>
      <c r="O24" s="459"/>
      <c r="P24" s="501"/>
      <c r="Q24" s="458">
        <v>7200</v>
      </c>
      <c r="R24" s="459"/>
      <c r="S24" s="459"/>
      <c r="T24" s="459"/>
      <c r="U24" s="459"/>
      <c r="V24" s="501"/>
      <c r="W24" s="553"/>
      <c r="X24" s="554"/>
      <c r="Y24" s="555"/>
      <c r="Z24" s="457" t="s">
        <v>162</v>
      </c>
      <c r="AA24" s="437"/>
      <c r="AB24" s="437"/>
      <c r="AC24" s="437"/>
      <c r="AD24" s="437"/>
      <c r="AE24" s="437"/>
      <c r="AF24" s="437"/>
      <c r="AG24" s="438"/>
      <c r="AH24" s="458">
        <v>714</v>
      </c>
      <c r="AI24" s="459"/>
      <c r="AJ24" s="459"/>
      <c r="AK24" s="459"/>
      <c r="AL24" s="501"/>
      <c r="AM24" s="458">
        <v>2222682</v>
      </c>
      <c r="AN24" s="459"/>
      <c r="AO24" s="459"/>
      <c r="AP24" s="459"/>
      <c r="AQ24" s="459"/>
      <c r="AR24" s="501"/>
      <c r="AS24" s="458">
        <v>3113</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32036632</v>
      </c>
      <c r="BO24" s="408"/>
      <c r="BP24" s="408"/>
      <c r="BQ24" s="408"/>
      <c r="BR24" s="408"/>
      <c r="BS24" s="408"/>
      <c r="BT24" s="408"/>
      <c r="BU24" s="409"/>
      <c r="BV24" s="407">
        <v>30317062</v>
      </c>
      <c r="BW24" s="408"/>
      <c r="BX24" s="408"/>
      <c r="BY24" s="408"/>
      <c r="BZ24" s="408"/>
      <c r="CA24" s="408"/>
      <c r="CB24" s="408"/>
      <c r="CC24" s="409"/>
      <c r="CD24" s="194"/>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81"/>
      <c r="B25" s="578"/>
      <c r="C25" s="554"/>
      <c r="D25" s="555"/>
      <c r="E25" s="457" t="s">
        <v>164</v>
      </c>
      <c r="F25" s="437"/>
      <c r="G25" s="437"/>
      <c r="H25" s="437"/>
      <c r="I25" s="437"/>
      <c r="J25" s="437"/>
      <c r="K25" s="438"/>
      <c r="L25" s="458">
        <v>2</v>
      </c>
      <c r="M25" s="459"/>
      <c r="N25" s="459"/>
      <c r="O25" s="459"/>
      <c r="P25" s="501"/>
      <c r="Q25" s="458">
        <v>6800</v>
      </c>
      <c r="R25" s="459"/>
      <c r="S25" s="459"/>
      <c r="T25" s="459"/>
      <c r="U25" s="459"/>
      <c r="V25" s="501"/>
      <c r="W25" s="553"/>
      <c r="X25" s="554"/>
      <c r="Y25" s="555"/>
      <c r="Z25" s="457" t="s">
        <v>165</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43505544</v>
      </c>
      <c r="BO25" s="371"/>
      <c r="BP25" s="371"/>
      <c r="BQ25" s="371"/>
      <c r="BR25" s="371"/>
      <c r="BS25" s="371"/>
      <c r="BT25" s="371"/>
      <c r="BU25" s="372"/>
      <c r="BV25" s="370">
        <v>30696254</v>
      </c>
      <c r="BW25" s="371"/>
      <c r="BX25" s="371"/>
      <c r="BY25" s="371"/>
      <c r="BZ25" s="371"/>
      <c r="CA25" s="371"/>
      <c r="CB25" s="371"/>
      <c r="CC25" s="372"/>
      <c r="CD25" s="194"/>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81"/>
      <c r="B26" s="578"/>
      <c r="C26" s="554"/>
      <c r="D26" s="555"/>
      <c r="E26" s="457" t="s">
        <v>167</v>
      </c>
      <c r="F26" s="437"/>
      <c r="G26" s="437"/>
      <c r="H26" s="437"/>
      <c r="I26" s="437"/>
      <c r="J26" s="437"/>
      <c r="K26" s="438"/>
      <c r="L26" s="458">
        <v>1</v>
      </c>
      <c r="M26" s="459"/>
      <c r="N26" s="459"/>
      <c r="O26" s="459"/>
      <c r="P26" s="501"/>
      <c r="Q26" s="458">
        <v>6375</v>
      </c>
      <c r="R26" s="459"/>
      <c r="S26" s="459"/>
      <c r="T26" s="459"/>
      <c r="U26" s="459"/>
      <c r="V26" s="501"/>
      <c r="W26" s="553"/>
      <c r="X26" s="554"/>
      <c r="Y26" s="555"/>
      <c r="Z26" s="457" t="s">
        <v>168</v>
      </c>
      <c r="AA26" s="559"/>
      <c r="AB26" s="559"/>
      <c r="AC26" s="559"/>
      <c r="AD26" s="559"/>
      <c r="AE26" s="559"/>
      <c r="AF26" s="559"/>
      <c r="AG26" s="560"/>
      <c r="AH26" s="458">
        <v>115</v>
      </c>
      <c r="AI26" s="459"/>
      <c r="AJ26" s="459"/>
      <c r="AK26" s="459"/>
      <c r="AL26" s="501"/>
      <c r="AM26" s="458">
        <v>402960</v>
      </c>
      <c r="AN26" s="459"/>
      <c r="AO26" s="459"/>
      <c r="AP26" s="459"/>
      <c r="AQ26" s="459"/>
      <c r="AR26" s="501"/>
      <c r="AS26" s="458">
        <v>3504</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94"/>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81"/>
      <c r="B27" s="578"/>
      <c r="C27" s="554"/>
      <c r="D27" s="555"/>
      <c r="E27" s="457" t="s">
        <v>170</v>
      </c>
      <c r="F27" s="437"/>
      <c r="G27" s="437"/>
      <c r="H27" s="437"/>
      <c r="I27" s="437"/>
      <c r="J27" s="437"/>
      <c r="K27" s="438"/>
      <c r="L27" s="458">
        <v>1</v>
      </c>
      <c r="M27" s="459"/>
      <c r="N27" s="459"/>
      <c r="O27" s="459"/>
      <c r="P27" s="501"/>
      <c r="Q27" s="458">
        <v>6290</v>
      </c>
      <c r="R27" s="459"/>
      <c r="S27" s="459"/>
      <c r="T27" s="459"/>
      <c r="U27" s="459"/>
      <c r="V27" s="501"/>
      <c r="W27" s="553"/>
      <c r="X27" s="554"/>
      <c r="Y27" s="555"/>
      <c r="Z27" s="457" t="s">
        <v>171</v>
      </c>
      <c r="AA27" s="437"/>
      <c r="AB27" s="437"/>
      <c r="AC27" s="437"/>
      <c r="AD27" s="437"/>
      <c r="AE27" s="437"/>
      <c r="AF27" s="437"/>
      <c r="AG27" s="438"/>
      <c r="AH27" s="458">
        <v>26</v>
      </c>
      <c r="AI27" s="459"/>
      <c r="AJ27" s="459"/>
      <c r="AK27" s="459"/>
      <c r="AL27" s="501"/>
      <c r="AM27" s="458">
        <v>89870</v>
      </c>
      <c r="AN27" s="459"/>
      <c r="AO27" s="459"/>
      <c r="AP27" s="459"/>
      <c r="AQ27" s="459"/>
      <c r="AR27" s="501"/>
      <c r="AS27" s="458">
        <v>3457</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t="s">
        <v>122</v>
      </c>
      <c r="BO27" s="527"/>
      <c r="BP27" s="527"/>
      <c r="BQ27" s="527"/>
      <c r="BR27" s="527"/>
      <c r="BS27" s="527"/>
      <c r="BT27" s="527"/>
      <c r="BU27" s="528"/>
      <c r="BV27" s="526" t="s">
        <v>122</v>
      </c>
      <c r="BW27" s="527"/>
      <c r="BX27" s="527"/>
      <c r="BY27" s="527"/>
      <c r="BZ27" s="527"/>
      <c r="CA27" s="527"/>
      <c r="CB27" s="527"/>
      <c r="CC27" s="528"/>
      <c r="CD27" s="196"/>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81"/>
      <c r="B28" s="578"/>
      <c r="C28" s="554"/>
      <c r="D28" s="555"/>
      <c r="E28" s="457" t="s">
        <v>173</v>
      </c>
      <c r="F28" s="437"/>
      <c r="G28" s="437"/>
      <c r="H28" s="437"/>
      <c r="I28" s="437"/>
      <c r="J28" s="437"/>
      <c r="K28" s="438"/>
      <c r="L28" s="458">
        <v>1</v>
      </c>
      <c r="M28" s="459"/>
      <c r="N28" s="459"/>
      <c r="O28" s="459"/>
      <c r="P28" s="501"/>
      <c r="Q28" s="458">
        <v>5993</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2939266</v>
      </c>
      <c r="BO28" s="371"/>
      <c r="BP28" s="371"/>
      <c r="BQ28" s="371"/>
      <c r="BR28" s="371"/>
      <c r="BS28" s="371"/>
      <c r="BT28" s="371"/>
      <c r="BU28" s="372"/>
      <c r="BV28" s="370">
        <v>2784858</v>
      </c>
      <c r="BW28" s="371"/>
      <c r="BX28" s="371"/>
      <c r="BY28" s="371"/>
      <c r="BZ28" s="371"/>
      <c r="CA28" s="371"/>
      <c r="CB28" s="371"/>
      <c r="CC28" s="372"/>
      <c r="CD28" s="194"/>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81"/>
      <c r="B29" s="578"/>
      <c r="C29" s="554"/>
      <c r="D29" s="555"/>
      <c r="E29" s="457" t="s">
        <v>176</v>
      </c>
      <c r="F29" s="437"/>
      <c r="G29" s="437"/>
      <c r="H29" s="437"/>
      <c r="I29" s="437"/>
      <c r="J29" s="437"/>
      <c r="K29" s="438"/>
      <c r="L29" s="458">
        <v>18</v>
      </c>
      <c r="M29" s="459"/>
      <c r="N29" s="459"/>
      <c r="O29" s="459"/>
      <c r="P29" s="501"/>
      <c r="Q29" s="458">
        <v>5610</v>
      </c>
      <c r="R29" s="459"/>
      <c r="S29" s="459"/>
      <c r="T29" s="459"/>
      <c r="U29" s="459"/>
      <c r="V29" s="501"/>
      <c r="W29" s="556"/>
      <c r="X29" s="557"/>
      <c r="Y29" s="558"/>
      <c r="Z29" s="457" t="s">
        <v>177</v>
      </c>
      <c r="AA29" s="437"/>
      <c r="AB29" s="437"/>
      <c r="AC29" s="437"/>
      <c r="AD29" s="437"/>
      <c r="AE29" s="437"/>
      <c r="AF29" s="437"/>
      <c r="AG29" s="438"/>
      <c r="AH29" s="458">
        <v>740</v>
      </c>
      <c r="AI29" s="459"/>
      <c r="AJ29" s="459"/>
      <c r="AK29" s="459"/>
      <c r="AL29" s="501"/>
      <c r="AM29" s="458">
        <v>2312552</v>
      </c>
      <c r="AN29" s="459"/>
      <c r="AO29" s="459"/>
      <c r="AP29" s="459"/>
      <c r="AQ29" s="459"/>
      <c r="AR29" s="501"/>
      <c r="AS29" s="458">
        <v>3125</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899294</v>
      </c>
      <c r="BO29" s="408"/>
      <c r="BP29" s="408"/>
      <c r="BQ29" s="408"/>
      <c r="BR29" s="408"/>
      <c r="BS29" s="408"/>
      <c r="BT29" s="408"/>
      <c r="BU29" s="409"/>
      <c r="BV29" s="407">
        <v>751902</v>
      </c>
      <c r="BW29" s="408"/>
      <c r="BX29" s="408"/>
      <c r="BY29" s="408"/>
      <c r="BZ29" s="408"/>
      <c r="CA29" s="408"/>
      <c r="CB29" s="408"/>
      <c r="CC29" s="409"/>
      <c r="CD29" s="196"/>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81"/>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96.8</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7765018</v>
      </c>
      <c r="BO30" s="527"/>
      <c r="BP30" s="527"/>
      <c r="BQ30" s="527"/>
      <c r="BR30" s="527"/>
      <c r="BS30" s="527"/>
      <c r="BT30" s="527"/>
      <c r="BU30" s="528"/>
      <c r="BV30" s="526">
        <v>6201573</v>
      </c>
      <c r="BW30" s="527"/>
      <c r="BX30" s="527"/>
      <c r="BY30" s="527"/>
      <c r="BZ30" s="527"/>
      <c r="CA30" s="527"/>
      <c r="CB30" s="527"/>
      <c r="CC30" s="528"/>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204"/>
    </row>
    <row r="33" spans="1:113" ht="13.5" customHeight="1" x14ac:dyDescent="0.2">
      <c r="A33" s="181"/>
      <c r="B33" s="205"/>
      <c r="C33" s="431" t="s">
        <v>186</v>
      </c>
      <c r="D33" s="431"/>
      <c r="E33" s="396" t="s">
        <v>187</v>
      </c>
      <c r="F33" s="396"/>
      <c r="G33" s="396"/>
      <c r="H33" s="396"/>
      <c r="I33" s="396"/>
      <c r="J33" s="396"/>
      <c r="K33" s="396"/>
      <c r="L33" s="396"/>
      <c r="M33" s="396"/>
      <c r="N33" s="396"/>
      <c r="O33" s="396"/>
      <c r="P33" s="396"/>
      <c r="Q33" s="396"/>
      <c r="R33" s="396"/>
      <c r="S33" s="396"/>
      <c r="T33" s="206"/>
      <c r="U33" s="431" t="s">
        <v>186</v>
      </c>
      <c r="V33" s="431"/>
      <c r="W33" s="396" t="s">
        <v>187</v>
      </c>
      <c r="X33" s="396"/>
      <c r="Y33" s="396"/>
      <c r="Z33" s="396"/>
      <c r="AA33" s="396"/>
      <c r="AB33" s="396"/>
      <c r="AC33" s="396"/>
      <c r="AD33" s="396"/>
      <c r="AE33" s="396"/>
      <c r="AF33" s="396"/>
      <c r="AG33" s="396"/>
      <c r="AH33" s="396"/>
      <c r="AI33" s="396"/>
      <c r="AJ33" s="396"/>
      <c r="AK33" s="396"/>
      <c r="AL33" s="206"/>
      <c r="AM33" s="431" t="s">
        <v>186</v>
      </c>
      <c r="AN33" s="431"/>
      <c r="AO33" s="396" t="s">
        <v>187</v>
      </c>
      <c r="AP33" s="396"/>
      <c r="AQ33" s="396"/>
      <c r="AR33" s="396"/>
      <c r="AS33" s="396"/>
      <c r="AT33" s="396"/>
      <c r="AU33" s="396"/>
      <c r="AV33" s="396"/>
      <c r="AW33" s="396"/>
      <c r="AX33" s="396"/>
      <c r="AY33" s="396"/>
      <c r="AZ33" s="396"/>
      <c r="BA33" s="396"/>
      <c r="BB33" s="396"/>
      <c r="BC33" s="396"/>
      <c r="BD33" s="207"/>
      <c r="BE33" s="396" t="s">
        <v>188</v>
      </c>
      <c r="BF33" s="396"/>
      <c r="BG33" s="396" t="s">
        <v>189</v>
      </c>
      <c r="BH33" s="396"/>
      <c r="BI33" s="396"/>
      <c r="BJ33" s="396"/>
      <c r="BK33" s="396"/>
      <c r="BL33" s="396"/>
      <c r="BM33" s="396"/>
      <c r="BN33" s="396"/>
      <c r="BO33" s="396"/>
      <c r="BP33" s="396"/>
      <c r="BQ33" s="396"/>
      <c r="BR33" s="396"/>
      <c r="BS33" s="396"/>
      <c r="BT33" s="396"/>
      <c r="BU33" s="396"/>
      <c r="BV33" s="207"/>
      <c r="BW33" s="431" t="s">
        <v>188</v>
      </c>
      <c r="BX33" s="431"/>
      <c r="BY33" s="396" t="s">
        <v>190</v>
      </c>
      <c r="BZ33" s="396"/>
      <c r="CA33" s="396"/>
      <c r="CB33" s="396"/>
      <c r="CC33" s="396"/>
      <c r="CD33" s="396"/>
      <c r="CE33" s="396"/>
      <c r="CF33" s="396"/>
      <c r="CG33" s="396"/>
      <c r="CH33" s="396"/>
      <c r="CI33" s="396"/>
      <c r="CJ33" s="396"/>
      <c r="CK33" s="396"/>
      <c r="CL33" s="396"/>
      <c r="CM33" s="396"/>
      <c r="CN33" s="206"/>
      <c r="CO33" s="431" t="s">
        <v>186</v>
      </c>
      <c r="CP33" s="431"/>
      <c r="CQ33" s="396" t="s">
        <v>191</v>
      </c>
      <c r="CR33" s="396"/>
      <c r="CS33" s="396"/>
      <c r="CT33" s="396"/>
      <c r="CU33" s="396"/>
      <c r="CV33" s="396"/>
      <c r="CW33" s="396"/>
      <c r="CX33" s="396"/>
      <c r="CY33" s="396"/>
      <c r="CZ33" s="396"/>
      <c r="DA33" s="396"/>
      <c r="DB33" s="396"/>
      <c r="DC33" s="396"/>
      <c r="DD33" s="396"/>
      <c r="DE33" s="396"/>
      <c r="DF33" s="206"/>
      <c r="DG33" s="596" t="s">
        <v>192</v>
      </c>
      <c r="DH33" s="596"/>
      <c r="DI33" s="208"/>
    </row>
    <row r="34" spans="1:113" ht="32.25" customHeight="1" x14ac:dyDescent="0.2">
      <c r="A34" s="181"/>
      <c r="B34" s="205"/>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81"/>
      <c r="U34" s="597">
        <f>IF(W34="","",MAX(C34:D43)+1)</f>
        <v>3</v>
      </c>
      <c r="V34" s="597"/>
      <c r="W34" s="598" t="str">
        <f>IF('各会計、関係団体の財政状況及び健全化判断比率'!B28="","",'各会計、関係団体の財政状況及び健全化判断比率'!B28)</f>
        <v>国民健康保険事業特別会計</v>
      </c>
      <c r="X34" s="598"/>
      <c r="Y34" s="598"/>
      <c r="Z34" s="598"/>
      <c r="AA34" s="598"/>
      <c r="AB34" s="598"/>
      <c r="AC34" s="598"/>
      <c r="AD34" s="598"/>
      <c r="AE34" s="598"/>
      <c r="AF34" s="598"/>
      <c r="AG34" s="598"/>
      <c r="AH34" s="598"/>
      <c r="AI34" s="598"/>
      <c r="AJ34" s="598"/>
      <c r="AK34" s="598"/>
      <c r="AL34" s="181"/>
      <c r="AM34" s="597">
        <f>IF(AO34="","",MAX(C34:D43,U34:V43)+1)</f>
        <v>6</v>
      </c>
      <c r="AN34" s="597"/>
      <c r="AO34" s="598" t="str">
        <f>IF('各会計、関係団体の財政状況及び健全化判断比率'!B31="","",'各会計、関係団体の財政状況及び健全化判断比率'!B31)</f>
        <v>水道事業会計</v>
      </c>
      <c r="AP34" s="598"/>
      <c r="AQ34" s="598"/>
      <c r="AR34" s="598"/>
      <c r="AS34" s="598"/>
      <c r="AT34" s="598"/>
      <c r="AU34" s="598"/>
      <c r="AV34" s="598"/>
      <c r="AW34" s="598"/>
      <c r="AX34" s="598"/>
      <c r="AY34" s="598"/>
      <c r="AZ34" s="598"/>
      <c r="BA34" s="598"/>
      <c r="BB34" s="598"/>
      <c r="BC34" s="598"/>
      <c r="BD34" s="181"/>
      <c r="BE34" s="597" t="str">
        <f>IF(BG34="","",MAX(C34:D43,U34:V43,AM34:AN43)+1)</f>
        <v/>
      </c>
      <c r="BF34" s="597"/>
      <c r="BG34" s="598"/>
      <c r="BH34" s="598"/>
      <c r="BI34" s="598"/>
      <c r="BJ34" s="598"/>
      <c r="BK34" s="598"/>
      <c r="BL34" s="598"/>
      <c r="BM34" s="598"/>
      <c r="BN34" s="598"/>
      <c r="BO34" s="598"/>
      <c r="BP34" s="598"/>
      <c r="BQ34" s="598"/>
      <c r="BR34" s="598"/>
      <c r="BS34" s="598"/>
      <c r="BT34" s="598"/>
      <c r="BU34" s="598"/>
      <c r="BV34" s="181"/>
      <c r="BW34" s="597">
        <f>IF(BY34="","",MAX(C34:D43,U34:V43,AM34:AN43,BE34:BF43)+1)</f>
        <v>8</v>
      </c>
      <c r="BX34" s="597"/>
      <c r="BY34" s="598" t="str">
        <f>IF('各会計、関係団体の財政状況及び健全化判断比率'!B68="","",'各会計、関係団体の財政状況及び健全化判断比率'!B68)</f>
        <v>守口市門真市消防組合</v>
      </c>
      <c r="BZ34" s="598"/>
      <c r="CA34" s="598"/>
      <c r="CB34" s="598"/>
      <c r="CC34" s="598"/>
      <c r="CD34" s="598"/>
      <c r="CE34" s="598"/>
      <c r="CF34" s="598"/>
      <c r="CG34" s="598"/>
      <c r="CH34" s="598"/>
      <c r="CI34" s="598"/>
      <c r="CJ34" s="598"/>
      <c r="CK34" s="598"/>
      <c r="CL34" s="598"/>
      <c r="CM34" s="598"/>
      <c r="CN34" s="181"/>
      <c r="CO34" s="597">
        <f>IF(CQ34="","",MAX(C34:D43,U34:V43,AM34:AN43,BE34:BF43,BW34:BX43)+1)</f>
        <v>17</v>
      </c>
      <c r="CP34" s="597"/>
      <c r="CQ34" s="598" t="str">
        <f>IF('各会計、関係団体の財政状況及び健全化判断比率'!BS7="","",'各会計、関係団体の財政状況及び健全化判断比率'!BS7)</f>
        <v>門真市都市開発ビル</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208"/>
    </row>
    <row r="35" spans="1:113" ht="32.25" customHeight="1" x14ac:dyDescent="0.2">
      <c r="A35" s="181"/>
      <c r="B35" s="205"/>
      <c r="C35" s="597">
        <f>IF(E35="","",C34+1)</f>
        <v>2</v>
      </c>
      <c r="D35" s="597"/>
      <c r="E35" s="598" t="str">
        <f>IF('各会計、関係団体の財政状況及び健全化判断比率'!B8="","",'各会計、関係団体の財政状況及び健全化判断比率'!B8)</f>
        <v>都市開発資金特別会計</v>
      </c>
      <c r="F35" s="598"/>
      <c r="G35" s="598"/>
      <c r="H35" s="598"/>
      <c r="I35" s="598"/>
      <c r="J35" s="598"/>
      <c r="K35" s="598"/>
      <c r="L35" s="598"/>
      <c r="M35" s="598"/>
      <c r="N35" s="598"/>
      <c r="O35" s="598"/>
      <c r="P35" s="598"/>
      <c r="Q35" s="598"/>
      <c r="R35" s="598"/>
      <c r="S35" s="598"/>
      <c r="T35" s="181"/>
      <c r="U35" s="597">
        <f>IF(W35="","",U34+1)</f>
        <v>4</v>
      </c>
      <c r="V35" s="597"/>
      <c r="W35" s="598" t="str">
        <f>IF('各会計、関係団体の財政状況及び健全化判断比率'!B29="","",'各会計、関係団体の財政状況及び健全化判断比率'!B29)</f>
        <v>介護保険事業特別会計</v>
      </c>
      <c r="X35" s="598"/>
      <c r="Y35" s="598"/>
      <c r="Z35" s="598"/>
      <c r="AA35" s="598"/>
      <c r="AB35" s="598"/>
      <c r="AC35" s="598"/>
      <c r="AD35" s="598"/>
      <c r="AE35" s="598"/>
      <c r="AF35" s="598"/>
      <c r="AG35" s="598"/>
      <c r="AH35" s="598"/>
      <c r="AI35" s="598"/>
      <c r="AJ35" s="598"/>
      <c r="AK35" s="598"/>
      <c r="AL35" s="181"/>
      <c r="AM35" s="597">
        <f t="shared" ref="AM35:AM43" si="0">IF(AO35="","",AM34+1)</f>
        <v>7</v>
      </c>
      <c r="AN35" s="597"/>
      <c r="AO35" s="598" t="str">
        <f>IF('各会計、関係団体の財政状況及び健全化判断比率'!B32="","",'各会計、関係団体の財政状況及び健全化判断比率'!B32)</f>
        <v>公共下水道事業会計</v>
      </c>
      <c r="AP35" s="598"/>
      <c r="AQ35" s="598"/>
      <c r="AR35" s="598"/>
      <c r="AS35" s="598"/>
      <c r="AT35" s="598"/>
      <c r="AU35" s="598"/>
      <c r="AV35" s="598"/>
      <c r="AW35" s="598"/>
      <c r="AX35" s="598"/>
      <c r="AY35" s="598"/>
      <c r="AZ35" s="598"/>
      <c r="BA35" s="598"/>
      <c r="BB35" s="598"/>
      <c r="BC35" s="598"/>
      <c r="BD35" s="181"/>
      <c r="BE35" s="597" t="str">
        <f t="shared" ref="BE35:BE43" si="1">IF(BG35="","",BE34+1)</f>
        <v/>
      </c>
      <c r="BF35" s="597"/>
      <c r="BG35" s="598"/>
      <c r="BH35" s="598"/>
      <c r="BI35" s="598"/>
      <c r="BJ35" s="598"/>
      <c r="BK35" s="598"/>
      <c r="BL35" s="598"/>
      <c r="BM35" s="598"/>
      <c r="BN35" s="598"/>
      <c r="BO35" s="598"/>
      <c r="BP35" s="598"/>
      <c r="BQ35" s="598"/>
      <c r="BR35" s="598"/>
      <c r="BS35" s="598"/>
      <c r="BT35" s="598"/>
      <c r="BU35" s="598"/>
      <c r="BV35" s="181"/>
      <c r="BW35" s="597">
        <f t="shared" ref="BW35:BW43" si="2">IF(BY35="","",BW34+1)</f>
        <v>9</v>
      </c>
      <c r="BX35" s="597"/>
      <c r="BY35" s="598" t="str">
        <f>IF('各会計、関係団体の財政状況及び健全化判断比率'!B69="","",'各会計、関係団体の財政状況及び健全化判断比率'!B69)</f>
        <v>飯盛霊園組合（一般会計）</v>
      </c>
      <c r="BZ35" s="598"/>
      <c r="CA35" s="598"/>
      <c r="CB35" s="598"/>
      <c r="CC35" s="598"/>
      <c r="CD35" s="598"/>
      <c r="CE35" s="598"/>
      <c r="CF35" s="598"/>
      <c r="CG35" s="598"/>
      <c r="CH35" s="598"/>
      <c r="CI35" s="598"/>
      <c r="CJ35" s="598"/>
      <c r="CK35" s="598"/>
      <c r="CL35" s="598"/>
      <c r="CM35" s="598"/>
      <c r="CN35" s="181"/>
      <c r="CO35" s="597" t="str">
        <f t="shared" ref="CO35:CO43" si="3">IF(CQ35="","",CO34+1)</f>
        <v/>
      </c>
      <c r="CP35" s="597"/>
      <c r="CQ35" s="598" t="str">
        <f>IF('各会計、関係団体の財政状況及び健全化判断比率'!BS8="","",'各会計、関係団体の財政状況及び健全化判断比率'!BS8)</f>
        <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208"/>
    </row>
    <row r="36" spans="1:113" ht="32.25" customHeight="1" x14ac:dyDescent="0.2">
      <c r="A36" s="181"/>
      <c r="B36" s="205"/>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81"/>
      <c r="U36" s="597">
        <f t="shared" ref="U36:U43" si="4">IF(W36="","",U35+1)</f>
        <v>5</v>
      </c>
      <c r="V36" s="597"/>
      <c r="W36" s="598" t="str">
        <f>IF('各会計、関係団体の財政状況及び健全化判断比率'!B30="","",'各会計、関係団体の財政状況及び健全化判断比率'!B30)</f>
        <v>後期高齢者医療事業特別会計</v>
      </c>
      <c r="X36" s="598"/>
      <c r="Y36" s="598"/>
      <c r="Z36" s="598"/>
      <c r="AA36" s="598"/>
      <c r="AB36" s="598"/>
      <c r="AC36" s="598"/>
      <c r="AD36" s="598"/>
      <c r="AE36" s="598"/>
      <c r="AF36" s="598"/>
      <c r="AG36" s="598"/>
      <c r="AH36" s="598"/>
      <c r="AI36" s="598"/>
      <c r="AJ36" s="598"/>
      <c r="AK36" s="598"/>
      <c r="AL36" s="181"/>
      <c r="AM36" s="597" t="str">
        <f t="shared" si="0"/>
        <v/>
      </c>
      <c r="AN36" s="597"/>
      <c r="AO36" s="598"/>
      <c r="AP36" s="598"/>
      <c r="AQ36" s="598"/>
      <c r="AR36" s="598"/>
      <c r="AS36" s="598"/>
      <c r="AT36" s="598"/>
      <c r="AU36" s="598"/>
      <c r="AV36" s="598"/>
      <c r="AW36" s="598"/>
      <c r="AX36" s="598"/>
      <c r="AY36" s="598"/>
      <c r="AZ36" s="598"/>
      <c r="BA36" s="598"/>
      <c r="BB36" s="598"/>
      <c r="BC36" s="598"/>
      <c r="BD36" s="181"/>
      <c r="BE36" s="597" t="str">
        <f t="shared" si="1"/>
        <v/>
      </c>
      <c r="BF36" s="597"/>
      <c r="BG36" s="598"/>
      <c r="BH36" s="598"/>
      <c r="BI36" s="598"/>
      <c r="BJ36" s="598"/>
      <c r="BK36" s="598"/>
      <c r="BL36" s="598"/>
      <c r="BM36" s="598"/>
      <c r="BN36" s="598"/>
      <c r="BO36" s="598"/>
      <c r="BP36" s="598"/>
      <c r="BQ36" s="598"/>
      <c r="BR36" s="598"/>
      <c r="BS36" s="598"/>
      <c r="BT36" s="598"/>
      <c r="BU36" s="598"/>
      <c r="BV36" s="181"/>
      <c r="BW36" s="597">
        <f t="shared" si="2"/>
        <v>10</v>
      </c>
      <c r="BX36" s="597"/>
      <c r="BY36" s="598" t="str">
        <f>IF('各会計、関係団体の財政状況及び健全化判断比率'!B70="","",'各会計、関係団体の財政状況及び健全化判断比率'!B70)</f>
        <v>飯盛霊園組合（霊園事業特別会計）</v>
      </c>
      <c r="BZ36" s="598"/>
      <c r="CA36" s="598"/>
      <c r="CB36" s="598"/>
      <c r="CC36" s="598"/>
      <c r="CD36" s="598"/>
      <c r="CE36" s="598"/>
      <c r="CF36" s="598"/>
      <c r="CG36" s="598"/>
      <c r="CH36" s="598"/>
      <c r="CI36" s="598"/>
      <c r="CJ36" s="598"/>
      <c r="CK36" s="598"/>
      <c r="CL36" s="598"/>
      <c r="CM36" s="598"/>
      <c r="CN36" s="181"/>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208"/>
    </row>
    <row r="37" spans="1:113" ht="32.25" customHeight="1" x14ac:dyDescent="0.2">
      <c r="A37" s="181"/>
      <c r="B37" s="205"/>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81"/>
      <c r="U37" s="597" t="str">
        <f t="shared" si="4"/>
        <v/>
      </c>
      <c r="V37" s="597"/>
      <c r="W37" s="598"/>
      <c r="X37" s="598"/>
      <c r="Y37" s="598"/>
      <c r="Z37" s="598"/>
      <c r="AA37" s="598"/>
      <c r="AB37" s="598"/>
      <c r="AC37" s="598"/>
      <c r="AD37" s="598"/>
      <c r="AE37" s="598"/>
      <c r="AF37" s="598"/>
      <c r="AG37" s="598"/>
      <c r="AH37" s="598"/>
      <c r="AI37" s="598"/>
      <c r="AJ37" s="598"/>
      <c r="AK37" s="598"/>
      <c r="AL37" s="181"/>
      <c r="AM37" s="597" t="str">
        <f t="shared" si="0"/>
        <v/>
      </c>
      <c r="AN37" s="597"/>
      <c r="AO37" s="598"/>
      <c r="AP37" s="598"/>
      <c r="AQ37" s="598"/>
      <c r="AR37" s="598"/>
      <c r="AS37" s="598"/>
      <c r="AT37" s="598"/>
      <c r="AU37" s="598"/>
      <c r="AV37" s="598"/>
      <c r="AW37" s="598"/>
      <c r="AX37" s="598"/>
      <c r="AY37" s="598"/>
      <c r="AZ37" s="598"/>
      <c r="BA37" s="598"/>
      <c r="BB37" s="598"/>
      <c r="BC37" s="598"/>
      <c r="BD37" s="181"/>
      <c r="BE37" s="597" t="str">
        <f t="shared" si="1"/>
        <v/>
      </c>
      <c r="BF37" s="597"/>
      <c r="BG37" s="598"/>
      <c r="BH37" s="598"/>
      <c r="BI37" s="598"/>
      <c r="BJ37" s="598"/>
      <c r="BK37" s="598"/>
      <c r="BL37" s="598"/>
      <c r="BM37" s="598"/>
      <c r="BN37" s="598"/>
      <c r="BO37" s="598"/>
      <c r="BP37" s="598"/>
      <c r="BQ37" s="598"/>
      <c r="BR37" s="598"/>
      <c r="BS37" s="598"/>
      <c r="BT37" s="598"/>
      <c r="BU37" s="598"/>
      <c r="BV37" s="181"/>
      <c r="BW37" s="597">
        <f t="shared" si="2"/>
        <v>11</v>
      </c>
      <c r="BX37" s="597"/>
      <c r="BY37" s="598" t="str">
        <f>IF('各会計、関係団体の財政状況及び健全化判断比率'!B71="","",'各会計、関係団体の財政状況及び健全化判断比率'!B71)</f>
        <v>淀川左岸水防事務組合</v>
      </c>
      <c r="BZ37" s="598"/>
      <c r="CA37" s="598"/>
      <c r="CB37" s="598"/>
      <c r="CC37" s="598"/>
      <c r="CD37" s="598"/>
      <c r="CE37" s="598"/>
      <c r="CF37" s="598"/>
      <c r="CG37" s="598"/>
      <c r="CH37" s="598"/>
      <c r="CI37" s="598"/>
      <c r="CJ37" s="598"/>
      <c r="CK37" s="598"/>
      <c r="CL37" s="598"/>
      <c r="CM37" s="598"/>
      <c r="CN37" s="181"/>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208"/>
    </row>
    <row r="38" spans="1:113" ht="32.25" customHeight="1" x14ac:dyDescent="0.2">
      <c r="A38" s="181"/>
      <c r="B38" s="205"/>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81"/>
      <c r="U38" s="597" t="str">
        <f t="shared" si="4"/>
        <v/>
      </c>
      <c r="V38" s="597"/>
      <c r="W38" s="598"/>
      <c r="X38" s="598"/>
      <c r="Y38" s="598"/>
      <c r="Z38" s="598"/>
      <c r="AA38" s="598"/>
      <c r="AB38" s="598"/>
      <c r="AC38" s="598"/>
      <c r="AD38" s="598"/>
      <c r="AE38" s="598"/>
      <c r="AF38" s="598"/>
      <c r="AG38" s="598"/>
      <c r="AH38" s="598"/>
      <c r="AI38" s="598"/>
      <c r="AJ38" s="598"/>
      <c r="AK38" s="598"/>
      <c r="AL38" s="181"/>
      <c r="AM38" s="597" t="str">
        <f t="shared" si="0"/>
        <v/>
      </c>
      <c r="AN38" s="597"/>
      <c r="AO38" s="598"/>
      <c r="AP38" s="598"/>
      <c r="AQ38" s="598"/>
      <c r="AR38" s="598"/>
      <c r="AS38" s="598"/>
      <c r="AT38" s="598"/>
      <c r="AU38" s="598"/>
      <c r="AV38" s="598"/>
      <c r="AW38" s="598"/>
      <c r="AX38" s="598"/>
      <c r="AY38" s="598"/>
      <c r="AZ38" s="598"/>
      <c r="BA38" s="598"/>
      <c r="BB38" s="598"/>
      <c r="BC38" s="598"/>
      <c r="BD38" s="181"/>
      <c r="BE38" s="597" t="str">
        <f t="shared" si="1"/>
        <v/>
      </c>
      <c r="BF38" s="597"/>
      <c r="BG38" s="598"/>
      <c r="BH38" s="598"/>
      <c r="BI38" s="598"/>
      <c r="BJ38" s="598"/>
      <c r="BK38" s="598"/>
      <c r="BL38" s="598"/>
      <c r="BM38" s="598"/>
      <c r="BN38" s="598"/>
      <c r="BO38" s="598"/>
      <c r="BP38" s="598"/>
      <c r="BQ38" s="598"/>
      <c r="BR38" s="598"/>
      <c r="BS38" s="598"/>
      <c r="BT38" s="598"/>
      <c r="BU38" s="598"/>
      <c r="BV38" s="181"/>
      <c r="BW38" s="597">
        <f t="shared" si="2"/>
        <v>12</v>
      </c>
      <c r="BX38" s="597"/>
      <c r="BY38" s="598" t="str">
        <f>IF('各会計、関係団体の財政状況及び健全化判断比率'!B72="","",'各会計、関係団体の財政状況及び健全化判断比率'!B72)</f>
        <v>くすのき広域連合</v>
      </c>
      <c r="BZ38" s="598"/>
      <c r="CA38" s="598"/>
      <c r="CB38" s="598"/>
      <c r="CC38" s="598"/>
      <c r="CD38" s="598"/>
      <c r="CE38" s="598"/>
      <c r="CF38" s="598"/>
      <c r="CG38" s="598"/>
      <c r="CH38" s="598"/>
      <c r="CI38" s="598"/>
      <c r="CJ38" s="598"/>
      <c r="CK38" s="598"/>
      <c r="CL38" s="598"/>
      <c r="CM38" s="598"/>
      <c r="CN38" s="181"/>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208"/>
    </row>
    <row r="39" spans="1:113" ht="32.25" customHeight="1" x14ac:dyDescent="0.2">
      <c r="A39" s="181"/>
      <c r="B39" s="205"/>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81"/>
      <c r="U39" s="597" t="str">
        <f t="shared" si="4"/>
        <v/>
      </c>
      <c r="V39" s="597"/>
      <c r="W39" s="598"/>
      <c r="X39" s="598"/>
      <c r="Y39" s="598"/>
      <c r="Z39" s="598"/>
      <c r="AA39" s="598"/>
      <c r="AB39" s="598"/>
      <c r="AC39" s="598"/>
      <c r="AD39" s="598"/>
      <c r="AE39" s="598"/>
      <c r="AF39" s="598"/>
      <c r="AG39" s="598"/>
      <c r="AH39" s="598"/>
      <c r="AI39" s="598"/>
      <c r="AJ39" s="598"/>
      <c r="AK39" s="598"/>
      <c r="AL39" s="181"/>
      <c r="AM39" s="597" t="str">
        <f t="shared" si="0"/>
        <v/>
      </c>
      <c r="AN39" s="597"/>
      <c r="AO39" s="598"/>
      <c r="AP39" s="598"/>
      <c r="AQ39" s="598"/>
      <c r="AR39" s="598"/>
      <c r="AS39" s="598"/>
      <c r="AT39" s="598"/>
      <c r="AU39" s="598"/>
      <c r="AV39" s="598"/>
      <c r="AW39" s="598"/>
      <c r="AX39" s="598"/>
      <c r="AY39" s="598"/>
      <c r="AZ39" s="598"/>
      <c r="BA39" s="598"/>
      <c r="BB39" s="598"/>
      <c r="BC39" s="598"/>
      <c r="BD39" s="181"/>
      <c r="BE39" s="597" t="str">
        <f t="shared" si="1"/>
        <v/>
      </c>
      <c r="BF39" s="597"/>
      <c r="BG39" s="598"/>
      <c r="BH39" s="598"/>
      <c r="BI39" s="598"/>
      <c r="BJ39" s="598"/>
      <c r="BK39" s="598"/>
      <c r="BL39" s="598"/>
      <c r="BM39" s="598"/>
      <c r="BN39" s="598"/>
      <c r="BO39" s="598"/>
      <c r="BP39" s="598"/>
      <c r="BQ39" s="598"/>
      <c r="BR39" s="598"/>
      <c r="BS39" s="598"/>
      <c r="BT39" s="598"/>
      <c r="BU39" s="598"/>
      <c r="BV39" s="181"/>
      <c r="BW39" s="597">
        <f t="shared" si="2"/>
        <v>13</v>
      </c>
      <c r="BX39" s="597"/>
      <c r="BY39" s="598" t="str">
        <f>IF('各会計、関係団体の財政状況及び健全化判断比率'!B73="","",'各会計、関係団体の財政状況及び健全化判断比率'!B73)</f>
        <v>大阪府後期高齢者医療広域連合（一般会計）</v>
      </c>
      <c r="BZ39" s="598"/>
      <c r="CA39" s="598"/>
      <c r="CB39" s="598"/>
      <c r="CC39" s="598"/>
      <c r="CD39" s="598"/>
      <c r="CE39" s="598"/>
      <c r="CF39" s="598"/>
      <c r="CG39" s="598"/>
      <c r="CH39" s="598"/>
      <c r="CI39" s="598"/>
      <c r="CJ39" s="598"/>
      <c r="CK39" s="598"/>
      <c r="CL39" s="598"/>
      <c r="CM39" s="598"/>
      <c r="CN39" s="181"/>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208"/>
    </row>
    <row r="40" spans="1:113" ht="32.25" customHeight="1" x14ac:dyDescent="0.2">
      <c r="A40" s="181"/>
      <c r="B40" s="205"/>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81"/>
      <c r="U40" s="597" t="str">
        <f t="shared" si="4"/>
        <v/>
      </c>
      <c r="V40" s="597"/>
      <c r="W40" s="598"/>
      <c r="X40" s="598"/>
      <c r="Y40" s="598"/>
      <c r="Z40" s="598"/>
      <c r="AA40" s="598"/>
      <c r="AB40" s="598"/>
      <c r="AC40" s="598"/>
      <c r="AD40" s="598"/>
      <c r="AE40" s="598"/>
      <c r="AF40" s="598"/>
      <c r="AG40" s="598"/>
      <c r="AH40" s="598"/>
      <c r="AI40" s="598"/>
      <c r="AJ40" s="598"/>
      <c r="AK40" s="598"/>
      <c r="AL40" s="181"/>
      <c r="AM40" s="597" t="str">
        <f t="shared" si="0"/>
        <v/>
      </c>
      <c r="AN40" s="597"/>
      <c r="AO40" s="598"/>
      <c r="AP40" s="598"/>
      <c r="AQ40" s="598"/>
      <c r="AR40" s="598"/>
      <c r="AS40" s="598"/>
      <c r="AT40" s="598"/>
      <c r="AU40" s="598"/>
      <c r="AV40" s="598"/>
      <c r="AW40" s="598"/>
      <c r="AX40" s="598"/>
      <c r="AY40" s="598"/>
      <c r="AZ40" s="598"/>
      <c r="BA40" s="598"/>
      <c r="BB40" s="598"/>
      <c r="BC40" s="598"/>
      <c r="BD40" s="181"/>
      <c r="BE40" s="597" t="str">
        <f t="shared" si="1"/>
        <v/>
      </c>
      <c r="BF40" s="597"/>
      <c r="BG40" s="598"/>
      <c r="BH40" s="598"/>
      <c r="BI40" s="598"/>
      <c r="BJ40" s="598"/>
      <c r="BK40" s="598"/>
      <c r="BL40" s="598"/>
      <c r="BM40" s="598"/>
      <c r="BN40" s="598"/>
      <c r="BO40" s="598"/>
      <c r="BP40" s="598"/>
      <c r="BQ40" s="598"/>
      <c r="BR40" s="598"/>
      <c r="BS40" s="598"/>
      <c r="BT40" s="598"/>
      <c r="BU40" s="598"/>
      <c r="BV40" s="181"/>
      <c r="BW40" s="597">
        <f t="shared" si="2"/>
        <v>14</v>
      </c>
      <c r="BX40" s="597"/>
      <c r="BY40" s="598" t="str">
        <f>IF('各会計、関係団体の財政状況及び健全化判断比率'!B74="","",'各会計、関係団体の財政状況及び健全化判断比率'!B74)</f>
        <v>大阪府後期高齢者医療広域連合（後期高齢者医療特別会計）</v>
      </c>
      <c r="BZ40" s="598"/>
      <c r="CA40" s="598"/>
      <c r="CB40" s="598"/>
      <c r="CC40" s="598"/>
      <c r="CD40" s="598"/>
      <c r="CE40" s="598"/>
      <c r="CF40" s="598"/>
      <c r="CG40" s="598"/>
      <c r="CH40" s="598"/>
      <c r="CI40" s="598"/>
      <c r="CJ40" s="598"/>
      <c r="CK40" s="598"/>
      <c r="CL40" s="598"/>
      <c r="CM40" s="598"/>
      <c r="CN40" s="181"/>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208"/>
    </row>
    <row r="41" spans="1:113" ht="32.25" customHeight="1" x14ac:dyDescent="0.2">
      <c r="A41" s="181"/>
      <c r="B41" s="205"/>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81"/>
      <c r="U41" s="597" t="str">
        <f t="shared" si="4"/>
        <v/>
      </c>
      <c r="V41" s="597"/>
      <c r="W41" s="598"/>
      <c r="X41" s="598"/>
      <c r="Y41" s="598"/>
      <c r="Z41" s="598"/>
      <c r="AA41" s="598"/>
      <c r="AB41" s="598"/>
      <c r="AC41" s="598"/>
      <c r="AD41" s="598"/>
      <c r="AE41" s="598"/>
      <c r="AF41" s="598"/>
      <c r="AG41" s="598"/>
      <c r="AH41" s="598"/>
      <c r="AI41" s="598"/>
      <c r="AJ41" s="598"/>
      <c r="AK41" s="598"/>
      <c r="AL41" s="181"/>
      <c r="AM41" s="597" t="str">
        <f t="shared" si="0"/>
        <v/>
      </c>
      <c r="AN41" s="597"/>
      <c r="AO41" s="598"/>
      <c r="AP41" s="598"/>
      <c r="AQ41" s="598"/>
      <c r="AR41" s="598"/>
      <c r="AS41" s="598"/>
      <c r="AT41" s="598"/>
      <c r="AU41" s="598"/>
      <c r="AV41" s="598"/>
      <c r="AW41" s="598"/>
      <c r="AX41" s="598"/>
      <c r="AY41" s="598"/>
      <c r="AZ41" s="598"/>
      <c r="BA41" s="598"/>
      <c r="BB41" s="598"/>
      <c r="BC41" s="598"/>
      <c r="BD41" s="181"/>
      <c r="BE41" s="597" t="str">
        <f t="shared" si="1"/>
        <v/>
      </c>
      <c r="BF41" s="597"/>
      <c r="BG41" s="598"/>
      <c r="BH41" s="598"/>
      <c r="BI41" s="598"/>
      <c r="BJ41" s="598"/>
      <c r="BK41" s="598"/>
      <c r="BL41" s="598"/>
      <c r="BM41" s="598"/>
      <c r="BN41" s="598"/>
      <c r="BO41" s="598"/>
      <c r="BP41" s="598"/>
      <c r="BQ41" s="598"/>
      <c r="BR41" s="598"/>
      <c r="BS41" s="598"/>
      <c r="BT41" s="598"/>
      <c r="BU41" s="598"/>
      <c r="BV41" s="181"/>
      <c r="BW41" s="597">
        <f t="shared" si="2"/>
        <v>15</v>
      </c>
      <c r="BX41" s="597"/>
      <c r="BY41" s="598" t="str">
        <f>IF('各会計、関係団体の財政状況及び健全化判断比率'!B75="","",'各会計、関係団体の財政状況及び健全化判断比率'!B75)</f>
        <v>大阪広域水道企業団（水道事業会計）</v>
      </c>
      <c r="BZ41" s="598"/>
      <c r="CA41" s="598"/>
      <c r="CB41" s="598"/>
      <c r="CC41" s="598"/>
      <c r="CD41" s="598"/>
      <c r="CE41" s="598"/>
      <c r="CF41" s="598"/>
      <c r="CG41" s="598"/>
      <c r="CH41" s="598"/>
      <c r="CI41" s="598"/>
      <c r="CJ41" s="598"/>
      <c r="CK41" s="598"/>
      <c r="CL41" s="598"/>
      <c r="CM41" s="598"/>
      <c r="CN41" s="181"/>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208"/>
    </row>
    <row r="42" spans="1:113" ht="32.25" customHeight="1" x14ac:dyDescent="0.2">
      <c r="B42" s="205"/>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81"/>
      <c r="U42" s="597" t="str">
        <f t="shared" si="4"/>
        <v/>
      </c>
      <c r="V42" s="597"/>
      <c r="W42" s="598"/>
      <c r="X42" s="598"/>
      <c r="Y42" s="598"/>
      <c r="Z42" s="598"/>
      <c r="AA42" s="598"/>
      <c r="AB42" s="598"/>
      <c r="AC42" s="598"/>
      <c r="AD42" s="598"/>
      <c r="AE42" s="598"/>
      <c r="AF42" s="598"/>
      <c r="AG42" s="598"/>
      <c r="AH42" s="598"/>
      <c r="AI42" s="598"/>
      <c r="AJ42" s="598"/>
      <c r="AK42" s="598"/>
      <c r="AL42" s="181"/>
      <c r="AM42" s="597" t="str">
        <f t="shared" si="0"/>
        <v/>
      </c>
      <c r="AN42" s="597"/>
      <c r="AO42" s="598"/>
      <c r="AP42" s="598"/>
      <c r="AQ42" s="598"/>
      <c r="AR42" s="598"/>
      <c r="AS42" s="598"/>
      <c r="AT42" s="598"/>
      <c r="AU42" s="598"/>
      <c r="AV42" s="598"/>
      <c r="AW42" s="598"/>
      <c r="AX42" s="598"/>
      <c r="AY42" s="598"/>
      <c r="AZ42" s="598"/>
      <c r="BA42" s="598"/>
      <c r="BB42" s="598"/>
      <c r="BC42" s="598"/>
      <c r="BD42" s="181"/>
      <c r="BE42" s="597" t="str">
        <f t="shared" si="1"/>
        <v/>
      </c>
      <c r="BF42" s="597"/>
      <c r="BG42" s="598"/>
      <c r="BH42" s="598"/>
      <c r="BI42" s="598"/>
      <c r="BJ42" s="598"/>
      <c r="BK42" s="598"/>
      <c r="BL42" s="598"/>
      <c r="BM42" s="598"/>
      <c r="BN42" s="598"/>
      <c r="BO42" s="598"/>
      <c r="BP42" s="598"/>
      <c r="BQ42" s="598"/>
      <c r="BR42" s="598"/>
      <c r="BS42" s="598"/>
      <c r="BT42" s="598"/>
      <c r="BU42" s="598"/>
      <c r="BV42" s="181"/>
      <c r="BW42" s="597">
        <f t="shared" si="2"/>
        <v>16</v>
      </c>
      <c r="BX42" s="597"/>
      <c r="BY42" s="598" t="str">
        <f>IF('各会計、関係団体の財政状況及び健全化判断比率'!B76="","",'各会計、関係団体の財政状況及び健全化判断比率'!B76)</f>
        <v>大阪広域水道企業団（工業用水道事業会計）</v>
      </c>
      <c r="BZ42" s="598"/>
      <c r="CA42" s="598"/>
      <c r="CB42" s="598"/>
      <c r="CC42" s="598"/>
      <c r="CD42" s="598"/>
      <c r="CE42" s="598"/>
      <c r="CF42" s="598"/>
      <c r="CG42" s="598"/>
      <c r="CH42" s="598"/>
      <c r="CI42" s="598"/>
      <c r="CJ42" s="598"/>
      <c r="CK42" s="598"/>
      <c r="CL42" s="598"/>
      <c r="CM42" s="598"/>
      <c r="CN42" s="181"/>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208"/>
    </row>
    <row r="43" spans="1:113" ht="32.25" customHeight="1" x14ac:dyDescent="0.2">
      <c r="B43" s="205"/>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81"/>
      <c r="U43" s="597" t="str">
        <f t="shared" si="4"/>
        <v/>
      </c>
      <c r="V43" s="597"/>
      <c r="W43" s="598"/>
      <c r="X43" s="598"/>
      <c r="Y43" s="598"/>
      <c r="Z43" s="598"/>
      <c r="AA43" s="598"/>
      <c r="AB43" s="598"/>
      <c r="AC43" s="598"/>
      <c r="AD43" s="598"/>
      <c r="AE43" s="598"/>
      <c r="AF43" s="598"/>
      <c r="AG43" s="598"/>
      <c r="AH43" s="598"/>
      <c r="AI43" s="598"/>
      <c r="AJ43" s="598"/>
      <c r="AK43" s="598"/>
      <c r="AL43" s="181"/>
      <c r="AM43" s="597" t="str">
        <f t="shared" si="0"/>
        <v/>
      </c>
      <c r="AN43" s="597"/>
      <c r="AO43" s="598"/>
      <c r="AP43" s="598"/>
      <c r="AQ43" s="598"/>
      <c r="AR43" s="598"/>
      <c r="AS43" s="598"/>
      <c r="AT43" s="598"/>
      <c r="AU43" s="598"/>
      <c r="AV43" s="598"/>
      <c r="AW43" s="598"/>
      <c r="AX43" s="598"/>
      <c r="AY43" s="598"/>
      <c r="AZ43" s="598"/>
      <c r="BA43" s="598"/>
      <c r="BB43" s="598"/>
      <c r="BC43" s="598"/>
      <c r="BD43" s="181"/>
      <c r="BE43" s="597" t="str">
        <f t="shared" si="1"/>
        <v/>
      </c>
      <c r="BF43" s="597"/>
      <c r="BG43" s="598"/>
      <c r="BH43" s="598"/>
      <c r="BI43" s="598"/>
      <c r="BJ43" s="598"/>
      <c r="BK43" s="598"/>
      <c r="BL43" s="598"/>
      <c r="BM43" s="598"/>
      <c r="BN43" s="598"/>
      <c r="BO43" s="598"/>
      <c r="BP43" s="598"/>
      <c r="BQ43" s="598"/>
      <c r="BR43" s="598"/>
      <c r="BS43" s="598"/>
      <c r="BT43" s="598"/>
      <c r="BU43" s="598"/>
      <c r="BV43" s="181"/>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81"/>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9jv7R/2WAyGwQDa/EEHQbpzYhFRU+uO6loMXELiYoLk9oQtOj6NlImc7Qq/aBMvaeAgOmjCiKKbNaj7PBtntgQ==" saltValue="RQH99pu3Ve7EbYuS3kSvRQ=="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2">
      <c r="A34" s="22"/>
      <c r="B34" s="31"/>
      <c r="C34" s="1150" t="s">
        <v>530</v>
      </c>
      <c r="D34" s="1150"/>
      <c r="E34" s="1151"/>
      <c r="F34" s="32">
        <v>13.51</v>
      </c>
      <c r="G34" s="33">
        <v>13.52</v>
      </c>
      <c r="H34" s="33">
        <v>11.49</v>
      </c>
      <c r="I34" s="33">
        <v>10.11</v>
      </c>
      <c r="J34" s="34">
        <v>9.14</v>
      </c>
      <c r="K34" s="22"/>
      <c r="L34" s="22"/>
      <c r="M34" s="22"/>
      <c r="N34" s="22"/>
      <c r="O34" s="22"/>
      <c r="P34" s="22"/>
    </row>
    <row r="35" spans="1:16" ht="39" customHeight="1" x14ac:dyDescent="0.2">
      <c r="A35" s="22"/>
      <c r="B35" s="35"/>
      <c r="C35" s="1144" t="s">
        <v>531</v>
      </c>
      <c r="D35" s="1145"/>
      <c r="E35" s="1146"/>
      <c r="F35" s="36">
        <v>1.71</v>
      </c>
      <c r="G35" s="37">
        <v>0.68</v>
      </c>
      <c r="H35" s="37">
        <v>1.68</v>
      </c>
      <c r="I35" s="37">
        <v>1.57</v>
      </c>
      <c r="J35" s="38">
        <v>0.47</v>
      </c>
      <c r="K35" s="22"/>
      <c r="L35" s="22"/>
      <c r="M35" s="22"/>
      <c r="N35" s="22"/>
      <c r="O35" s="22"/>
      <c r="P35" s="22"/>
    </row>
    <row r="36" spans="1:16" ht="39" customHeight="1" x14ac:dyDescent="0.2">
      <c r="A36" s="22"/>
      <c r="B36" s="35"/>
      <c r="C36" s="1144" t="s">
        <v>532</v>
      </c>
      <c r="D36" s="1145"/>
      <c r="E36" s="1146"/>
      <c r="F36" s="36">
        <v>0.32</v>
      </c>
      <c r="G36" s="37">
        <v>0.32</v>
      </c>
      <c r="H36" s="37">
        <v>0.32</v>
      </c>
      <c r="I36" s="37">
        <v>0.36</v>
      </c>
      <c r="J36" s="38">
        <v>0.35</v>
      </c>
      <c r="K36" s="22"/>
      <c r="L36" s="22"/>
      <c r="M36" s="22"/>
      <c r="N36" s="22"/>
      <c r="O36" s="22"/>
      <c r="P36" s="22"/>
    </row>
    <row r="37" spans="1:16" ht="39" customHeight="1" x14ac:dyDescent="0.2">
      <c r="A37" s="22"/>
      <c r="B37" s="35"/>
      <c r="C37" s="1144" t="s">
        <v>533</v>
      </c>
      <c r="D37" s="1145"/>
      <c r="E37" s="1146"/>
      <c r="F37" s="36">
        <v>0.66</v>
      </c>
      <c r="G37" s="37">
        <v>1.25</v>
      </c>
      <c r="H37" s="37">
        <v>1.69</v>
      </c>
      <c r="I37" s="37">
        <v>0.48</v>
      </c>
      <c r="J37" s="38">
        <v>0.25</v>
      </c>
      <c r="K37" s="22"/>
      <c r="L37" s="22"/>
      <c r="M37" s="22"/>
      <c r="N37" s="22"/>
      <c r="O37" s="22"/>
      <c r="P37" s="22"/>
    </row>
    <row r="38" spans="1:16" ht="39" customHeight="1" x14ac:dyDescent="0.2">
      <c r="A38" s="22"/>
      <c r="B38" s="35"/>
      <c r="C38" s="1144" t="s">
        <v>534</v>
      </c>
      <c r="D38" s="1145"/>
      <c r="E38" s="1146"/>
      <c r="F38" s="36" t="s">
        <v>535</v>
      </c>
      <c r="G38" s="37">
        <v>0.03</v>
      </c>
      <c r="H38" s="37">
        <v>0.64</v>
      </c>
      <c r="I38" s="37">
        <v>0.39</v>
      </c>
      <c r="J38" s="38">
        <v>0.17</v>
      </c>
      <c r="K38" s="22"/>
      <c r="L38" s="22"/>
      <c r="M38" s="22"/>
      <c r="N38" s="22"/>
      <c r="O38" s="22"/>
      <c r="P38" s="22"/>
    </row>
    <row r="39" spans="1:16" ht="39" customHeight="1" x14ac:dyDescent="0.2">
      <c r="A39" s="22"/>
      <c r="B39" s="35"/>
      <c r="C39" s="1144" t="s">
        <v>536</v>
      </c>
      <c r="D39" s="1145"/>
      <c r="E39" s="1146"/>
      <c r="F39" s="36" t="s">
        <v>487</v>
      </c>
      <c r="G39" s="37" t="s">
        <v>487</v>
      </c>
      <c r="H39" s="37" t="s">
        <v>487</v>
      </c>
      <c r="I39" s="37">
        <v>0</v>
      </c>
      <c r="J39" s="38">
        <v>0</v>
      </c>
      <c r="K39" s="22"/>
      <c r="L39" s="22"/>
      <c r="M39" s="22"/>
      <c r="N39" s="22"/>
      <c r="O39" s="22"/>
      <c r="P39" s="22"/>
    </row>
    <row r="40" spans="1:16" ht="39" customHeight="1" x14ac:dyDescent="0.2">
      <c r="A40" s="22"/>
      <c r="B40" s="35"/>
      <c r="C40" s="1144" t="s">
        <v>537</v>
      </c>
      <c r="D40" s="1145"/>
      <c r="E40" s="1146"/>
      <c r="F40" s="36">
        <v>0</v>
      </c>
      <c r="G40" s="37">
        <v>0</v>
      </c>
      <c r="H40" s="37">
        <v>0</v>
      </c>
      <c r="I40" s="37">
        <v>0</v>
      </c>
      <c r="J40" s="38">
        <v>0</v>
      </c>
      <c r="K40" s="22"/>
      <c r="L40" s="22"/>
      <c r="M40" s="22"/>
      <c r="N40" s="22"/>
      <c r="O40" s="22"/>
      <c r="P40" s="22"/>
    </row>
    <row r="41" spans="1:16" ht="39" customHeight="1" x14ac:dyDescent="0.2">
      <c r="A41" s="22"/>
      <c r="B41" s="35"/>
      <c r="C41" s="1144"/>
      <c r="D41" s="1145"/>
      <c r="E41" s="1146"/>
      <c r="F41" s="36"/>
      <c r="G41" s="37"/>
      <c r="H41" s="37"/>
      <c r="I41" s="37"/>
      <c r="J41" s="38"/>
      <c r="K41" s="22"/>
      <c r="L41" s="22"/>
      <c r="M41" s="22"/>
      <c r="N41" s="22"/>
      <c r="O41" s="22"/>
      <c r="P41" s="22"/>
    </row>
    <row r="42" spans="1:16" ht="39" customHeight="1" x14ac:dyDescent="0.2">
      <c r="A42" s="22"/>
      <c r="B42" s="39"/>
      <c r="C42" s="1144" t="s">
        <v>538</v>
      </c>
      <c r="D42" s="1145"/>
      <c r="E42" s="1146"/>
      <c r="F42" s="36" t="s">
        <v>487</v>
      </c>
      <c r="G42" s="37" t="s">
        <v>487</v>
      </c>
      <c r="H42" s="37" t="s">
        <v>487</v>
      </c>
      <c r="I42" s="37" t="s">
        <v>487</v>
      </c>
      <c r="J42" s="38" t="s">
        <v>487</v>
      </c>
      <c r="K42" s="22"/>
      <c r="L42" s="22"/>
      <c r="M42" s="22"/>
      <c r="N42" s="22"/>
      <c r="O42" s="22"/>
      <c r="P42" s="22"/>
    </row>
    <row r="43" spans="1:16" ht="39" customHeight="1" thickBot="1" x14ac:dyDescent="0.25">
      <c r="A43" s="22"/>
      <c r="B43" s="40"/>
      <c r="C43" s="1147" t="s">
        <v>539</v>
      </c>
      <c r="D43" s="1148"/>
      <c r="E43" s="1149"/>
      <c r="F43" s="41">
        <v>0</v>
      </c>
      <c r="G43" s="42">
        <v>0</v>
      </c>
      <c r="H43" s="42">
        <v>0</v>
      </c>
      <c r="I43" s="42" t="s">
        <v>487</v>
      </c>
      <c r="J43" s="43" t="s">
        <v>487</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5dXZx2GC/jbH+ZvgPm/wF+7kJ13R3mGxTJxxowmIO/Vi1RlEdoyHkSJEpSVhxSuP4gAm4n8m05Gxa00bh1exVg==" saltValue="hSWDDR72nt2OUjEneZAKo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525</v>
      </c>
      <c r="L44" s="56" t="s">
        <v>526</v>
      </c>
      <c r="M44" s="56" t="s">
        <v>527</v>
      </c>
      <c r="N44" s="56" t="s">
        <v>528</v>
      </c>
      <c r="O44" s="57" t="s">
        <v>529</v>
      </c>
      <c r="P44" s="48"/>
      <c r="Q44" s="48"/>
      <c r="R44" s="48"/>
      <c r="S44" s="48"/>
      <c r="T44" s="48"/>
      <c r="U44" s="48"/>
    </row>
    <row r="45" spans="1:21" ht="30.75" customHeight="1" x14ac:dyDescent="0.2">
      <c r="A45" s="48"/>
      <c r="B45" s="1152" t="s">
        <v>9</v>
      </c>
      <c r="C45" s="1153"/>
      <c r="D45" s="58"/>
      <c r="E45" s="1158" t="s">
        <v>10</v>
      </c>
      <c r="F45" s="1158"/>
      <c r="G45" s="1158"/>
      <c r="H45" s="1158"/>
      <c r="I45" s="1158"/>
      <c r="J45" s="1159"/>
      <c r="K45" s="59">
        <v>4066</v>
      </c>
      <c r="L45" s="60">
        <v>4155</v>
      </c>
      <c r="M45" s="60">
        <v>4136</v>
      </c>
      <c r="N45" s="60">
        <v>4295</v>
      </c>
      <c r="O45" s="61">
        <v>4409</v>
      </c>
      <c r="P45" s="48"/>
      <c r="Q45" s="48"/>
      <c r="R45" s="48"/>
      <c r="S45" s="48"/>
      <c r="T45" s="48"/>
      <c r="U45" s="48"/>
    </row>
    <row r="46" spans="1:21" ht="30.75" customHeight="1" x14ac:dyDescent="0.2">
      <c r="A46" s="48"/>
      <c r="B46" s="1154"/>
      <c r="C46" s="1155"/>
      <c r="D46" s="62"/>
      <c r="E46" s="1160" t="s">
        <v>11</v>
      </c>
      <c r="F46" s="1160"/>
      <c r="G46" s="1160"/>
      <c r="H46" s="1160"/>
      <c r="I46" s="1160"/>
      <c r="J46" s="1161"/>
      <c r="K46" s="63" t="s">
        <v>487</v>
      </c>
      <c r="L46" s="64" t="s">
        <v>487</v>
      </c>
      <c r="M46" s="64" t="s">
        <v>487</v>
      </c>
      <c r="N46" s="64" t="s">
        <v>487</v>
      </c>
      <c r="O46" s="65" t="s">
        <v>487</v>
      </c>
      <c r="P46" s="48"/>
      <c r="Q46" s="48"/>
      <c r="R46" s="48"/>
      <c r="S46" s="48"/>
      <c r="T46" s="48"/>
      <c r="U46" s="48"/>
    </row>
    <row r="47" spans="1:21" ht="30.75" customHeight="1" x14ac:dyDescent="0.2">
      <c r="A47" s="48"/>
      <c r="B47" s="1154"/>
      <c r="C47" s="1155"/>
      <c r="D47" s="62"/>
      <c r="E47" s="1160" t="s">
        <v>12</v>
      </c>
      <c r="F47" s="1160"/>
      <c r="G47" s="1160"/>
      <c r="H47" s="1160"/>
      <c r="I47" s="1160"/>
      <c r="J47" s="1161"/>
      <c r="K47" s="63" t="s">
        <v>487</v>
      </c>
      <c r="L47" s="64" t="s">
        <v>487</v>
      </c>
      <c r="M47" s="64" t="s">
        <v>487</v>
      </c>
      <c r="N47" s="64" t="s">
        <v>487</v>
      </c>
      <c r="O47" s="65" t="s">
        <v>487</v>
      </c>
      <c r="P47" s="48"/>
      <c r="Q47" s="48"/>
      <c r="R47" s="48"/>
      <c r="S47" s="48"/>
      <c r="T47" s="48"/>
      <c r="U47" s="48"/>
    </row>
    <row r="48" spans="1:21" ht="30.75" customHeight="1" x14ac:dyDescent="0.2">
      <c r="A48" s="48"/>
      <c r="B48" s="1154"/>
      <c r="C48" s="1155"/>
      <c r="D48" s="62"/>
      <c r="E48" s="1160" t="s">
        <v>13</v>
      </c>
      <c r="F48" s="1160"/>
      <c r="G48" s="1160"/>
      <c r="H48" s="1160"/>
      <c r="I48" s="1160"/>
      <c r="J48" s="1161"/>
      <c r="K48" s="63">
        <v>1469</v>
      </c>
      <c r="L48" s="64">
        <v>1418</v>
      </c>
      <c r="M48" s="64">
        <v>1406</v>
      </c>
      <c r="N48" s="64">
        <v>1384</v>
      </c>
      <c r="O48" s="65">
        <v>1366</v>
      </c>
      <c r="P48" s="48"/>
      <c r="Q48" s="48"/>
      <c r="R48" s="48"/>
      <c r="S48" s="48"/>
      <c r="T48" s="48"/>
      <c r="U48" s="48"/>
    </row>
    <row r="49" spans="1:21" ht="30.75" customHeight="1" x14ac:dyDescent="0.2">
      <c r="A49" s="48"/>
      <c r="B49" s="1154"/>
      <c r="C49" s="1155"/>
      <c r="D49" s="62"/>
      <c r="E49" s="1160" t="s">
        <v>14</v>
      </c>
      <c r="F49" s="1160"/>
      <c r="G49" s="1160"/>
      <c r="H49" s="1160"/>
      <c r="I49" s="1160"/>
      <c r="J49" s="1161"/>
      <c r="K49" s="63">
        <v>99</v>
      </c>
      <c r="L49" s="64">
        <v>134</v>
      </c>
      <c r="M49" s="64">
        <v>118</v>
      </c>
      <c r="N49" s="64">
        <v>132</v>
      </c>
      <c r="O49" s="65">
        <v>123</v>
      </c>
      <c r="P49" s="48"/>
      <c r="Q49" s="48"/>
      <c r="R49" s="48"/>
      <c r="S49" s="48"/>
      <c r="T49" s="48"/>
      <c r="U49" s="48"/>
    </row>
    <row r="50" spans="1:21" ht="30.75" customHeight="1" x14ac:dyDescent="0.2">
      <c r="A50" s="48"/>
      <c r="B50" s="1154"/>
      <c r="C50" s="1155"/>
      <c r="D50" s="62"/>
      <c r="E50" s="1160" t="s">
        <v>15</v>
      </c>
      <c r="F50" s="1160"/>
      <c r="G50" s="1160"/>
      <c r="H50" s="1160"/>
      <c r="I50" s="1160"/>
      <c r="J50" s="1161"/>
      <c r="K50" s="63">
        <v>47</v>
      </c>
      <c r="L50" s="64">
        <v>47</v>
      </c>
      <c r="M50" s="64">
        <v>47</v>
      </c>
      <c r="N50" s="64">
        <v>48</v>
      </c>
      <c r="O50" s="65">
        <v>48</v>
      </c>
      <c r="P50" s="48"/>
      <c r="Q50" s="48"/>
      <c r="R50" s="48"/>
      <c r="S50" s="48"/>
      <c r="T50" s="48"/>
      <c r="U50" s="48"/>
    </row>
    <row r="51" spans="1:21" ht="30.75" customHeight="1" x14ac:dyDescent="0.2">
      <c r="A51" s="48"/>
      <c r="B51" s="1156"/>
      <c r="C51" s="1157"/>
      <c r="D51" s="66"/>
      <c r="E51" s="1160" t="s">
        <v>16</v>
      </c>
      <c r="F51" s="1160"/>
      <c r="G51" s="1160"/>
      <c r="H51" s="1160"/>
      <c r="I51" s="1160"/>
      <c r="J51" s="1161"/>
      <c r="K51" s="63" t="s">
        <v>487</v>
      </c>
      <c r="L51" s="64" t="s">
        <v>487</v>
      </c>
      <c r="M51" s="64" t="s">
        <v>487</v>
      </c>
      <c r="N51" s="64" t="s">
        <v>487</v>
      </c>
      <c r="O51" s="65" t="s">
        <v>487</v>
      </c>
      <c r="P51" s="48"/>
      <c r="Q51" s="48"/>
      <c r="R51" s="48"/>
      <c r="S51" s="48"/>
      <c r="T51" s="48"/>
      <c r="U51" s="48"/>
    </row>
    <row r="52" spans="1:21" ht="30.75" customHeight="1" x14ac:dyDescent="0.2">
      <c r="A52" s="48"/>
      <c r="B52" s="1162" t="s">
        <v>17</v>
      </c>
      <c r="C52" s="1163"/>
      <c r="D52" s="66"/>
      <c r="E52" s="1160" t="s">
        <v>18</v>
      </c>
      <c r="F52" s="1160"/>
      <c r="G52" s="1160"/>
      <c r="H52" s="1160"/>
      <c r="I52" s="1160"/>
      <c r="J52" s="1161"/>
      <c r="K52" s="63">
        <v>4779</v>
      </c>
      <c r="L52" s="64">
        <v>4662</v>
      </c>
      <c r="M52" s="64">
        <v>4921</v>
      </c>
      <c r="N52" s="64">
        <v>4813</v>
      </c>
      <c r="O52" s="65">
        <v>4834</v>
      </c>
      <c r="P52" s="48"/>
      <c r="Q52" s="48"/>
      <c r="R52" s="48"/>
      <c r="S52" s="48"/>
      <c r="T52" s="48"/>
      <c r="U52" s="48"/>
    </row>
    <row r="53" spans="1:21" ht="30.75" customHeight="1" thickBot="1" x14ac:dyDescent="0.25">
      <c r="A53" s="48"/>
      <c r="B53" s="1164" t="s">
        <v>19</v>
      </c>
      <c r="C53" s="1165"/>
      <c r="D53" s="67"/>
      <c r="E53" s="1166" t="s">
        <v>20</v>
      </c>
      <c r="F53" s="1166"/>
      <c r="G53" s="1166"/>
      <c r="H53" s="1166"/>
      <c r="I53" s="1166"/>
      <c r="J53" s="1167"/>
      <c r="K53" s="68">
        <v>902</v>
      </c>
      <c r="L53" s="69">
        <v>1092</v>
      </c>
      <c r="M53" s="69">
        <v>786</v>
      </c>
      <c r="N53" s="69">
        <v>1046</v>
      </c>
      <c r="O53" s="70">
        <v>1112</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540</v>
      </c>
      <c r="L57" s="81" t="s">
        <v>541</v>
      </c>
      <c r="M57" s="81" t="s">
        <v>542</v>
      </c>
      <c r="N57" s="81" t="s">
        <v>543</v>
      </c>
      <c r="O57" s="82" t="s">
        <v>544</v>
      </c>
      <c r="P57" s="48"/>
      <c r="Q57" s="48"/>
      <c r="R57" s="48"/>
      <c r="S57" s="48"/>
      <c r="T57" s="48"/>
      <c r="U57" s="48"/>
    </row>
    <row r="58" spans="1:21" ht="31.5" customHeight="1" x14ac:dyDescent="0.2">
      <c r="B58" s="1168" t="s">
        <v>24</v>
      </c>
      <c r="C58" s="1169"/>
      <c r="D58" s="1174" t="s">
        <v>25</v>
      </c>
      <c r="E58" s="1175"/>
      <c r="F58" s="1175"/>
      <c r="G58" s="1175"/>
      <c r="H58" s="1175"/>
      <c r="I58" s="1175"/>
      <c r="J58" s="1176"/>
      <c r="K58" s="83"/>
      <c r="L58" s="84"/>
      <c r="M58" s="84"/>
      <c r="N58" s="84"/>
      <c r="O58" s="85"/>
    </row>
    <row r="59" spans="1:21" ht="31.5" customHeight="1" x14ac:dyDescent="0.2">
      <c r="B59" s="1170"/>
      <c r="C59" s="1171"/>
      <c r="D59" s="1177" t="s">
        <v>26</v>
      </c>
      <c r="E59" s="1178"/>
      <c r="F59" s="1178"/>
      <c r="G59" s="1178"/>
      <c r="H59" s="1178"/>
      <c r="I59" s="1178"/>
      <c r="J59" s="1179"/>
      <c r="K59" s="86"/>
      <c r="L59" s="87"/>
      <c r="M59" s="87"/>
      <c r="N59" s="87"/>
      <c r="O59" s="88"/>
    </row>
    <row r="60" spans="1:21" ht="31.5" customHeight="1" thickBot="1" x14ac:dyDescent="0.25">
      <c r="B60" s="1172"/>
      <c r="C60" s="1173"/>
      <c r="D60" s="1180" t="s">
        <v>27</v>
      </c>
      <c r="E60" s="1181"/>
      <c r="F60" s="1181"/>
      <c r="G60" s="1181"/>
      <c r="H60" s="1181"/>
      <c r="I60" s="1181"/>
      <c r="J60" s="1182"/>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IY2t7pUY3LTkpf+8CZUFcf9XcYyKYic15Uprxlx+meupNsl42SxGRNqhWnAV7YEteKhUK7sduAlEyKMN3/ERRw==" saltValue="S9vOAMseK3ovNHpU9nWOc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s="96" customFormat="1" ht="15" customHeight="1" x14ac:dyDescent="0.2"/>
    <row r="27" s="96" customFormat="1" ht="15" customHeight="1" x14ac:dyDescent="0.2"/>
    <row r="28" s="96" customFormat="1" ht="15" customHeight="1" x14ac:dyDescent="0.2"/>
    <row r="29" s="96" customFormat="1" ht="15" customHeight="1" x14ac:dyDescent="0.2"/>
    <row r="30" s="96" customFormat="1" ht="15" customHeight="1" x14ac:dyDescent="0.2"/>
    <row r="31" s="96" customFormat="1" ht="15" customHeight="1" x14ac:dyDescent="0.2"/>
    <row r="32" s="96" customFormat="1"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525</v>
      </c>
      <c r="J40" s="103" t="s">
        <v>526</v>
      </c>
      <c r="K40" s="103" t="s">
        <v>527</v>
      </c>
      <c r="L40" s="103" t="s">
        <v>528</v>
      </c>
      <c r="M40" s="104" t="s">
        <v>529</v>
      </c>
    </row>
    <row r="41" spans="2:13" ht="27.75" customHeight="1" x14ac:dyDescent="0.2">
      <c r="B41" s="1183" t="s">
        <v>30</v>
      </c>
      <c r="C41" s="1184"/>
      <c r="D41" s="105"/>
      <c r="E41" s="1189" t="s">
        <v>31</v>
      </c>
      <c r="F41" s="1189"/>
      <c r="G41" s="1189"/>
      <c r="H41" s="1190"/>
      <c r="I41" s="355">
        <v>51209</v>
      </c>
      <c r="J41" s="356">
        <v>52155</v>
      </c>
      <c r="K41" s="356">
        <v>52126</v>
      </c>
      <c r="L41" s="356">
        <v>52076</v>
      </c>
      <c r="M41" s="357">
        <v>52081</v>
      </c>
    </row>
    <row r="42" spans="2:13" ht="27.75" customHeight="1" x14ac:dyDescent="0.2">
      <c r="B42" s="1185"/>
      <c r="C42" s="1186"/>
      <c r="D42" s="106"/>
      <c r="E42" s="1191" t="s">
        <v>32</v>
      </c>
      <c r="F42" s="1191"/>
      <c r="G42" s="1191"/>
      <c r="H42" s="1192"/>
      <c r="I42" s="358">
        <v>443</v>
      </c>
      <c r="J42" s="359">
        <v>443</v>
      </c>
      <c r="K42" s="359">
        <v>317</v>
      </c>
      <c r="L42" s="359">
        <v>254</v>
      </c>
      <c r="M42" s="360">
        <v>190</v>
      </c>
    </row>
    <row r="43" spans="2:13" ht="27.75" customHeight="1" x14ac:dyDescent="0.2">
      <c r="B43" s="1185"/>
      <c r="C43" s="1186"/>
      <c r="D43" s="106"/>
      <c r="E43" s="1191" t="s">
        <v>33</v>
      </c>
      <c r="F43" s="1191"/>
      <c r="G43" s="1191"/>
      <c r="H43" s="1192"/>
      <c r="I43" s="358">
        <v>26566</v>
      </c>
      <c r="J43" s="359">
        <v>25550</v>
      </c>
      <c r="K43" s="359">
        <v>24758</v>
      </c>
      <c r="L43" s="359">
        <v>24013</v>
      </c>
      <c r="M43" s="360">
        <v>22695</v>
      </c>
    </row>
    <row r="44" spans="2:13" ht="27.75" customHeight="1" x14ac:dyDescent="0.2">
      <c r="B44" s="1185"/>
      <c r="C44" s="1186"/>
      <c r="D44" s="106"/>
      <c r="E44" s="1191" t="s">
        <v>34</v>
      </c>
      <c r="F44" s="1191"/>
      <c r="G44" s="1191"/>
      <c r="H44" s="1192"/>
      <c r="I44" s="358">
        <v>1092</v>
      </c>
      <c r="J44" s="359">
        <v>1417</v>
      </c>
      <c r="K44" s="359">
        <v>1476</v>
      </c>
      <c r="L44" s="359">
        <v>1848</v>
      </c>
      <c r="M44" s="360">
        <v>2059</v>
      </c>
    </row>
    <row r="45" spans="2:13" ht="27.75" customHeight="1" x14ac:dyDescent="0.2">
      <c r="B45" s="1185"/>
      <c r="C45" s="1186"/>
      <c r="D45" s="106"/>
      <c r="E45" s="1191" t="s">
        <v>35</v>
      </c>
      <c r="F45" s="1191"/>
      <c r="G45" s="1191"/>
      <c r="H45" s="1192"/>
      <c r="I45" s="358">
        <v>4908</v>
      </c>
      <c r="J45" s="359">
        <v>4930</v>
      </c>
      <c r="K45" s="359">
        <v>4881</v>
      </c>
      <c r="L45" s="359">
        <v>4973</v>
      </c>
      <c r="M45" s="360">
        <v>5163</v>
      </c>
    </row>
    <row r="46" spans="2:13" ht="27.75" customHeight="1" x14ac:dyDescent="0.2">
      <c r="B46" s="1185"/>
      <c r="C46" s="1186"/>
      <c r="D46" s="107"/>
      <c r="E46" s="1191" t="s">
        <v>36</v>
      </c>
      <c r="F46" s="1191"/>
      <c r="G46" s="1191"/>
      <c r="H46" s="1192"/>
      <c r="I46" s="358" t="s">
        <v>487</v>
      </c>
      <c r="J46" s="359" t="s">
        <v>487</v>
      </c>
      <c r="K46" s="359" t="s">
        <v>487</v>
      </c>
      <c r="L46" s="359" t="s">
        <v>487</v>
      </c>
      <c r="M46" s="360" t="s">
        <v>487</v>
      </c>
    </row>
    <row r="47" spans="2:13" ht="27.75" customHeight="1" x14ac:dyDescent="0.2">
      <c r="B47" s="1185"/>
      <c r="C47" s="1186"/>
      <c r="D47" s="108"/>
      <c r="E47" s="1193" t="s">
        <v>37</v>
      </c>
      <c r="F47" s="1194"/>
      <c r="G47" s="1194"/>
      <c r="H47" s="1195"/>
      <c r="I47" s="358" t="s">
        <v>487</v>
      </c>
      <c r="J47" s="359" t="s">
        <v>487</v>
      </c>
      <c r="K47" s="359" t="s">
        <v>487</v>
      </c>
      <c r="L47" s="359" t="s">
        <v>487</v>
      </c>
      <c r="M47" s="360" t="s">
        <v>487</v>
      </c>
    </row>
    <row r="48" spans="2:13" ht="27.75" customHeight="1" x14ac:dyDescent="0.2">
      <c r="B48" s="1185"/>
      <c r="C48" s="1186"/>
      <c r="D48" s="106"/>
      <c r="E48" s="1191" t="s">
        <v>38</v>
      </c>
      <c r="F48" s="1191"/>
      <c r="G48" s="1191"/>
      <c r="H48" s="1192"/>
      <c r="I48" s="358" t="s">
        <v>487</v>
      </c>
      <c r="J48" s="359" t="s">
        <v>487</v>
      </c>
      <c r="K48" s="359" t="s">
        <v>487</v>
      </c>
      <c r="L48" s="359" t="s">
        <v>487</v>
      </c>
      <c r="M48" s="360" t="s">
        <v>487</v>
      </c>
    </row>
    <row r="49" spans="2:13" ht="27.75" customHeight="1" x14ac:dyDescent="0.2">
      <c r="B49" s="1187"/>
      <c r="C49" s="1188"/>
      <c r="D49" s="106"/>
      <c r="E49" s="1191" t="s">
        <v>39</v>
      </c>
      <c r="F49" s="1191"/>
      <c r="G49" s="1191"/>
      <c r="H49" s="1192"/>
      <c r="I49" s="358" t="s">
        <v>487</v>
      </c>
      <c r="J49" s="359" t="s">
        <v>487</v>
      </c>
      <c r="K49" s="359" t="s">
        <v>487</v>
      </c>
      <c r="L49" s="359" t="s">
        <v>487</v>
      </c>
      <c r="M49" s="360" t="s">
        <v>487</v>
      </c>
    </row>
    <row r="50" spans="2:13" ht="27.75" customHeight="1" x14ac:dyDescent="0.2">
      <c r="B50" s="1196" t="s">
        <v>40</v>
      </c>
      <c r="C50" s="1197"/>
      <c r="D50" s="109"/>
      <c r="E50" s="1191" t="s">
        <v>41</v>
      </c>
      <c r="F50" s="1191"/>
      <c r="G50" s="1191"/>
      <c r="H50" s="1192"/>
      <c r="I50" s="358">
        <v>5138</v>
      </c>
      <c r="J50" s="359">
        <v>5753</v>
      </c>
      <c r="K50" s="359">
        <v>8327</v>
      </c>
      <c r="L50" s="359">
        <v>9799</v>
      </c>
      <c r="M50" s="360">
        <v>11673</v>
      </c>
    </row>
    <row r="51" spans="2:13" ht="27.75" customHeight="1" x14ac:dyDescent="0.2">
      <c r="B51" s="1185"/>
      <c r="C51" s="1186"/>
      <c r="D51" s="106"/>
      <c r="E51" s="1191" t="s">
        <v>42</v>
      </c>
      <c r="F51" s="1191"/>
      <c r="G51" s="1191"/>
      <c r="H51" s="1192"/>
      <c r="I51" s="358">
        <v>22396</v>
      </c>
      <c r="J51" s="359">
        <v>22956</v>
      </c>
      <c r="K51" s="359">
        <v>24664</v>
      </c>
      <c r="L51" s="359">
        <v>24070</v>
      </c>
      <c r="M51" s="360">
        <v>23930</v>
      </c>
    </row>
    <row r="52" spans="2:13" ht="27.75" customHeight="1" x14ac:dyDescent="0.2">
      <c r="B52" s="1187"/>
      <c r="C52" s="1188"/>
      <c r="D52" s="106"/>
      <c r="E52" s="1191" t="s">
        <v>43</v>
      </c>
      <c r="F52" s="1191"/>
      <c r="G52" s="1191"/>
      <c r="H52" s="1192"/>
      <c r="I52" s="358">
        <v>47406</v>
      </c>
      <c r="J52" s="359">
        <v>46985</v>
      </c>
      <c r="K52" s="359">
        <v>46694</v>
      </c>
      <c r="L52" s="359">
        <v>45962</v>
      </c>
      <c r="M52" s="360">
        <v>45486</v>
      </c>
    </row>
    <row r="53" spans="2:13" ht="27.75" customHeight="1" thickBot="1" x14ac:dyDescent="0.25">
      <c r="B53" s="1198" t="s">
        <v>19</v>
      </c>
      <c r="C53" s="1199"/>
      <c r="D53" s="110"/>
      <c r="E53" s="1200" t="s">
        <v>44</v>
      </c>
      <c r="F53" s="1200"/>
      <c r="G53" s="1200"/>
      <c r="H53" s="1201"/>
      <c r="I53" s="361">
        <v>9278</v>
      </c>
      <c r="J53" s="362">
        <v>8800</v>
      </c>
      <c r="K53" s="362">
        <v>3872</v>
      </c>
      <c r="L53" s="362">
        <v>3332</v>
      </c>
      <c r="M53" s="363">
        <v>1099</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Yli0MBIQXV5N32xX7L7HbrLPVwIa1BwXqwznmfLd0baV8wvil8bBB9bOnuF2i1OHsbNjYZvlnplWuCSJYOfNvA==" saltValue="fP1S9iNaRAeZ9HcbSheit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527</v>
      </c>
      <c r="G54" s="119" t="s">
        <v>528</v>
      </c>
      <c r="H54" s="120" t="s">
        <v>529</v>
      </c>
    </row>
    <row r="55" spans="2:8" ht="52.5" customHeight="1" x14ac:dyDescent="0.2">
      <c r="B55" s="121"/>
      <c r="C55" s="1210" t="s">
        <v>46</v>
      </c>
      <c r="D55" s="1210"/>
      <c r="E55" s="1211"/>
      <c r="F55" s="122">
        <v>2295</v>
      </c>
      <c r="G55" s="122">
        <v>2785</v>
      </c>
      <c r="H55" s="123">
        <v>2939</v>
      </c>
    </row>
    <row r="56" spans="2:8" ht="52.5" customHeight="1" x14ac:dyDescent="0.2">
      <c r="B56" s="124"/>
      <c r="C56" s="1212" t="s">
        <v>47</v>
      </c>
      <c r="D56" s="1212"/>
      <c r="E56" s="1213"/>
      <c r="F56" s="125">
        <v>782</v>
      </c>
      <c r="G56" s="125">
        <v>752</v>
      </c>
      <c r="H56" s="126">
        <v>899</v>
      </c>
    </row>
    <row r="57" spans="2:8" ht="53.25" customHeight="1" x14ac:dyDescent="0.2">
      <c r="B57" s="124"/>
      <c r="C57" s="1214" t="s">
        <v>48</v>
      </c>
      <c r="D57" s="1214"/>
      <c r="E57" s="1215"/>
      <c r="F57" s="127">
        <v>5190</v>
      </c>
      <c r="G57" s="127">
        <v>6202</v>
      </c>
      <c r="H57" s="128">
        <v>7765</v>
      </c>
    </row>
    <row r="58" spans="2:8" ht="45.75" customHeight="1" x14ac:dyDescent="0.2">
      <c r="B58" s="129"/>
      <c r="C58" s="1202" t="s">
        <v>557</v>
      </c>
      <c r="D58" s="1203"/>
      <c r="E58" s="1204"/>
      <c r="F58" s="130">
        <v>1367</v>
      </c>
      <c r="G58" s="130">
        <v>1967</v>
      </c>
      <c r="H58" s="131">
        <v>2679</v>
      </c>
    </row>
    <row r="59" spans="2:8" ht="45.75" customHeight="1" x14ac:dyDescent="0.2">
      <c r="B59" s="129"/>
      <c r="C59" s="1202" t="s">
        <v>558</v>
      </c>
      <c r="D59" s="1203"/>
      <c r="E59" s="1204"/>
      <c r="F59" s="130">
        <v>1214</v>
      </c>
      <c r="G59" s="130">
        <v>1214</v>
      </c>
      <c r="H59" s="131">
        <v>2137</v>
      </c>
    </row>
    <row r="60" spans="2:8" ht="45.75" customHeight="1" x14ac:dyDescent="0.2">
      <c r="B60" s="129"/>
      <c r="C60" s="1202" t="s">
        <v>559</v>
      </c>
      <c r="D60" s="1203"/>
      <c r="E60" s="1204"/>
      <c r="F60" s="130">
        <v>1079</v>
      </c>
      <c r="G60" s="130">
        <v>1126</v>
      </c>
      <c r="H60" s="131">
        <v>1136</v>
      </c>
    </row>
    <row r="61" spans="2:8" ht="45.75" customHeight="1" x14ac:dyDescent="0.2">
      <c r="B61" s="129"/>
      <c r="C61" s="1202" t="s">
        <v>560</v>
      </c>
      <c r="D61" s="1203"/>
      <c r="E61" s="1204"/>
      <c r="F61" s="130">
        <v>831</v>
      </c>
      <c r="G61" s="130">
        <v>795</v>
      </c>
      <c r="H61" s="131">
        <v>723</v>
      </c>
    </row>
    <row r="62" spans="2:8" ht="45.75" customHeight="1" thickBot="1" x14ac:dyDescent="0.25">
      <c r="B62" s="132"/>
      <c r="C62" s="1205" t="s">
        <v>561</v>
      </c>
      <c r="D62" s="1206"/>
      <c r="E62" s="1207"/>
      <c r="F62" s="133">
        <v>417</v>
      </c>
      <c r="G62" s="133">
        <v>510</v>
      </c>
      <c r="H62" s="134">
        <v>496</v>
      </c>
    </row>
    <row r="63" spans="2:8" ht="52.5" customHeight="1" thickBot="1" x14ac:dyDescent="0.25">
      <c r="B63" s="135"/>
      <c r="C63" s="1208" t="s">
        <v>49</v>
      </c>
      <c r="D63" s="1208"/>
      <c r="E63" s="1209"/>
      <c r="F63" s="136">
        <v>8267</v>
      </c>
      <c r="G63" s="136">
        <v>9738</v>
      </c>
      <c r="H63" s="137">
        <v>11604</v>
      </c>
    </row>
    <row r="64" spans="2:8" ht="13.2" x14ac:dyDescent="0.2"/>
  </sheetData>
  <sheetProtection algorithmName="SHA-512" hashValue="BpOUOBigHhZBgyQOLRYbrmnWF8eV/W0d+R7qbLPt8LIegMXRx5EudIkss/m2yrYZvbuUXwFSr0KjmtABzemBYw==" saltValue="0DraXB4tKxdUyk2q8RLgi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02E97-4586-4965-897F-01C5048780E1}">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1218" customWidth="1"/>
    <col min="2" max="107" width="2.44140625" style="1218" customWidth="1"/>
    <col min="108" max="108" width="6.109375" style="1225" customWidth="1"/>
    <col min="109" max="109" width="5.88671875" style="1224" customWidth="1"/>
    <col min="110" max="16384" width="8.6640625" style="1218" hidden="1"/>
  </cols>
  <sheetData>
    <row r="1" spans="1:109" ht="42.75" customHeight="1" x14ac:dyDescent="0.2">
      <c r="A1" s="1216"/>
      <c r="B1" s="1217"/>
      <c r="DD1" s="1218"/>
      <c r="DE1" s="1218"/>
    </row>
    <row r="2" spans="1:109" ht="25.5" customHeight="1" x14ac:dyDescent="0.2">
      <c r="A2" s="1219"/>
      <c r="C2" s="1219"/>
      <c r="O2" s="1219"/>
      <c r="P2" s="1219"/>
      <c r="Q2" s="1219"/>
      <c r="R2" s="1219"/>
      <c r="S2" s="1219"/>
      <c r="T2" s="1219"/>
      <c r="U2" s="1219"/>
      <c r="V2" s="1219"/>
      <c r="W2" s="1219"/>
      <c r="X2" s="1219"/>
      <c r="Y2" s="1219"/>
      <c r="Z2" s="1219"/>
      <c r="AA2" s="1219"/>
      <c r="AB2" s="1219"/>
      <c r="AC2" s="1219"/>
      <c r="AD2" s="1219"/>
      <c r="AE2" s="1219"/>
      <c r="AF2" s="1219"/>
      <c r="AG2" s="1219"/>
      <c r="AH2" s="1219"/>
      <c r="AI2" s="1219"/>
      <c r="AU2" s="1219"/>
      <c r="BG2" s="1219"/>
      <c r="BS2" s="1219"/>
      <c r="CE2" s="1219"/>
      <c r="CQ2" s="1219"/>
      <c r="DD2" s="1218"/>
      <c r="DE2" s="1218"/>
    </row>
    <row r="3" spans="1:109" ht="25.5" customHeight="1" x14ac:dyDescent="0.2">
      <c r="A3" s="1219"/>
      <c r="C3" s="1219"/>
      <c r="O3" s="1219"/>
      <c r="P3" s="1219"/>
      <c r="Q3" s="1219"/>
      <c r="R3" s="1219"/>
      <c r="S3" s="1219"/>
      <c r="T3" s="1219"/>
      <c r="U3" s="1219"/>
      <c r="V3" s="1219"/>
      <c r="W3" s="1219"/>
      <c r="X3" s="1219"/>
      <c r="Y3" s="1219"/>
      <c r="Z3" s="1219"/>
      <c r="AA3" s="1219"/>
      <c r="AB3" s="1219"/>
      <c r="AC3" s="1219"/>
      <c r="AD3" s="1219"/>
      <c r="AE3" s="1219"/>
      <c r="AF3" s="1219"/>
      <c r="AG3" s="1219"/>
      <c r="AH3" s="1219"/>
      <c r="AI3" s="1219"/>
      <c r="AU3" s="1219"/>
      <c r="BG3" s="1219"/>
      <c r="BS3" s="1219"/>
      <c r="CE3" s="1219"/>
      <c r="CQ3" s="1219"/>
      <c r="DD3" s="1218"/>
      <c r="DE3" s="1218"/>
    </row>
    <row r="4" spans="1:109" s="259" customFormat="1" ht="13.2" x14ac:dyDescent="0.2">
      <c r="A4" s="1219"/>
      <c r="B4" s="1219"/>
      <c r="C4" s="1219"/>
      <c r="D4" s="1219"/>
      <c r="E4" s="1219"/>
      <c r="F4" s="1219"/>
      <c r="G4" s="1219"/>
      <c r="H4" s="1219"/>
      <c r="I4" s="1219"/>
      <c r="J4" s="1219"/>
      <c r="K4" s="1219"/>
      <c r="L4" s="1219"/>
      <c r="M4" s="1219"/>
      <c r="N4" s="1219"/>
      <c r="O4" s="1219"/>
      <c r="P4" s="1219"/>
      <c r="Q4" s="1219"/>
      <c r="R4" s="1219"/>
      <c r="S4" s="1219"/>
      <c r="T4" s="1219"/>
      <c r="U4" s="1219"/>
      <c r="V4" s="1219"/>
      <c r="W4" s="1219"/>
      <c r="X4" s="1219"/>
      <c r="Y4" s="1219"/>
      <c r="Z4" s="1219"/>
      <c r="AA4" s="1219"/>
      <c r="AB4" s="1219"/>
      <c r="AC4" s="1219"/>
      <c r="AD4" s="1219"/>
      <c r="AE4" s="1219"/>
      <c r="AF4" s="1219"/>
      <c r="AG4" s="1219"/>
      <c r="AH4" s="1219"/>
      <c r="AI4" s="1219"/>
      <c r="AJ4" s="1219"/>
      <c r="AK4" s="1219"/>
      <c r="AL4" s="1219"/>
      <c r="AM4" s="1219"/>
      <c r="AN4" s="1219"/>
      <c r="AO4" s="1219"/>
      <c r="AP4" s="1219"/>
      <c r="AQ4" s="1219"/>
      <c r="AR4" s="1219"/>
      <c r="AS4" s="1219"/>
      <c r="AT4" s="1219"/>
      <c r="AU4" s="1219"/>
      <c r="AV4" s="1219"/>
      <c r="AW4" s="1219"/>
      <c r="AX4" s="1219"/>
      <c r="AY4" s="1219"/>
      <c r="AZ4" s="1219"/>
      <c r="BA4" s="1219"/>
      <c r="BB4" s="1219"/>
      <c r="BC4" s="1219"/>
      <c r="BD4" s="1219"/>
      <c r="BE4" s="1219"/>
      <c r="BF4" s="1219"/>
      <c r="BG4" s="1219"/>
      <c r="BH4" s="1219"/>
      <c r="BI4" s="1219"/>
      <c r="BJ4" s="1219"/>
      <c r="BK4" s="1219"/>
      <c r="BL4" s="1219"/>
      <c r="BM4" s="1219"/>
      <c r="BN4" s="1219"/>
      <c r="BO4" s="1219"/>
      <c r="BP4" s="1219"/>
      <c r="BQ4" s="1219"/>
      <c r="BR4" s="1219"/>
      <c r="BS4" s="1219"/>
      <c r="BT4" s="1219"/>
      <c r="BU4" s="1219"/>
      <c r="BV4" s="1219"/>
      <c r="BW4" s="1219"/>
      <c r="BX4" s="1219"/>
      <c r="BY4" s="1219"/>
      <c r="BZ4" s="1219"/>
      <c r="CA4" s="1219"/>
      <c r="CB4" s="1219"/>
      <c r="CC4" s="1219"/>
      <c r="CD4" s="1219"/>
      <c r="CE4" s="1219"/>
      <c r="CF4" s="1219"/>
      <c r="CG4" s="1219"/>
      <c r="CH4" s="1219"/>
      <c r="CI4" s="1219"/>
      <c r="CJ4" s="1219"/>
      <c r="CK4" s="1219"/>
      <c r="CL4" s="1219"/>
      <c r="CM4" s="1219"/>
      <c r="CN4" s="1219"/>
      <c r="CO4" s="1219"/>
      <c r="CP4" s="1219"/>
      <c r="CQ4" s="1219"/>
      <c r="CR4" s="1219"/>
      <c r="CS4" s="1219"/>
      <c r="CT4" s="1219"/>
      <c r="CU4" s="1219"/>
      <c r="CV4" s="1219"/>
      <c r="CW4" s="1219"/>
      <c r="CX4" s="1219"/>
      <c r="CY4" s="1219"/>
      <c r="CZ4" s="1219"/>
      <c r="DA4" s="1219"/>
      <c r="DB4" s="1219"/>
      <c r="DC4" s="1219"/>
      <c r="DD4" s="1219"/>
      <c r="DE4" s="1219"/>
    </row>
    <row r="5" spans="1:109" s="259" customFormat="1" ht="13.2" x14ac:dyDescent="0.2">
      <c r="A5" s="1219"/>
      <c r="B5" s="1219"/>
      <c r="C5" s="1219"/>
      <c r="D5" s="1219"/>
      <c r="E5" s="1219"/>
      <c r="F5" s="1219"/>
      <c r="G5" s="1219"/>
      <c r="H5" s="1219"/>
      <c r="I5" s="1219"/>
      <c r="J5" s="1219"/>
      <c r="K5" s="1219"/>
      <c r="L5" s="1219"/>
      <c r="M5" s="1219"/>
      <c r="N5" s="1219"/>
      <c r="O5" s="1219"/>
      <c r="P5" s="1219"/>
      <c r="Q5" s="1219"/>
      <c r="R5" s="1219"/>
      <c r="S5" s="1219"/>
      <c r="T5" s="1219"/>
      <c r="U5" s="1219"/>
      <c r="V5" s="1219"/>
      <c r="W5" s="1219"/>
      <c r="X5" s="1219"/>
      <c r="Y5" s="1219"/>
      <c r="Z5" s="1219"/>
      <c r="AA5" s="1219"/>
      <c r="AB5" s="1219"/>
      <c r="AC5" s="1219"/>
      <c r="AD5" s="1219"/>
      <c r="AE5" s="1219"/>
      <c r="AF5" s="1219"/>
      <c r="AG5" s="1219"/>
      <c r="AH5" s="1219"/>
      <c r="AI5" s="1219"/>
      <c r="AJ5" s="1219"/>
      <c r="AK5" s="1219"/>
      <c r="AL5" s="1219"/>
      <c r="AM5" s="1219"/>
      <c r="AN5" s="1219"/>
      <c r="AO5" s="1219"/>
      <c r="AP5" s="1219"/>
      <c r="AQ5" s="1219"/>
      <c r="AR5" s="1219"/>
      <c r="AS5" s="1219"/>
      <c r="AT5" s="1219"/>
      <c r="AU5" s="1219"/>
      <c r="AV5" s="1219"/>
      <c r="AW5" s="1219"/>
      <c r="AX5" s="1219"/>
      <c r="AY5" s="1219"/>
      <c r="AZ5" s="1219"/>
      <c r="BA5" s="1219"/>
      <c r="BB5" s="1219"/>
      <c r="BC5" s="1219"/>
      <c r="BD5" s="1219"/>
      <c r="BE5" s="1219"/>
      <c r="BF5" s="1219"/>
      <c r="BG5" s="1219"/>
      <c r="BH5" s="1219"/>
      <c r="BI5" s="1219"/>
      <c r="BJ5" s="1219"/>
      <c r="BK5" s="1219"/>
      <c r="BL5" s="1219"/>
      <c r="BM5" s="1219"/>
      <c r="BN5" s="1219"/>
      <c r="BO5" s="1219"/>
      <c r="BP5" s="1219"/>
      <c r="BQ5" s="1219"/>
      <c r="BR5" s="1219"/>
      <c r="BS5" s="1219"/>
      <c r="BT5" s="1219"/>
      <c r="BU5" s="1219"/>
      <c r="BV5" s="1219"/>
      <c r="BW5" s="1219"/>
      <c r="BX5" s="1219"/>
      <c r="BY5" s="1219"/>
      <c r="BZ5" s="1219"/>
      <c r="CA5" s="1219"/>
      <c r="CB5" s="1219"/>
      <c r="CC5" s="1219"/>
      <c r="CD5" s="1219"/>
      <c r="CE5" s="1219"/>
      <c r="CF5" s="1219"/>
      <c r="CG5" s="1219"/>
      <c r="CH5" s="1219"/>
      <c r="CI5" s="1219"/>
      <c r="CJ5" s="1219"/>
      <c r="CK5" s="1219"/>
      <c r="CL5" s="1219"/>
      <c r="CM5" s="1219"/>
      <c r="CN5" s="1219"/>
      <c r="CO5" s="1219"/>
      <c r="CP5" s="1219"/>
      <c r="CQ5" s="1219"/>
      <c r="CR5" s="1219"/>
      <c r="CS5" s="1219"/>
      <c r="CT5" s="1219"/>
      <c r="CU5" s="1219"/>
      <c r="CV5" s="1219"/>
      <c r="CW5" s="1219"/>
      <c r="CX5" s="1219"/>
      <c r="CY5" s="1219"/>
      <c r="CZ5" s="1219"/>
      <c r="DA5" s="1219"/>
      <c r="DB5" s="1219"/>
      <c r="DC5" s="1219"/>
      <c r="DD5" s="1219"/>
      <c r="DE5" s="1219"/>
    </row>
    <row r="6" spans="1:109" s="259" customFormat="1" ht="13.2" x14ac:dyDescent="0.2">
      <c r="A6" s="1219"/>
      <c r="B6" s="1219"/>
      <c r="C6" s="1219"/>
      <c r="D6" s="1219"/>
      <c r="E6" s="1219"/>
      <c r="F6" s="1219"/>
      <c r="G6" s="1219"/>
      <c r="H6" s="1219"/>
      <c r="I6" s="1219"/>
      <c r="J6" s="1219"/>
      <c r="K6" s="1219"/>
      <c r="L6" s="1219"/>
      <c r="M6" s="1219"/>
      <c r="N6" s="1219"/>
      <c r="O6" s="1219"/>
      <c r="P6" s="1219"/>
      <c r="Q6" s="1219"/>
      <c r="R6" s="1219"/>
      <c r="S6" s="1219"/>
      <c r="T6" s="1219"/>
      <c r="U6" s="1219"/>
      <c r="V6" s="1219"/>
      <c r="W6" s="1219"/>
      <c r="X6" s="1219"/>
      <c r="Y6" s="1219"/>
      <c r="Z6" s="1219"/>
      <c r="AA6" s="1219"/>
      <c r="AB6" s="1219"/>
      <c r="AC6" s="1219"/>
      <c r="AD6" s="1219"/>
      <c r="AE6" s="1219"/>
      <c r="AF6" s="1219"/>
      <c r="AG6" s="1219"/>
      <c r="AH6" s="1219"/>
      <c r="AI6" s="1219"/>
      <c r="AJ6" s="1219"/>
      <c r="AK6" s="1219"/>
      <c r="AL6" s="1219"/>
      <c r="AM6" s="1219"/>
      <c r="AN6" s="1219"/>
      <c r="AO6" s="1219"/>
      <c r="AP6" s="1219"/>
      <c r="AQ6" s="1219"/>
      <c r="AR6" s="1219"/>
      <c r="AS6" s="1219"/>
      <c r="AT6" s="1219"/>
      <c r="AU6" s="1219"/>
      <c r="AV6" s="1219"/>
      <c r="AW6" s="1219"/>
      <c r="AX6" s="1219"/>
      <c r="AY6" s="1219"/>
      <c r="AZ6" s="1219"/>
      <c r="BA6" s="1219"/>
      <c r="BB6" s="1219"/>
      <c r="BC6" s="1219"/>
      <c r="BD6" s="1219"/>
      <c r="BE6" s="1219"/>
      <c r="BF6" s="1219"/>
      <c r="BG6" s="1219"/>
      <c r="BH6" s="1219"/>
      <c r="BI6" s="1219"/>
      <c r="BJ6" s="1219"/>
      <c r="BK6" s="1219"/>
      <c r="BL6" s="1219"/>
      <c r="BM6" s="1219"/>
      <c r="BN6" s="1219"/>
      <c r="BO6" s="1219"/>
      <c r="BP6" s="1219"/>
      <c r="BQ6" s="1219"/>
      <c r="BR6" s="1219"/>
      <c r="BS6" s="1219"/>
      <c r="BT6" s="1219"/>
      <c r="BU6" s="1219"/>
      <c r="BV6" s="1219"/>
      <c r="BW6" s="1219"/>
      <c r="BX6" s="1219"/>
      <c r="BY6" s="1219"/>
      <c r="BZ6" s="1219"/>
      <c r="CA6" s="1219"/>
      <c r="CB6" s="1219"/>
      <c r="CC6" s="1219"/>
      <c r="CD6" s="1219"/>
      <c r="CE6" s="1219"/>
      <c r="CF6" s="1219"/>
      <c r="CG6" s="1219"/>
      <c r="CH6" s="1219"/>
      <c r="CI6" s="1219"/>
      <c r="CJ6" s="1219"/>
      <c r="CK6" s="1219"/>
      <c r="CL6" s="1219"/>
      <c r="CM6" s="1219"/>
      <c r="CN6" s="1219"/>
      <c r="CO6" s="1219"/>
      <c r="CP6" s="1219"/>
      <c r="CQ6" s="1219"/>
      <c r="CR6" s="1219"/>
      <c r="CS6" s="1219"/>
      <c r="CT6" s="1219"/>
      <c r="CU6" s="1219"/>
      <c r="CV6" s="1219"/>
      <c r="CW6" s="1219"/>
      <c r="CX6" s="1219"/>
      <c r="CY6" s="1219"/>
      <c r="CZ6" s="1219"/>
      <c r="DA6" s="1219"/>
      <c r="DB6" s="1219"/>
      <c r="DC6" s="1219"/>
      <c r="DD6" s="1219"/>
      <c r="DE6" s="1219"/>
    </row>
    <row r="7" spans="1:109" s="259" customFormat="1" ht="13.2" x14ac:dyDescent="0.2">
      <c r="A7" s="1219"/>
      <c r="B7" s="1219"/>
      <c r="C7" s="1219"/>
      <c r="D7" s="1219"/>
      <c r="E7" s="1219"/>
      <c r="F7" s="1219"/>
      <c r="G7" s="1219"/>
      <c r="H7" s="1219"/>
      <c r="I7" s="1219"/>
      <c r="J7" s="1219"/>
      <c r="K7" s="1219"/>
      <c r="L7" s="1219"/>
      <c r="M7" s="1219"/>
      <c r="N7" s="1219"/>
      <c r="O7" s="1219"/>
      <c r="P7" s="1219"/>
      <c r="Q7" s="1219"/>
      <c r="R7" s="1219"/>
      <c r="S7" s="1219"/>
      <c r="T7" s="1219"/>
      <c r="U7" s="1219"/>
      <c r="V7" s="1219"/>
      <c r="W7" s="1219"/>
      <c r="X7" s="1219"/>
      <c r="Y7" s="1219"/>
      <c r="Z7" s="1219"/>
      <c r="AA7" s="1219"/>
      <c r="AB7" s="1219"/>
      <c r="AC7" s="1219"/>
      <c r="AD7" s="1219"/>
      <c r="AE7" s="1219"/>
      <c r="AF7" s="1219"/>
      <c r="AG7" s="1219"/>
      <c r="AH7" s="1219"/>
      <c r="AI7" s="1219"/>
      <c r="AJ7" s="1219"/>
      <c r="AK7" s="1219"/>
      <c r="AL7" s="1219"/>
      <c r="AM7" s="1219"/>
      <c r="AN7" s="1219"/>
      <c r="AO7" s="1219"/>
      <c r="AP7" s="1219"/>
      <c r="AQ7" s="1219"/>
      <c r="AR7" s="1219"/>
      <c r="AS7" s="1219"/>
      <c r="AT7" s="1219"/>
      <c r="AU7" s="1219"/>
      <c r="AV7" s="1219"/>
      <c r="AW7" s="1219"/>
      <c r="AX7" s="1219"/>
      <c r="AY7" s="1219"/>
      <c r="AZ7" s="1219"/>
      <c r="BA7" s="1219"/>
      <c r="BB7" s="1219"/>
      <c r="BC7" s="1219"/>
      <c r="BD7" s="1219"/>
      <c r="BE7" s="1219"/>
      <c r="BF7" s="1219"/>
      <c r="BG7" s="1219"/>
      <c r="BH7" s="1219"/>
      <c r="BI7" s="1219"/>
      <c r="BJ7" s="1219"/>
      <c r="BK7" s="1219"/>
      <c r="BL7" s="1219"/>
      <c r="BM7" s="1219"/>
      <c r="BN7" s="1219"/>
      <c r="BO7" s="1219"/>
      <c r="BP7" s="1219"/>
      <c r="BQ7" s="1219"/>
      <c r="BR7" s="1219"/>
      <c r="BS7" s="1219"/>
      <c r="BT7" s="1219"/>
      <c r="BU7" s="1219"/>
      <c r="BV7" s="1219"/>
      <c r="BW7" s="1219"/>
      <c r="BX7" s="1219"/>
      <c r="BY7" s="1219"/>
      <c r="BZ7" s="1219"/>
      <c r="CA7" s="1219"/>
      <c r="CB7" s="1219"/>
      <c r="CC7" s="1219"/>
      <c r="CD7" s="1219"/>
      <c r="CE7" s="1219"/>
      <c r="CF7" s="1219"/>
      <c r="CG7" s="1219"/>
      <c r="CH7" s="1219"/>
      <c r="CI7" s="1219"/>
      <c r="CJ7" s="1219"/>
      <c r="CK7" s="1219"/>
      <c r="CL7" s="1219"/>
      <c r="CM7" s="1219"/>
      <c r="CN7" s="1219"/>
      <c r="CO7" s="1219"/>
      <c r="CP7" s="1219"/>
      <c r="CQ7" s="1219"/>
      <c r="CR7" s="1219"/>
      <c r="CS7" s="1219"/>
      <c r="CT7" s="1219"/>
      <c r="CU7" s="1219"/>
      <c r="CV7" s="1219"/>
      <c r="CW7" s="1219"/>
      <c r="CX7" s="1219"/>
      <c r="CY7" s="1219"/>
      <c r="CZ7" s="1219"/>
      <c r="DA7" s="1219"/>
      <c r="DB7" s="1219"/>
      <c r="DC7" s="1219"/>
      <c r="DD7" s="1219"/>
      <c r="DE7" s="1219"/>
    </row>
    <row r="8" spans="1:109" s="259" customFormat="1" ht="13.2" x14ac:dyDescent="0.2">
      <c r="A8" s="1219"/>
      <c r="B8" s="1219"/>
      <c r="C8" s="1219"/>
      <c r="D8" s="1219"/>
      <c r="E8" s="1219"/>
      <c r="F8" s="1219"/>
      <c r="G8" s="1219"/>
      <c r="H8" s="1219"/>
      <c r="I8" s="1219"/>
      <c r="J8" s="1219"/>
      <c r="K8" s="1219"/>
      <c r="L8" s="1219"/>
      <c r="M8" s="1219"/>
      <c r="N8" s="1219"/>
      <c r="O8" s="1219"/>
      <c r="P8" s="1219"/>
      <c r="Q8" s="1219"/>
      <c r="R8" s="1219"/>
      <c r="S8" s="1219"/>
      <c r="T8" s="1219"/>
      <c r="U8" s="1219"/>
      <c r="V8" s="1219"/>
      <c r="W8" s="1219"/>
      <c r="X8" s="1219"/>
      <c r="Y8" s="1219"/>
      <c r="Z8" s="1219"/>
      <c r="AA8" s="1219"/>
      <c r="AB8" s="1219"/>
      <c r="AC8" s="1219"/>
      <c r="AD8" s="1219"/>
      <c r="AE8" s="1219"/>
      <c r="AF8" s="1219"/>
      <c r="AG8" s="1219"/>
      <c r="AH8" s="1219"/>
      <c r="AI8" s="1219"/>
      <c r="AJ8" s="1219"/>
      <c r="AK8" s="1219"/>
      <c r="AL8" s="1219"/>
      <c r="AM8" s="1219"/>
      <c r="AN8" s="1219"/>
      <c r="AO8" s="1219"/>
      <c r="AP8" s="1219"/>
      <c r="AQ8" s="1219"/>
      <c r="AR8" s="1219"/>
      <c r="AS8" s="1219"/>
      <c r="AT8" s="1219"/>
      <c r="AU8" s="1219"/>
      <c r="AV8" s="1219"/>
      <c r="AW8" s="1219"/>
      <c r="AX8" s="1219"/>
      <c r="AY8" s="1219"/>
      <c r="AZ8" s="1219"/>
      <c r="BA8" s="1219"/>
      <c r="BB8" s="1219"/>
      <c r="BC8" s="1219"/>
      <c r="BD8" s="1219"/>
      <c r="BE8" s="1219"/>
      <c r="BF8" s="1219"/>
      <c r="BG8" s="1219"/>
      <c r="BH8" s="1219"/>
      <c r="BI8" s="1219"/>
      <c r="BJ8" s="1219"/>
      <c r="BK8" s="1219"/>
      <c r="BL8" s="1219"/>
      <c r="BM8" s="1219"/>
      <c r="BN8" s="1219"/>
      <c r="BO8" s="1219"/>
      <c r="BP8" s="1219"/>
      <c r="BQ8" s="1219"/>
      <c r="BR8" s="1219"/>
      <c r="BS8" s="1219"/>
      <c r="BT8" s="1219"/>
      <c r="BU8" s="1219"/>
      <c r="BV8" s="1219"/>
      <c r="BW8" s="1219"/>
      <c r="BX8" s="1219"/>
      <c r="BY8" s="1219"/>
      <c r="BZ8" s="1219"/>
      <c r="CA8" s="1219"/>
      <c r="CB8" s="1219"/>
      <c r="CC8" s="1219"/>
      <c r="CD8" s="1219"/>
      <c r="CE8" s="1219"/>
      <c r="CF8" s="1219"/>
      <c r="CG8" s="1219"/>
      <c r="CH8" s="1219"/>
      <c r="CI8" s="1219"/>
      <c r="CJ8" s="1219"/>
      <c r="CK8" s="1219"/>
      <c r="CL8" s="1219"/>
      <c r="CM8" s="1219"/>
      <c r="CN8" s="1219"/>
      <c r="CO8" s="1219"/>
      <c r="CP8" s="1219"/>
      <c r="CQ8" s="1219"/>
      <c r="CR8" s="1219"/>
      <c r="CS8" s="1219"/>
      <c r="CT8" s="1219"/>
      <c r="CU8" s="1219"/>
      <c r="CV8" s="1219"/>
      <c r="CW8" s="1219"/>
      <c r="CX8" s="1219"/>
      <c r="CY8" s="1219"/>
      <c r="CZ8" s="1219"/>
      <c r="DA8" s="1219"/>
      <c r="DB8" s="1219"/>
      <c r="DC8" s="1219"/>
      <c r="DD8" s="1219"/>
      <c r="DE8" s="1219"/>
    </row>
    <row r="9" spans="1:109" s="259" customFormat="1" ht="13.2" x14ac:dyDescent="0.2">
      <c r="A9" s="1219"/>
      <c r="B9" s="1219"/>
      <c r="C9" s="1219"/>
      <c r="D9" s="1219"/>
      <c r="E9" s="1219"/>
      <c r="F9" s="1219"/>
      <c r="G9" s="1219"/>
      <c r="H9" s="1219"/>
      <c r="I9" s="1219"/>
      <c r="J9" s="1219"/>
      <c r="K9" s="1219"/>
      <c r="L9" s="1219"/>
      <c r="M9" s="1219"/>
      <c r="N9" s="1219"/>
      <c r="O9" s="1219"/>
      <c r="P9" s="1219"/>
      <c r="Q9" s="1219"/>
      <c r="R9" s="1219"/>
      <c r="S9" s="1219"/>
      <c r="T9" s="1219"/>
      <c r="U9" s="1219"/>
      <c r="V9" s="1219"/>
      <c r="W9" s="1219"/>
      <c r="X9" s="1219"/>
      <c r="Y9" s="1219"/>
      <c r="Z9" s="1219"/>
      <c r="AA9" s="1219"/>
      <c r="AB9" s="1219"/>
      <c r="AC9" s="1219"/>
      <c r="AD9" s="1219"/>
      <c r="AE9" s="1219"/>
      <c r="AF9" s="1219"/>
      <c r="AG9" s="1219"/>
      <c r="AH9" s="1219"/>
      <c r="AI9" s="1219"/>
      <c r="AJ9" s="1219"/>
      <c r="AK9" s="1219"/>
      <c r="AL9" s="1219"/>
      <c r="AM9" s="1219"/>
      <c r="AN9" s="1219"/>
      <c r="AO9" s="1219"/>
      <c r="AP9" s="1219"/>
      <c r="AQ9" s="1219"/>
      <c r="AR9" s="1219"/>
      <c r="AS9" s="1219"/>
      <c r="AT9" s="1219"/>
      <c r="AU9" s="1219"/>
      <c r="AV9" s="1219"/>
      <c r="AW9" s="1219"/>
      <c r="AX9" s="1219"/>
      <c r="AY9" s="1219"/>
      <c r="AZ9" s="1219"/>
      <c r="BA9" s="1219"/>
      <c r="BB9" s="1219"/>
      <c r="BC9" s="1219"/>
      <c r="BD9" s="1219"/>
      <c r="BE9" s="1219"/>
      <c r="BF9" s="1219"/>
      <c r="BG9" s="1219"/>
      <c r="BH9" s="1219"/>
      <c r="BI9" s="1219"/>
      <c r="BJ9" s="1219"/>
      <c r="BK9" s="1219"/>
      <c r="BL9" s="1219"/>
      <c r="BM9" s="1219"/>
      <c r="BN9" s="1219"/>
      <c r="BO9" s="1219"/>
      <c r="BP9" s="1219"/>
      <c r="BQ9" s="1219"/>
      <c r="BR9" s="1219"/>
      <c r="BS9" s="1219"/>
      <c r="BT9" s="1219"/>
      <c r="BU9" s="1219"/>
      <c r="BV9" s="1219"/>
      <c r="BW9" s="1219"/>
      <c r="BX9" s="1219"/>
      <c r="BY9" s="1219"/>
      <c r="BZ9" s="1219"/>
      <c r="CA9" s="1219"/>
      <c r="CB9" s="1219"/>
      <c r="CC9" s="1219"/>
      <c r="CD9" s="1219"/>
      <c r="CE9" s="1219"/>
      <c r="CF9" s="1219"/>
      <c r="CG9" s="1219"/>
      <c r="CH9" s="1219"/>
      <c r="CI9" s="1219"/>
      <c r="CJ9" s="1219"/>
      <c r="CK9" s="1219"/>
      <c r="CL9" s="1219"/>
      <c r="CM9" s="1219"/>
      <c r="CN9" s="1219"/>
      <c r="CO9" s="1219"/>
      <c r="CP9" s="1219"/>
      <c r="CQ9" s="1219"/>
      <c r="CR9" s="1219"/>
      <c r="CS9" s="1219"/>
      <c r="CT9" s="1219"/>
      <c r="CU9" s="1219"/>
      <c r="CV9" s="1219"/>
      <c r="CW9" s="1219"/>
      <c r="CX9" s="1219"/>
      <c r="CY9" s="1219"/>
      <c r="CZ9" s="1219"/>
      <c r="DA9" s="1219"/>
      <c r="DB9" s="1219"/>
      <c r="DC9" s="1219"/>
      <c r="DD9" s="1219"/>
      <c r="DE9" s="1219"/>
    </row>
    <row r="10" spans="1:109" s="259" customFormat="1" ht="13.2" x14ac:dyDescent="0.2">
      <c r="A10" s="1219"/>
      <c r="B10" s="1219"/>
      <c r="C10" s="1219"/>
      <c r="D10" s="1219"/>
      <c r="E10" s="1219"/>
      <c r="F10" s="1219"/>
      <c r="G10" s="1219"/>
      <c r="H10" s="1219"/>
      <c r="I10" s="1219"/>
      <c r="J10" s="1219"/>
      <c r="K10" s="1219"/>
      <c r="L10" s="1219"/>
      <c r="M10" s="1219"/>
      <c r="N10" s="1219"/>
      <c r="O10" s="1219"/>
      <c r="P10" s="1219"/>
      <c r="Q10" s="1219"/>
      <c r="R10" s="1219"/>
      <c r="S10" s="1219"/>
      <c r="T10" s="1219"/>
      <c r="U10" s="1219"/>
      <c r="V10" s="1219"/>
      <c r="W10" s="1219"/>
      <c r="X10" s="1219"/>
      <c r="Y10" s="1219"/>
      <c r="Z10" s="1219"/>
      <c r="AA10" s="1219"/>
      <c r="AB10" s="1219"/>
      <c r="AC10" s="1219"/>
      <c r="AD10" s="1219"/>
      <c r="AE10" s="1219"/>
      <c r="AF10" s="1219"/>
      <c r="AG10" s="1219"/>
      <c r="AH10" s="1219"/>
      <c r="AI10" s="1219"/>
      <c r="AJ10" s="1219"/>
      <c r="AK10" s="1219"/>
      <c r="AL10" s="1219"/>
      <c r="AM10" s="1219"/>
      <c r="AN10" s="1219"/>
      <c r="AO10" s="1219"/>
      <c r="AP10" s="1219"/>
      <c r="AQ10" s="1219"/>
      <c r="AR10" s="1219"/>
      <c r="AS10" s="1219"/>
      <c r="AT10" s="1219"/>
      <c r="AU10" s="1219"/>
      <c r="AV10" s="1219"/>
      <c r="AW10" s="1219"/>
      <c r="AX10" s="1219"/>
      <c r="AY10" s="1219"/>
      <c r="AZ10" s="1219"/>
      <c r="BA10" s="1219"/>
      <c r="BB10" s="1219"/>
      <c r="BC10" s="1219"/>
      <c r="BD10" s="1219"/>
      <c r="BE10" s="1219"/>
      <c r="BF10" s="1219"/>
      <c r="BG10" s="1219"/>
      <c r="BH10" s="1219"/>
      <c r="BI10" s="1219"/>
      <c r="BJ10" s="1219"/>
      <c r="BK10" s="1219"/>
      <c r="BL10" s="1219"/>
      <c r="BM10" s="1219"/>
      <c r="BN10" s="1219"/>
      <c r="BO10" s="1219"/>
      <c r="BP10" s="1219"/>
      <c r="BQ10" s="1219"/>
      <c r="BR10" s="1219"/>
      <c r="BS10" s="1219"/>
      <c r="BT10" s="1219"/>
      <c r="BU10" s="1219"/>
      <c r="BV10" s="1219"/>
      <c r="BW10" s="1219"/>
      <c r="BX10" s="1219"/>
      <c r="BY10" s="1219"/>
      <c r="BZ10" s="1219"/>
      <c r="CA10" s="1219"/>
      <c r="CB10" s="1219"/>
      <c r="CC10" s="1219"/>
      <c r="CD10" s="1219"/>
      <c r="CE10" s="1219"/>
      <c r="CF10" s="1219"/>
      <c r="CG10" s="1219"/>
      <c r="CH10" s="1219"/>
      <c r="CI10" s="1219"/>
      <c r="CJ10" s="1219"/>
      <c r="CK10" s="1219"/>
      <c r="CL10" s="1219"/>
      <c r="CM10" s="1219"/>
      <c r="CN10" s="1219"/>
      <c r="CO10" s="1219"/>
      <c r="CP10" s="1219"/>
      <c r="CQ10" s="1219"/>
      <c r="CR10" s="1219"/>
      <c r="CS10" s="1219"/>
      <c r="CT10" s="1219"/>
      <c r="CU10" s="1219"/>
      <c r="CV10" s="1219"/>
      <c r="CW10" s="1219"/>
      <c r="CX10" s="1219"/>
      <c r="CY10" s="1219"/>
      <c r="CZ10" s="1219"/>
      <c r="DA10" s="1219"/>
      <c r="DB10" s="1219"/>
      <c r="DC10" s="1219"/>
      <c r="DD10" s="1219"/>
      <c r="DE10" s="1219"/>
    </row>
    <row r="11" spans="1:109" s="259" customFormat="1" ht="13.2" x14ac:dyDescent="0.2">
      <c r="A11" s="1219"/>
      <c r="B11" s="1219"/>
      <c r="C11" s="1219"/>
      <c r="D11" s="1219"/>
      <c r="E11" s="1219"/>
      <c r="F11" s="1219"/>
      <c r="G11" s="1219"/>
      <c r="H11" s="1219"/>
      <c r="I11" s="1219"/>
      <c r="J11" s="1219"/>
      <c r="K11" s="1219"/>
      <c r="L11" s="1219"/>
      <c r="M11" s="1219"/>
      <c r="N11" s="1219"/>
      <c r="O11" s="1219"/>
      <c r="P11" s="1219"/>
      <c r="Q11" s="1219"/>
      <c r="R11" s="1219"/>
      <c r="S11" s="1219"/>
      <c r="T11" s="1219"/>
      <c r="U11" s="1219"/>
      <c r="V11" s="1219"/>
      <c r="W11" s="1219"/>
      <c r="X11" s="1219"/>
      <c r="Y11" s="1219"/>
      <c r="Z11" s="1219"/>
      <c r="AA11" s="1219"/>
      <c r="AB11" s="1219"/>
      <c r="AC11" s="1219"/>
      <c r="AD11" s="1219"/>
      <c r="AE11" s="1219"/>
      <c r="AF11" s="1219"/>
      <c r="AG11" s="1219"/>
      <c r="AH11" s="1219"/>
      <c r="AI11" s="1219"/>
      <c r="AJ11" s="1219"/>
      <c r="AK11" s="1219"/>
      <c r="AL11" s="1219"/>
      <c r="AM11" s="1219"/>
      <c r="AN11" s="1219"/>
      <c r="AO11" s="1219"/>
      <c r="AP11" s="1219"/>
      <c r="AQ11" s="1219"/>
      <c r="AR11" s="1219"/>
      <c r="AS11" s="1219"/>
      <c r="AT11" s="1219"/>
      <c r="AU11" s="1219"/>
      <c r="AV11" s="1219"/>
      <c r="AW11" s="1219"/>
      <c r="AX11" s="1219"/>
      <c r="AY11" s="1219"/>
      <c r="AZ11" s="1219"/>
      <c r="BA11" s="1219"/>
      <c r="BB11" s="1219"/>
      <c r="BC11" s="1219"/>
      <c r="BD11" s="1219"/>
      <c r="BE11" s="1219"/>
      <c r="BF11" s="1219"/>
      <c r="BG11" s="1219"/>
      <c r="BH11" s="1219"/>
      <c r="BI11" s="1219"/>
      <c r="BJ11" s="1219"/>
      <c r="BK11" s="1219"/>
      <c r="BL11" s="1219"/>
      <c r="BM11" s="1219"/>
      <c r="BN11" s="1219"/>
      <c r="BO11" s="1219"/>
      <c r="BP11" s="1219"/>
      <c r="BQ11" s="1219"/>
      <c r="BR11" s="1219"/>
      <c r="BS11" s="1219"/>
      <c r="BT11" s="1219"/>
      <c r="BU11" s="1219"/>
      <c r="BV11" s="1219"/>
      <c r="BW11" s="1219"/>
      <c r="BX11" s="1219"/>
      <c r="BY11" s="1219"/>
      <c r="BZ11" s="1219"/>
      <c r="CA11" s="1219"/>
      <c r="CB11" s="1219"/>
      <c r="CC11" s="1219"/>
      <c r="CD11" s="1219"/>
      <c r="CE11" s="1219"/>
      <c r="CF11" s="1219"/>
      <c r="CG11" s="1219"/>
      <c r="CH11" s="1219"/>
      <c r="CI11" s="1219"/>
      <c r="CJ11" s="1219"/>
      <c r="CK11" s="1219"/>
      <c r="CL11" s="1219"/>
      <c r="CM11" s="1219"/>
      <c r="CN11" s="1219"/>
      <c r="CO11" s="1219"/>
      <c r="CP11" s="1219"/>
      <c r="CQ11" s="1219"/>
      <c r="CR11" s="1219"/>
      <c r="CS11" s="1219"/>
      <c r="CT11" s="1219"/>
      <c r="CU11" s="1219"/>
      <c r="CV11" s="1219"/>
      <c r="CW11" s="1219"/>
      <c r="CX11" s="1219"/>
      <c r="CY11" s="1219"/>
      <c r="CZ11" s="1219"/>
      <c r="DA11" s="1219"/>
      <c r="DB11" s="1219"/>
      <c r="DC11" s="1219"/>
      <c r="DD11" s="1219"/>
      <c r="DE11" s="1219"/>
    </row>
    <row r="12" spans="1:109" s="259" customFormat="1" ht="13.2" x14ac:dyDescent="0.2">
      <c r="A12" s="1219"/>
      <c r="B12" s="1219"/>
      <c r="C12" s="1219"/>
      <c r="D12" s="1219"/>
      <c r="E12" s="1219"/>
      <c r="F12" s="1219"/>
      <c r="G12" s="1219"/>
      <c r="H12" s="1219"/>
      <c r="I12" s="1219"/>
      <c r="J12" s="1219"/>
      <c r="K12" s="1219"/>
      <c r="L12" s="1219"/>
      <c r="M12" s="1219"/>
      <c r="N12" s="1219"/>
      <c r="O12" s="1219"/>
      <c r="P12" s="1219"/>
      <c r="Q12" s="1219"/>
      <c r="R12" s="1219"/>
      <c r="S12" s="1219"/>
      <c r="T12" s="1219"/>
      <c r="U12" s="1219"/>
      <c r="V12" s="1219"/>
      <c r="W12" s="1219"/>
      <c r="X12" s="1219"/>
      <c r="Y12" s="1219"/>
      <c r="Z12" s="1219"/>
      <c r="AA12" s="1219"/>
      <c r="AB12" s="1219"/>
      <c r="AC12" s="1219"/>
      <c r="AD12" s="1219"/>
      <c r="AE12" s="1219"/>
      <c r="AF12" s="1219"/>
      <c r="AG12" s="1219"/>
      <c r="AH12" s="1219"/>
      <c r="AI12" s="1219"/>
      <c r="AJ12" s="1219"/>
      <c r="AK12" s="1219"/>
      <c r="AL12" s="1219"/>
      <c r="AM12" s="1219"/>
      <c r="AN12" s="1219"/>
      <c r="AO12" s="1219"/>
      <c r="AP12" s="1219"/>
      <c r="AQ12" s="1219"/>
      <c r="AR12" s="1219"/>
      <c r="AS12" s="1219"/>
      <c r="AT12" s="1219"/>
      <c r="AU12" s="1219"/>
      <c r="AV12" s="1219"/>
      <c r="AW12" s="1219"/>
      <c r="AX12" s="1219"/>
      <c r="AY12" s="1219"/>
      <c r="AZ12" s="1219"/>
      <c r="BA12" s="1219"/>
      <c r="BB12" s="1219"/>
      <c r="BC12" s="1219"/>
      <c r="BD12" s="1219"/>
      <c r="BE12" s="1219"/>
      <c r="BF12" s="1219"/>
      <c r="BG12" s="1219"/>
      <c r="BH12" s="1219"/>
      <c r="BI12" s="1219"/>
      <c r="BJ12" s="1219"/>
      <c r="BK12" s="1219"/>
      <c r="BL12" s="1219"/>
      <c r="BM12" s="1219"/>
      <c r="BN12" s="1219"/>
      <c r="BO12" s="1219"/>
      <c r="BP12" s="1219"/>
      <c r="BQ12" s="1219"/>
      <c r="BR12" s="1219"/>
      <c r="BS12" s="1219"/>
      <c r="BT12" s="1219"/>
      <c r="BU12" s="1219"/>
      <c r="BV12" s="1219"/>
      <c r="BW12" s="1219"/>
      <c r="BX12" s="1219"/>
      <c r="BY12" s="1219"/>
      <c r="BZ12" s="1219"/>
      <c r="CA12" s="1219"/>
      <c r="CB12" s="1219"/>
      <c r="CC12" s="1219"/>
      <c r="CD12" s="1219"/>
      <c r="CE12" s="1219"/>
      <c r="CF12" s="1219"/>
      <c r="CG12" s="1219"/>
      <c r="CH12" s="1219"/>
      <c r="CI12" s="1219"/>
      <c r="CJ12" s="1219"/>
      <c r="CK12" s="1219"/>
      <c r="CL12" s="1219"/>
      <c r="CM12" s="1219"/>
      <c r="CN12" s="1219"/>
      <c r="CO12" s="1219"/>
      <c r="CP12" s="1219"/>
      <c r="CQ12" s="1219"/>
      <c r="CR12" s="1219"/>
      <c r="CS12" s="1219"/>
      <c r="CT12" s="1219"/>
      <c r="CU12" s="1219"/>
      <c r="CV12" s="1219"/>
      <c r="CW12" s="1219"/>
      <c r="CX12" s="1219"/>
      <c r="CY12" s="1219"/>
      <c r="CZ12" s="1219"/>
      <c r="DA12" s="1219"/>
      <c r="DB12" s="1219"/>
      <c r="DC12" s="1219"/>
      <c r="DD12" s="1219"/>
      <c r="DE12" s="1219"/>
    </row>
    <row r="13" spans="1:109" s="259" customFormat="1" ht="13.2" x14ac:dyDescent="0.2">
      <c r="A13" s="1219"/>
      <c r="B13" s="1219"/>
      <c r="C13" s="1219"/>
      <c r="D13" s="1219"/>
      <c r="E13" s="1219"/>
      <c r="F13" s="1219"/>
      <c r="G13" s="1219"/>
      <c r="H13" s="1219"/>
      <c r="I13" s="1219"/>
      <c r="J13" s="1219"/>
      <c r="K13" s="1219"/>
      <c r="L13" s="1219"/>
      <c r="M13" s="1219"/>
      <c r="N13" s="1219"/>
      <c r="O13" s="1219"/>
      <c r="P13" s="1219"/>
      <c r="Q13" s="1219"/>
      <c r="R13" s="1219"/>
      <c r="S13" s="1219"/>
      <c r="T13" s="1219"/>
      <c r="U13" s="1219"/>
      <c r="V13" s="1219"/>
      <c r="W13" s="1219"/>
      <c r="X13" s="1219"/>
      <c r="Y13" s="1219"/>
      <c r="Z13" s="1219"/>
      <c r="AA13" s="1219"/>
      <c r="AB13" s="1219"/>
      <c r="AC13" s="1219"/>
      <c r="AD13" s="1219"/>
      <c r="AE13" s="1219"/>
      <c r="AF13" s="1219"/>
      <c r="AG13" s="1219"/>
      <c r="AH13" s="1219"/>
      <c r="AI13" s="1219"/>
      <c r="AJ13" s="1219"/>
      <c r="AK13" s="1219"/>
      <c r="AL13" s="1219"/>
      <c r="AM13" s="1219"/>
      <c r="AN13" s="1219"/>
      <c r="AO13" s="1219"/>
      <c r="AP13" s="1219"/>
      <c r="AQ13" s="1219"/>
      <c r="AR13" s="1219"/>
      <c r="AS13" s="1219"/>
      <c r="AT13" s="1219"/>
      <c r="AU13" s="1219"/>
      <c r="AV13" s="1219"/>
      <c r="AW13" s="1219"/>
      <c r="AX13" s="1219"/>
      <c r="AY13" s="1219"/>
      <c r="AZ13" s="1219"/>
      <c r="BA13" s="1219"/>
      <c r="BB13" s="1219"/>
      <c r="BC13" s="1219"/>
      <c r="BD13" s="1219"/>
      <c r="BE13" s="1219"/>
      <c r="BF13" s="1219"/>
      <c r="BG13" s="1219"/>
      <c r="BH13" s="1219"/>
      <c r="BI13" s="1219"/>
      <c r="BJ13" s="1219"/>
      <c r="BK13" s="1219"/>
      <c r="BL13" s="1219"/>
      <c r="BM13" s="1219"/>
      <c r="BN13" s="1219"/>
      <c r="BO13" s="1219"/>
      <c r="BP13" s="1219"/>
      <c r="BQ13" s="1219"/>
      <c r="BR13" s="1219"/>
      <c r="BS13" s="1219"/>
      <c r="BT13" s="1219"/>
      <c r="BU13" s="1219"/>
      <c r="BV13" s="1219"/>
      <c r="BW13" s="1219"/>
      <c r="BX13" s="1219"/>
      <c r="BY13" s="1219"/>
      <c r="BZ13" s="1219"/>
      <c r="CA13" s="1219"/>
      <c r="CB13" s="1219"/>
      <c r="CC13" s="1219"/>
      <c r="CD13" s="1219"/>
      <c r="CE13" s="1219"/>
      <c r="CF13" s="1219"/>
      <c r="CG13" s="1219"/>
      <c r="CH13" s="1219"/>
      <c r="CI13" s="1219"/>
      <c r="CJ13" s="1219"/>
      <c r="CK13" s="1219"/>
      <c r="CL13" s="1219"/>
      <c r="CM13" s="1219"/>
      <c r="CN13" s="1219"/>
      <c r="CO13" s="1219"/>
      <c r="CP13" s="1219"/>
      <c r="CQ13" s="1219"/>
      <c r="CR13" s="1219"/>
      <c r="CS13" s="1219"/>
      <c r="CT13" s="1219"/>
      <c r="CU13" s="1219"/>
      <c r="CV13" s="1219"/>
      <c r="CW13" s="1219"/>
      <c r="CX13" s="1219"/>
      <c r="CY13" s="1219"/>
      <c r="CZ13" s="1219"/>
      <c r="DA13" s="1219"/>
      <c r="DB13" s="1219"/>
      <c r="DC13" s="1219"/>
      <c r="DD13" s="1219"/>
      <c r="DE13" s="1219"/>
    </row>
    <row r="14" spans="1:109" s="259" customFormat="1" ht="13.2" x14ac:dyDescent="0.2">
      <c r="A14" s="1219"/>
      <c r="B14" s="1219"/>
      <c r="C14" s="1219"/>
      <c r="D14" s="1219"/>
      <c r="E14" s="1219"/>
      <c r="F14" s="1219"/>
      <c r="G14" s="1219"/>
      <c r="H14" s="1219"/>
      <c r="I14" s="1219"/>
      <c r="J14" s="1219"/>
      <c r="K14" s="1219"/>
      <c r="L14" s="1219"/>
      <c r="M14" s="1219"/>
      <c r="N14" s="1219"/>
      <c r="O14" s="1219"/>
      <c r="P14" s="1219"/>
      <c r="Q14" s="1219"/>
      <c r="R14" s="1219"/>
      <c r="S14" s="1219"/>
      <c r="T14" s="1219"/>
      <c r="U14" s="1219"/>
      <c r="V14" s="1219"/>
      <c r="W14" s="1219"/>
      <c r="X14" s="1219"/>
      <c r="Y14" s="1219"/>
      <c r="Z14" s="1219"/>
      <c r="AA14" s="1219"/>
      <c r="AB14" s="1219"/>
      <c r="AC14" s="1219"/>
      <c r="AD14" s="1219"/>
      <c r="AE14" s="1219"/>
      <c r="AF14" s="1219"/>
      <c r="AG14" s="1219"/>
      <c r="AH14" s="1219"/>
      <c r="AI14" s="1219"/>
      <c r="AJ14" s="1219"/>
      <c r="AK14" s="1219"/>
      <c r="AL14" s="1219"/>
      <c r="AM14" s="1219"/>
      <c r="AN14" s="1219"/>
      <c r="AO14" s="1219"/>
      <c r="AP14" s="1219"/>
      <c r="AQ14" s="1219"/>
      <c r="AR14" s="1219"/>
      <c r="AS14" s="1219"/>
      <c r="AT14" s="1219"/>
      <c r="AU14" s="1219"/>
      <c r="AV14" s="1219"/>
      <c r="AW14" s="1219"/>
      <c r="AX14" s="1219"/>
      <c r="AY14" s="1219"/>
      <c r="AZ14" s="1219"/>
      <c r="BA14" s="1219"/>
      <c r="BB14" s="1219"/>
      <c r="BC14" s="1219"/>
      <c r="BD14" s="1219"/>
      <c r="BE14" s="1219"/>
      <c r="BF14" s="1219"/>
      <c r="BG14" s="1219"/>
      <c r="BH14" s="1219"/>
      <c r="BI14" s="1219"/>
      <c r="BJ14" s="1219"/>
      <c r="BK14" s="1219"/>
      <c r="BL14" s="1219"/>
      <c r="BM14" s="1219"/>
      <c r="BN14" s="1219"/>
      <c r="BO14" s="1219"/>
      <c r="BP14" s="1219"/>
      <c r="BQ14" s="1219"/>
      <c r="BR14" s="1219"/>
      <c r="BS14" s="1219"/>
      <c r="BT14" s="1219"/>
      <c r="BU14" s="1219"/>
      <c r="BV14" s="1219"/>
      <c r="BW14" s="1219"/>
      <c r="BX14" s="1219"/>
      <c r="BY14" s="1219"/>
      <c r="BZ14" s="1219"/>
      <c r="CA14" s="1219"/>
      <c r="CB14" s="1219"/>
      <c r="CC14" s="1219"/>
      <c r="CD14" s="1219"/>
      <c r="CE14" s="1219"/>
      <c r="CF14" s="1219"/>
      <c r="CG14" s="1219"/>
      <c r="CH14" s="1219"/>
      <c r="CI14" s="1219"/>
      <c r="CJ14" s="1219"/>
      <c r="CK14" s="1219"/>
      <c r="CL14" s="1219"/>
      <c r="CM14" s="1219"/>
      <c r="CN14" s="1219"/>
      <c r="CO14" s="1219"/>
      <c r="CP14" s="1219"/>
      <c r="CQ14" s="1219"/>
      <c r="CR14" s="1219"/>
      <c r="CS14" s="1219"/>
      <c r="CT14" s="1219"/>
      <c r="CU14" s="1219"/>
      <c r="CV14" s="1219"/>
      <c r="CW14" s="1219"/>
      <c r="CX14" s="1219"/>
      <c r="CY14" s="1219"/>
      <c r="CZ14" s="1219"/>
      <c r="DA14" s="1219"/>
      <c r="DB14" s="1219"/>
      <c r="DC14" s="1219"/>
      <c r="DD14" s="1219"/>
      <c r="DE14" s="1219"/>
    </row>
    <row r="15" spans="1:109" s="259" customFormat="1" ht="13.2" x14ac:dyDescent="0.2">
      <c r="A15" s="1218"/>
      <c r="B15" s="1219"/>
      <c r="C15" s="1219"/>
      <c r="D15" s="1219"/>
      <c r="E15" s="1219"/>
      <c r="F15" s="1219"/>
      <c r="G15" s="1219"/>
      <c r="H15" s="1219"/>
      <c r="I15" s="1219"/>
      <c r="J15" s="1219"/>
      <c r="K15" s="1219"/>
      <c r="L15" s="1219"/>
      <c r="M15" s="1219"/>
      <c r="N15" s="1219"/>
      <c r="O15" s="1219"/>
      <c r="P15" s="1219"/>
      <c r="Q15" s="1219"/>
      <c r="R15" s="1219"/>
      <c r="S15" s="1219"/>
      <c r="T15" s="1219"/>
      <c r="U15" s="1219"/>
      <c r="V15" s="1219"/>
      <c r="W15" s="1219"/>
      <c r="X15" s="1219"/>
      <c r="Y15" s="1219"/>
      <c r="Z15" s="1219"/>
      <c r="AA15" s="1219"/>
      <c r="AB15" s="1219"/>
      <c r="AC15" s="1219"/>
      <c r="AD15" s="1219"/>
      <c r="AE15" s="1219"/>
      <c r="AF15" s="1219"/>
      <c r="AG15" s="1219"/>
      <c r="AH15" s="1219"/>
      <c r="AI15" s="1219"/>
      <c r="AJ15" s="1219"/>
      <c r="AK15" s="1219"/>
      <c r="AL15" s="1219"/>
      <c r="AM15" s="1219"/>
      <c r="AN15" s="1219"/>
      <c r="AO15" s="1219"/>
      <c r="AP15" s="1219"/>
      <c r="AQ15" s="1219"/>
      <c r="AR15" s="1219"/>
      <c r="AS15" s="1219"/>
      <c r="AT15" s="1219"/>
      <c r="AU15" s="1219"/>
      <c r="AV15" s="1219"/>
      <c r="AW15" s="1219"/>
      <c r="AX15" s="1219"/>
      <c r="AY15" s="1219"/>
      <c r="AZ15" s="1219"/>
      <c r="BA15" s="1219"/>
      <c r="BB15" s="1219"/>
      <c r="BC15" s="1219"/>
      <c r="BD15" s="1219"/>
      <c r="BE15" s="1219"/>
      <c r="BF15" s="1219"/>
      <c r="BG15" s="1219"/>
      <c r="BH15" s="1219"/>
      <c r="BI15" s="1219"/>
      <c r="BJ15" s="1219"/>
      <c r="BK15" s="1219"/>
      <c r="BL15" s="1219"/>
      <c r="BM15" s="1219"/>
      <c r="BN15" s="1219"/>
      <c r="BO15" s="1219"/>
      <c r="BP15" s="1219"/>
      <c r="BQ15" s="1219"/>
      <c r="BR15" s="1219"/>
      <c r="BS15" s="1219"/>
      <c r="BT15" s="1219"/>
      <c r="BU15" s="1219"/>
      <c r="BV15" s="1219"/>
      <c r="BW15" s="1219"/>
      <c r="BX15" s="1219"/>
      <c r="BY15" s="1219"/>
      <c r="BZ15" s="1219"/>
      <c r="CA15" s="1219"/>
      <c r="CB15" s="1219"/>
      <c r="CC15" s="1219"/>
      <c r="CD15" s="1219"/>
      <c r="CE15" s="1219"/>
      <c r="CF15" s="1219"/>
      <c r="CG15" s="1219"/>
      <c r="CH15" s="1219"/>
      <c r="CI15" s="1219"/>
      <c r="CJ15" s="1219"/>
      <c r="CK15" s="1219"/>
      <c r="CL15" s="1219"/>
      <c r="CM15" s="1219"/>
      <c r="CN15" s="1219"/>
      <c r="CO15" s="1219"/>
      <c r="CP15" s="1219"/>
      <c r="CQ15" s="1219"/>
      <c r="CR15" s="1219"/>
      <c r="CS15" s="1219"/>
      <c r="CT15" s="1219"/>
      <c r="CU15" s="1219"/>
      <c r="CV15" s="1219"/>
      <c r="CW15" s="1219"/>
      <c r="CX15" s="1219"/>
      <c r="CY15" s="1219"/>
      <c r="CZ15" s="1219"/>
      <c r="DA15" s="1219"/>
      <c r="DB15" s="1219"/>
      <c r="DC15" s="1219"/>
      <c r="DD15" s="1219"/>
      <c r="DE15" s="1219"/>
    </row>
    <row r="16" spans="1:109" s="259" customFormat="1" ht="13.2" x14ac:dyDescent="0.2">
      <c r="A16" s="1218"/>
      <c r="B16" s="1219"/>
      <c r="C16" s="1219"/>
      <c r="D16" s="1219"/>
      <c r="E16" s="1219"/>
      <c r="F16" s="1219"/>
      <c r="G16" s="1219"/>
      <c r="H16" s="1219"/>
      <c r="I16" s="1219"/>
      <c r="J16" s="1219"/>
      <c r="K16" s="1219"/>
      <c r="L16" s="1219"/>
      <c r="M16" s="1219"/>
      <c r="N16" s="1219"/>
      <c r="O16" s="1219"/>
      <c r="P16" s="1219"/>
      <c r="Q16" s="1219"/>
      <c r="R16" s="1219"/>
      <c r="S16" s="1219"/>
      <c r="T16" s="1219"/>
      <c r="U16" s="1219"/>
      <c r="V16" s="1219"/>
      <c r="W16" s="1219"/>
      <c r="X16" s="1219"/>
      <c r="Y16" s="1219"/>
      <c r="Z16" s="1219"/>
      <c r="AA16" s="1219"/>
      <c r="AB16" s="1219"/>
      <c r="AC16" s="1219"/>
      <c r="AD16" s="1219"/>
      <c r="AE16" s="1219"/>
      <c r="AF16" s="1219"/>
      <c r="AG16" s="1219"/>
      <c r="AH16" s="1219"/>
      <c r="AI16" s="1219"/>
      <c r="AJ16" s="1219"/>
      <c r="AK16" s="1219"/>
      <c r="AL16" s="1219"/>
      <c r="AM16" s="1219"/>
      <c r="AN16" s="1219"/>
      <c r="AO16" s="1219"/>
      <c r="AP16" s="1219"/>
      <c r="AQ16" s="1219"/>
      <c r="AR16" s="1219"/>
      <c r="AS16" s="1219"/>
      <c r="AT16" s="1219"/>
      <c r="AU16" s="1219"/>
      <c r="AV16" s="1219"/>
      <c r="AW16" s="1219"/>
      <c r="AX16" s="1219"/>
      <c r="AY16" s="1219"/>
      <c r="AZ16" s="1219"/>
      <c r="BA16" s="1219"/>
      <c r="BB16" s="1219"/>
      <c r="BC16" s="1219"/>
      <c r="BD16" s="1219"/>
      <c r="BE16" s="1219"/>
      <c r="BF16" s="1219"/>
      <c r="BG16" s="1219"/>
      <c r="BH16" s="1219"/>
      <c r="BI16" s="1219"/>
      <c r="BJ16" s="1219"/>
      <c r="BK16" s="1219"/>
      <c r="BL16" s="1219"/>
      <c r="BM16" s="1219"/>
      <c r="BN16" s="1219"/>
      <c r="BO16" s="1219"/>
      <c r="BP16" s="1219"/>
      <c r="BQ16" s="1219"/>
      <c r="BR16" s="1219"/>
      <c r="BS16" s="1219"/>
      <c r="BT16" s="1219"/>
      <c r="BU16" s="1219"/>
      <c r="BV16" s="1219"/>
      <c r="BW16" s="1219"/>
      <c r="BX16" s="1219"/>
      <c r="BY16" s="1219"/>
      <c r="BZ16" s="1219"/>
      <c r="CA16" s="1219"/>
      <c r="CB16" s="1219"/>
      <c r="CC16" s="1219"/>
      <c r="CD16" s="1219"/>
      <c r="CE16" s="1219"/>
      <c r="CF16" s="1219"/>
      <c r="CG16" s="1219"/>
      <c r="CH16" s="1219"/>
      <c r="CI16" s="1219"/>
      <c r="CJ16" s="1219"/>
      <c r="CK16" s="1219"/>
      <c r="CL16" s="1219"/>
      <c r="CM16" s="1219"/>
      <c r="CN16" s="1219"/>
      <c r="CO16" s="1219"/>
      <c r="CP16" s="1219"/>
      <c r="CQ16" s="1219"/>
      <c r="CR16" s="1219"/>
      <c r="CS16" s="1219"/>
      <c r="CT16" s="1219"/>
      <c r="CU16" s="1219"/>
      <c r="CV16" s="1219"/>
      <c r="CW16" s="1219"/>
      <c r="CX16" s="1219"/>
      <c r="CY16" s="1219"/>
      <c r="CZ16" s="1219"/>
      <c r="DA16" s="1219"/>
      <c r="DB16" s="1219"/>
      <c r="DC16" s="1219"/>
      <c r="DD16" s="1219"/>
      <c r="DE16" s="1219"/>
    </row>
    <row r="17" spans="1:109" s="259" customFormat="1" ht="13.2" x14ac:dyDescent="0.2">
      <c r="A17" s="1218"/>
      <c r="B17" s="1219"/>
      <c r="C17" s="1219"/>
      <c r="D17" s="1219"/>
      <c r="E17" s="1219"/>
      <c r="F17" s="1219"/>
      <c r="G17" s="1219"/>
      <c r="H17" s="1219"/>
      <c r="I17" s="1219"/>
      <c r="J17" s="1219"/>
      <c r="K17" s="1219"/>
      <c r="L17" s="1219"/>
      <c r="M17" s="1219"/>
      <c r="N17" s="1219"/>
      <c r="O17" s="1219"/>
      <c r="P17" s="1219"/>
      <c r="Q17" s="1219"/>
      <c r="R17" s="1219"/>
      <c r="S17" s="1219"/>
      <c r="T17" s="1219"/>
      <c r="U17" s="1219"/>
      <c r="V17" s="1219"/>
      <c r="W17" s="1219"/>
      <c r="X17" s="1219"/>
      <c r="Y17" s="1219"/>
      <c r="Z17" s="1219"/>
      <c r="AA17" s="1219"/>
      <c r="AB17" s="1219"/>
      <c r="AC17" s="1219"/>
      <c r="AD17" s="1219"/>
      <c r="AE17" s="1219"/>
      <c r="AF17" s="1219"/>
      <c r="AG17" s="1219"/>
      <c r="AH17" s="1219"/>
      <c r="AI17" s="1219"/>
      <c r="AJ17" s="1219"/>
      <c r="AK17" s="1219"/>
      <c r="AL17" s="1219"/>
      <c r="AM17" s="1219"/>
      <c r="AN17" s="1219"/>
      <c r="AO17" s="1219"/>
      <c r="AP17" s="1219"/>
      <c r="AQ17" s="1219"/>
      <c r="AR17" s="1219"/>
      <c r="AS17" s="1219"/>
      <c r="AT17" s="1219"/>
      <c r="AU17" s="1219"/>
      <c r="AV17" s="1219"/>
      <c r="AW17" s="1219"/>
      <c r="AX17" s="1219"/>
      <c r="AY17" s="1219"/>
      <c r="AZ17" s="1219"/>
      <c r="BA17" s="1219"/>
      <c r="BB17" s="1219"/>
      <c r="BC17" s="1219"/>
      <c r="BD17" s="1219"/>
      <c r="BE17" s="1219"/>
      <c r="BF17" s="1219"/>
      <c r="BG17" s="1219"/>
      <c r="BH17" s="1219"/>
      <c r="BI17" s="1219"/>
      <c r="BJ17" s="1219"/>
      <c r="BK17" s="1219"/>
      <c r="BL17" s="1219"/>
      <c r="BM17" s="1219"/>
      <c r="BN17" s="1219"/>
      <c r="BO17" s="1219"/>
      <c r="BP17" s="1219"/>
      <c r="BQ17" s="1219"/>
      <c r="BR17" s="1219"/>
      <c r="BS17" s="1219"/>
      <c r="BT17" s="1219"/>
      <c r="BU17" s="1219"/>
      <c r="BV17" s="1219"/>
      <c r="BW17" s="1219"/>
      <c r="BX17" s="1219"/>
      <c r="BY17" s="1219"/>
      <c r="BZ17" s="1219"/>
      <c r="CA17" s="1219"/>
      <c r="CB17" s="1219"/>
      <c r="CC17" s="1219"/>
      <c r="CD17" s="1219"/>
      <c r="CE17" s="1219"/>
      <c r="CF17" s="1219"/>
      <c r="CG17" s="1219"/>
      <c r="CH17" s="1219"/>
      <c r="CI17" s="1219"/>
      <c r="CJ17" s="1219"/>
      <c r="CK17" s="1219"/>
      <c r="CL17" s="1219"/>
      <c r="CM17" s="1219"/>
      <c r="CN17" s="1219"/>
      <c r="CO17" s="1219"/>
      <c r="CP17" s="1219"/>
      <c r="CQ17" s="1219"/>
      <c r="CR17" s="1219"/>
      <c r="CS17" s="1219"/>
      <c r="CT17" s="1219"/>
      <c r="CU17" s="1219"/>
      <c r="CV17" s="1219"/>
      <c r="CW17" s="1219"/>
      <c r="CX17" s="1219"/>
      <c r="CY17" s="1219"/>
      <c r="CZ17" s="1219"/>
      <c r="DA17" s="1219"/>
      <c r="DB17" s="1219"/>
      <c r="DC17" s="1219"/>
      <c r="DD17" s="1219"/>
      <c r="DE17" s="1219"/>
    </row>
    <row r="18" spans="1:109" s="259" customFormat="1" ht="13.2" x14ac:dyDescent="0.2">
      <c r="A18" s="1218"/>
      <c r="B18" s="1219"/>
      <c r="C18" s="1219"/>
      <c r="D18" s="1219"/>
      <c r="E18" s="1219"/>
      <c r="F18" s="1219"/>
      <c r="G18" s="1219"/>
      <c r="H18" s="1219"/>
      <c r="I18" s="1219"/>
      <c r="J18" s="1219"/>
      <c r="K18" s="1219"/>
      <c r="L18" s="1219"/>
      <c r="M18" s="1219"/>
      <c r="N18" s="1219"/>
      <c r="O18" s="1219"/>
      <c r="P18" s="1219"/>
      <c r="Q18" s="1219"/>
      <c r="R18" s="1219"/>
      <c r="S18" s="1219"/>
      <c r="T18" s="1219"/>
      <c r="U18" s="1219"/>
      <c r="V18" s="1219"/>
      <c r="W18" s="1219"/>
      <c r="X18" s="1219"/>
      <c r="Y18" s="1219"/>
      <c r="Z18" s="1219"/>
      <c r="AA18" s="1219"/>
      <c r="AB18" s="1219"/>
      <c r="AC18" s="1219"/>
      <c r="AD18" s="1219"/>
      <c r="AE18" s="1219"/>
      <c r="AF18" s="1219"/>
      <c r="AG18" s="1219"/>
      <c r="AH18" s="1219"/>
      <c r="AI18" s="1219"/>
      <c r="AJ18" s="1219"/>
      <c r="AK18" s="1219"/>
      <c r="AL18" s="1219"/>
      <c r="AM18" s="1219"/>
      <c r="AN18" s="1219"/>
      <c r="AO18" s="1219"/>
      <c r="AP18" s="1219"/>
      <c r="AQ18" s="1219"/>
      <c r="AR18" s="1219"/>
      <c r="AS18" s="1219"/>
      <c r="AT18" s="1219"/>
      <c r="AU18" s="1219"/>
      <c r="AV18" s="1219"/>
      <c r="AW18" s="1219"/>
      <c r="AX18" s="1219"/>
      <c r="AY18" s="1219"/>
      <c r="AZ18" s="1219"/>
      <c r="BA18" s="1219"/>
      <c r="BB18" s="1219"/>
      <c r="BC18" s="1219"/>
      <c r="BD18" s="1219"/>
      <c r="BE18" s="1219"/>
      <c r="BF18" s="1219"/>
      <c r="BG18" s="1219"/>
      <c r="BH18" s="1219"/>
      <c r="BI18" s="1219"/>
      <c r="BJ18" s="1219"/>
      <c r="BK18" s="1219"/>
      <c r="BL18" s="1219"/>
      <c r="BM18" s="1219"/>
      <c r="BN18" s="1219"/>
      <c r="BO18" s="1219"/>
      <c r="BP18" s="1219"/>
      <c r="BQ18" s="1219"/>
      <c r="BR18" s="1219"/>
      <c r="BS18" s="1219"/>
      <c r="BT18" s="1219"/>
      <c r="BU18" s="1219"/>
      <c r="BV18" s="1219"/>
      <c r="BW18" s="1219"/>
      <c r="BX18" s="1219"/>
      <c r="BY18" s="1219"/>
      <c r="BZ18" s="1219"/>
      <c r="CA18" s="1219"/>
      <c r="CB18" s="1219"/>
      <c r="CC18" s="1219"/>
      <c r="CD18" s="1219"/>
      <c r="CE18" s="1219"/>
      <c r="CF18" s="1219"/>
      <c r="CG18" s="1219"/>
      <c r="CH18" s="1219"/>
      <c r="CI18" s="1219"/>
      <c r="CJ18" s="1219"/>
      <c r="CK18" s="1219"/>
      <c r="CL18" s="1219"/>
      <c r="CM18" s="1219"/>
      <c r="CN18" s="1219"/>
      <c r="CO18" s="1219"/>
      <c r="CP18" s="1219"/>
      <c r="CQ18" s="1219"/>
      <c r="CR18" s="1219"/>
      <c r="CS18" s="1219"/>
      <c r="CT18" s="1219"/>
      <c r="CU18" s="1219"/>
      <c r="CV18" s="1219"/>
      <c r="CW18" s="1219"/>
      <c r="CX18" s="1219"/>
      <c r="CY18" s="1219"/>
      <c r="CZ18" s="1219"/>
      <c r="DA18" s="1219"/>
      <c r="DB18" s="1219"/>
      <c r="DC18" s="1219"/>
      <c r="DD18" s="1219"/>
      <c r="DE18" s="1219"/>
    </row>
    <row r="19" spans="1:109" ht="13.2" x14ac:dyDescent="0.2">
      <c r="DD19" s="1218"/>
      <c r="DE19" s="1218"/>
    </row>
    <row r="20" spans="1:109" ht="13.2" x14ac:dyDescent="0.2">
      <c r="DD20" s="1218"/>
      <c r="DE20" s="1218"/>
    </row>
    <row r="21" spans="1:109" ht="17.25" customHeight="1" x14ac:dyDescent="0.2">
      <c r="B21" s="1220"/>
      <c r="C21" s="1221"/>
      <c r="D21" s="1221"/>
      <c r="E21" s="1221"/>
      <c r="F21" s="1221"/>
      <c r="G21" s="1221"/>
      <c r="H21" s="1221"/>
      <c r="I21" s="1221"/>
      <c r="J21" s="1221"/>
      <c r="K21" s="1221"/>
      <c r="L21" s="1221"/>
      <c r="M21" s="1221"/>
      <c r="N21" s="1222"/>
      <c r="O21" s="1221"/>
      <c r="P21" s="1221"/>
      <c r="Q21" s="1221"/>
      <c r="R21" s="1221"/>
      <c r="S21" s="1221"/>
      <c r="T21" s="1221"/>
      <c r="U21" s="1221"/>
      <c r="V21" s="1221"/>
      <c r="W21" s="1221"/>
      <c r="X21" s="1221"/>
      <c r="Y21" s="1221"/>
      <c r="Z21" s="1221"/>
      <c r="AA21" s="1221"/>
      <c r="AB21" s="1221"/>
      <c r="AC21" s="1221"/>
      <c r="AD21" s="1221"/>
      <c r="AE21" s="1221"/>
      <c r="AF21" s="1221"/>
      <c r="AG21" s="1221"/>
      <c r="AH21" s="1221"/>
      <c r="AI21" s="1221"/>
      <c r="AJ21" s="1221"/>
      <c r="AK21" s="1221"/>
      <c r="AL21" s="1221"/>
      <c r="AM21" s="1221"/>
      <c r="AN21" s="1221"/>
      <c r="AO21" s="1221"/>
      <c r="AP21" s="1221"/>
      <c r="AQ21" s="1221"/>
      <c r="AR21" s="1221"/>
      <c r="AS21" s="1221"/>
      <c r="AT21" s="1222"/>
      <c r="AU21" s="1221"/>
      <c r="AV21" s="1221"/>
      <c r="AW21" s="1221"/>
      <c r="AX21" s="1221"/>
      <c r="AY21" s="1221"/>
      <c r="AZ21" s="1221"/>
      <c r="BA21" s="1221"/>
      <c r="BB21" s="1221"/>
      <c r="BC21" s="1221"/>
      <c r="BD21" s="1221"/>
      <c r="BE21" s="1221"/>
      <c r="BF21" s="1222"/>
      <c r="BG21" s="1221"/>
      <c r="BH21" s="1221"/>
      <c r="BI21" s="1221"/>
      <c r="BJ21" s="1221"/>
      <c r="BK21" s="1221"/>
      <c r="BL21" s="1221"/>
      <c r="BM21" s="1221"/>
      <c r="BN21" s="1221"/>
      <c r="BO21" s="1221"/>
      <c r="BP21" s="1221"/>
      <c r="BQ21" s="1221"/>
      <c r="BR21" s="1222"/>
      <c r="BS21" s="1221"/>
      <c r="BT21" s="1221"/>
      <c r="BU21" s="1221"/>
      <c r="BV21" s="1221"/>
      <c r="BW21" s="1221"/>
      <c r="BX21" s="1221"/>
      <c r="BY21" s="1221"/>
      <c r="BZ21" s="1221"/>
      <c r="CA21" s="1221"/>
      <c r="CB21" s="1221"/>
      <c r="CC21" s="1221"/>
      <c r="CD21" s="1222"/>
      <c r="CE21" s="1221"/>
      <c r="CF21" s="1221"/>
      <c r="CG21" s="1221"/>
      <c r="CH21" s="1221"/>
      <c r="CI21" s="1221"/>
      <c r="CJ21" s="1221"/>
      <c r="CK21" s="1221"/>
      <c r="CL21" s="1221"/>
      <c r="CM21" s="1221"/>
      <c r="CN21" s="1221"/>
      <c r="CO21" s="1221"/>
      <c r="CP21" s="1222"/>
      <c r="CQ21" s="1221"/>
      <c r="CR21" s="1221"/>
      <c r="CS21" s="1221"/>
      <c r="CT21" s="1221"/>
      <c r="CU21" s="1221"/>
      <c r="CV21" s="1221"/>
      <c r="CW21" s="1221"/>
      <c r="CX21" s="1221"/>
      <c r="CY21" s="1221"/>
      <c r="CZ21" s="1221"/>
      <c r="DA21" s="1221"/>
      <c r="DB21" s="1222"/>
      <c r="DC21" s="1221"/>
      <c r="DD21" s="1223"/>
      <c r="DE21" s="1218"/>
    </row>
    <row r="22" spans="1:109" ht="17.25" customHeight="1" x14ac:dyDescent="0.2">
      <c r="B22" s="1224"/>
    </row>
    <row r="23" spans="1:109" ht="13.2" x14ac:dyDescent="0.2">
      <c r="B23" s="1224"/>
    </row>
    <row r="24" spans="1:109" ht="13.2" x14ac:dyDescent="0.2">
      <c r="B24" s="1224"/>
    </row>
    <row r="25" spans="1:109" ht="13.2" x14ac:dyDescent="0.2">
      <c r="B25" s="1224"/>
    </row>
    <row r="26" spans="1:109" ht="13.2" x14ac:dyDescent="0.2">
      <c r="B26" s="1224"/>
    </row>
    <row r="27" spans="1:109" ht="13.2" x14ac:dyDescent="0.2">
      <c r="B27" s="1224"/>
    </row>
    <row r="28" spans="1:109" ht="13.2" x14ac:dyDescent="0.2">
      <c r="B28" s="1224"/>
    </row>
    <row r="29" spans="1:109" ht="13.2" x14ac:dyDescent="0.2">
      <c r="B29" s="1224"/>
    </row>
    <row r="30" spans="1:109" ht="13.2" x14ac:dyDescent="0.2">
      <c r="B30" s="1224"/>
    </row>
    <row r="31" spans="1:109" ht="13.2" x14ac:dyDescent="0.2">
      <c r="B31" s="1224"/>
    </row>
    <row r="32" spans="1:109" ht="13.2" x14ac:dyDescent="0.2">
      <c r="B32" s="1224"/>
    </row>
    <row r="33" spans="2:109" ht="13.2" x14ac:dyDescent="0.2">
      <c r="B33" s="1224"/>
    </row>
    <row r="34" spans="2:109" ht="13.2" x14ac:dyDescent="0.2">
      <c r="B34" s="1224"/>
    </row>
    <row r="35" spans="2:109" ht="13.2" x14ac:dyDescent="0.2">
      <c r="B35" s="1224"/>
    </row>
    <row r="36" spans="2:109" ht="13.2" x14ac:dyDescent="0.2">
      <c r="B36" s="1224"/>
    </row>
    <row r="37" spans="2:109" ht="13.2" x14ac:dyDescent="0.2">
      <c r="B37" s="1224"/>
    </row>
    <row r="38" spans="2:109" ht="13.2" x14ac:dyDescent="0.2">
      <c r="B38" s="1224"/>
    </row>
    <row r="39" spans="2:109" ht="13.2" x14ac:dyDescent="0.2">
      <c r="B39" s="1226"/>
      <c r="C39" s="1227"/>
      <c r="D39" s="1227"/>
      <c r="E39" s="1227"/>
      <c r="F39" s="1227"/>
      <c r="G39" s="1227"/>
      <c r="H39" s="1227"/>
      <c r="I39" s="1227"/>
      <c r="J39" s="1227"/>
      <c r="K39" s="1227"/>
      <c r="L39" s="1227"/>
      <c r="M39" s="1227"/>
      <c r="N39" s="1227"/>
      <c r="O39" s="1227"/>
      <c r="P39" s="1227"/>
      <c r="Q39" s="1227"/>
      <c r="R39" s="1227"/>
      <c r="S39" s="1227"/>
      <c r="T39" s="1227"/>
      <c r="U39" s="1227"/>
      <c r="V39" s="1227"/>
      <c r="W39" s="1227"/>
      <c r="X39" s="1227"/>
      <c r="Y39" s="1227"/>
      <c r="Z39" s="1227"/>
      <c r="AA39" s="1227"/>
      <c r="AB39" s="1227"/>
      <c r="AC39" s="1227"/>
      <c r="AD39" s="1227"/>
      <c r="AE39" s="1227"/>
      <c r="AF39" s="1227"/>
      <c r="AG39" s="1227"/>
      <c r="AH39" s="1227"/>
      <c r="AI39" s="1227"/>
      <c r="AJ39" s="1227"/>
      <c r="AK39" s="1227"/>
      <c r="AL39" s="1227"/>
      <c r="AM39" s="1227"/>
      <c r="AN39" s="1227"/>
      <c r="AO39" s="1227"/>
      <c r="AP39" s="1227"/>
      <c r="AQ39" s="1227"/>
      <c r="AR39" s="1227"/>
      <c r="AS39" s="1227"/>
      <c r="AT39" s="1227"/>
      <c r="AU39" s="1227"/>
      <c r="AV39" s="1227"/>
      <c r="AW39" s="1227"/>
      <c r="AX39" s="1227"/>
      <c r="AY39" s="1227"/>
      <c r="AZ39" s="1227"/>
      <c r="BA39" s="1227"/>
      <c r="BB39" s="1227"/>
      <c r="BC39" s="1227"/>
      <c r="BD39" s="1227"/>
      <c r="BE39" s="1227"/>
      <c r="BF39" s="1227"/>
      <c r="BG39" s="1227"/>
      <c r="BH39" s="1227"/>
      <c r="BI39" s="1227"/>
      <c r="BJ39" s="1227"/>
      <c r="BK39" s="1227"/>
      <c r="BL39" s="1227"/>
      <c r="BM39" s="1227"/>
      <c r="BN39" s="1227"/>
      <c r="BO39" s="1227"/>
      <c r="BP39" s="1227"/>
      <c r="BQ39" s="1227"/>
      <c r="BR39" s="1227"/>
      <c r="BS39" s="1227"/>
      <c r="BT39" s="1227"/>
      <c r="BU39" s="1227"/>
      <c r="BV39" s="1227"/>
      <c r="BW39" s="1227"/>
      <c r="BX39" s="1227"/>
      <c r="BY39" s="1227"/>
      <c r="BZ39" s="1227"/>
      <c r="CA39" s="1227"/>
      <c r="CB39" s="1227"/>
      <c r="CC39" s="1227"/>
      <c r="CD39" s="1227"/>
      <c r="CE39" s="1227"/>
      <c r="CF39" s="1227"/>
      <c r="CG39" s="1227"/>
      <c r="CH39" s="1227"/>
      <c r="CI39" s="1227"/>
      <c r="CJ39" s="1227"/>
      <c r="CK39" s="1227"/>
      <c r="CL39" s="1227"/>
      <c r="CM39" s="1227"/>
      <c r="CN39" s="1227"/>
      <c r="CO39" s="1227"/>
      <c r="CP39" s="1227"/>
      <c r="CQ39" s="1227"/>
      <c r="CR39" s="1227"/>
      <c r="CS39" s="1227"/>
      <c r="CT39" s="1227"/>
      <c r="CU39" s="1227"/>
      <c r="CV39" s="1227"/>
      <c r="CW39" s="1227"/>
      <c r="CX39" s="1227"/>
      <c r="CY39" s="1227"/>
      <c r="CZ39" s="1227"/>
      <c r="DA39" s="1227"/>
      <c r="DB39" s="1227"/>
      <c r="DC39" s="1227"/>
      <c r="DD39" s="1228"/>
    </row>
    <row r="40" spans="2:109" ht="13.2" x14ac:dyDescent="0.2">
      <c r="B40" s="1229"/>
      <c r="DD40" s="1229"/>
      <c r="DE40" s="1218"/>
    </row>
    <row r="41" spans="2:109" ht="16.2" x14ac:dyDescent="0.2">
      <c r="B41" s="1230" t="s">
        <v>562</v>
      </c>
      <c r="C41" s="1221"/>
      <c r="D41" s="1221"/>
      <c r="E41" s="1221"/>
      <c r="F41" s="1221"/>
      <c r="G41" s="1221"/>
      <c r="H41" s="1221"/>
      <c r="I41" s="1221"/>
      <c r="J41" s="1221"/>
      <c r="K41" s="1221"/>
      <c r="L41" s="1221"/>
      <c r="M41" s="1221"/>
      <c r="N41" s="1221"/>
      <c r="O41" s="1221"/>
      <c r="P41" s="1221"/>
      <c r="Q41" s="1221"/>
      <c r="R41" s="1221"/>
      <c r="S41" s="1221"/>
      <c r="T41" s="1221"/>
      <c r="U41" s="1221"/>
      <c r="V41" s="1221"/>
      <c r="W41" s="1221"/>
      <c r="X41" s="1221"/>
      <c r="Y41" s="1221"/>
      <c r="Z41" s="1221"/>
      <c r="AA41" s="1221"/>
      <c r="AB41" s="1221"/>
      <c r="AC41" s="1221"/>
      <c r="AD41" s="1221"/>
      <c r="AE41" s="1221"/>
      <c r="AF41" s="1221"/>
      <c r="AG41" s="1221"/>
      <c r="AH41" s="1221"/>
      <c r="AI41" s="1221"/>
      <c r="AJ41" s="1221"/>
      <c r="AK41" s="1221"/>
      <c r="AL41" s="1221"/>
      <c r="AM41" s="1221"/>
      <c r="AN41" s="1221"/>
      <c r="AO41" s="1221"/>
      <c r="AP41" s="1221"/>
      <c r="AQ41" s="1221"/>
      <c r="AR41" s="1221"/>
      <c r="AS41" s="1221"/>
      <c r="AT41" s="1221"/>
      <c r="AU41" s="1221"/>
      <c r="AV41" s="1221"/>
      <c r="AW41" s="1221"/>
      <c r="AX41" s="1221"/>
      <c r="AY41" s="1221"/>
      <c r="AZ41" s="1221"/>
      <c r="BA41" s="1221"/>
      <c r="BB41" s="1221"/>
      <c r="BC41" s="1221"/>
      <c r="BD41" s="1221"/>
      <c r="BE41" s="1221"/>
      <c r="BF41" s="1221"/>
      <c r="BG41" s="1221"/>
      <c r="BH41" s="1221"/>
      <c r="BI41" s="1221"/>
      <c r="BJ41" s="1221"/>
      <c r="BK41" s="1221"/>
      <c r="BL41" s="1221"/>
      <c r="BM41" s="1221"/>
      <c r="BN41" s="1221"/>
      <c r="BO41" s="1221"/>
      <c r="BP41" s="1221"/>
      <c r="BQ41" s="1221"/>
      <c r="BR41" s="1221"/>
      <c r="BS41" s="1221"/>
      <c r="BT41" s="1221"/>
      <c r="BU41" s="1221"/>
      <c r="BV41" s="1221"/>
      <c r="BW41" s="1221"/>
      <c r="BX41" s="1221"/>
      <c r="BY41" s="1221"/>
      <c r="BZ41" s="1221"/>
      <c r="CA41" s="1221"/>
      <c r="CB41" s="1221"/>
      <c r="CC41" s="1221"/>
      <c r="CD41" s="1221"/>
      <c r="CE41" s="1221"/>
      <c r="CF41" s="1221"/>
      <c r="CG41" s="1221"/>
      <c r="CH41" s="1221"/>
      <c r="CI41" s="1221"/>
      <c r="CJ41" s="1221"/>
      <c r="CK41" s="1221"/>
      <c r="CL41" s="1221"/>
      <c r="CM41" s="1221"/>
      <c r="CN41" s="1221"/>
      <c r="CO41" s="1221"/>
      <c r="CP41" s="1221"/>
      <c r="CQ41" s="1221"/>
      <c r="CR41" s="1221"/>
      <c r="CS41" s="1221"/>
      <c r="CT41" s="1221"/>
      <c r="CU41" s="1221"/>
      <c r="CV41" s="1221"/>
      <c r="CW41" s="1221"/>
      <c r="CX41" s="1221"/>
      <c r="CY41" s="1221"/>
      <c r="CZ41" s="1221"/>
      <c r="DA41" s="1221"/>
      <c r="DB41" s="1221"/>
      <c r="DC41" s="1221"/>
      <c r="DD41" s="1223"/>
    </row>
    <row r="42" spans="2:109" ht="13.2" x14ac:dyDescent="0.2">
      <c r="B42" s="1224"/>
      <c r="G42" s="1231"/>
      <c r="I42" s="1232"/>
      <c r="J42" s="1232"/>
      <c r="K42" s="1232"/>
      <c r="AM42" s="1231"/>
      <c r="AN42" s="1231" t="s">
        <v>563</v>
      </c>
      <c r="AP42" s="1232"/>
      <c r="AQ42" s="1232"/>
      <c r="AR42" s="1232"/>
      <c r="AY42" s="1231"/>
      <c r="BA42" s="1232"/>
      <c r="BB42" s="1232"/>
      <c r="BC42" s="1232"/>
      <c r="BK42" s="1231"/>
      <c r="BM42" s="1232"/>
      <c r="BN42" s="1232"/>
      <c r="BO42" s="1232"/>
      <c r="BW42" s="1231"/>
      <c r="BY42" s="1232"/>
      <c r="BZ42" s="1232"/>
      <c r="CA42" s="1232"/>
      <c r="CI42" s="1231"/>
      <c r="CK42" s="1232"/>
      <c r="CL42" s="1232"/>
      <c r="CM42" s="1232"/>
      <c r="CU42" s="1231"/>
      <c r="CW42" s="1232"/>
      <c r="CX42" s="1232"/>
      <c r="CY42" s="1232"/>
    </row>
    <row r="43" spans="2:109" ht="13.5" customHeight="1" x14ac:dyDescent="0.2">
      <c r="B43" s="1224"/>
      <c r="AN43" s="1233" t="s">
        <v>564</v>
      </c>
      <c r="AO43" s="1234"/>
      <c r="AP43" s="1234"/>
      <c r="AQ43" s="1234"/>
      <c r="AR43" s="1234"/>
      <c r="AS43" s="1234"/>
      <c r="AT43" s="1234"/>
      <c r="AU43" s="1234"/>
      <c r="AV43" s="1234"/>
      <c r="AW43" s="1234"/>
      <c r="AX43" s="1234"/>
      <c r="AY43" s="1234"/>
      <c r="AZ43" s="1234"/>
      <c r="BA43" s="1234"/>
      <c r="BB43" s="1234"/>
      <c r="BC43" s="1234"/>
      <c r="BD43" s="1234"/>
      <c r="BE43" s="1234"/>
      <c r="BF43" s="1234"/>
      <c r="BG43" s="1234"/>
      <c r="BH43" s="1234"/>
      <c r="BI43" s="1234"/>
      <c r="BJ43" s="1234"/>
      <c r="BK43" s="1234"/>
      <c r="BL43" s="1234"/>
      <c r="BM43" s="1234"/>
      <c r="BN43" s="1234"/>
      <c r="BO43" s="1234"/>
      <c r="BP43" s="1234"/>
      <c r="BQ43" s="1234"/>
      <c r="BR43" s="1234"/>
      <c r="BS43" s="1234"/>
      <c r="BT43" s="1234"/>
      <c r="BU43" s="1234"/>
      <c r="BV43" s="1234"/>
      <c r="BW43" s="1234"/>
      <c r="BX43" s="1234"/>
      <c r="BY43" s="1234"/>
      <c r="BZ43" s="1234"/>
      <c r="CA43" s="1234"/>
      <c r="CB43" s="1234"/>
      <c r="CC43" s="1234"/>
      <c r="CD43" s="1234"/>
      <c r="CE43" s="1234"/>
      <c r="CF43" s="1234"/>
      <c r="CG43" s="1234"/>
      <c r="CH43" s="1234"/>
      <c r="CI43" s="1234"/>
      <c r="CJ43" s="1234"/>
      <c r="CK43" s="1234"/>
      <c r="CL43" s="1234"/>
      <c r="CM43" s="1234"/>
      <c r="CN43" s="1234"/>
      <c r="CO43" s="1234"/>
      <c r="CP43" s="1234"/>
      <c r="CQ43" s="1234"/>
      <c r="CR43" s="1234"/>
      <c r="CS43" s="1234"/>
      <c r="CT43" s="1234"/>
      <c r="CU43" s="1234"/>
      <c r="CV43" s="1234"/>
      <c r="CW43" s="1234"/>
      <c r="CX43" s="1234"/>
      <c r="CY43" s="1234"/>
      <c r="CZ43" s="1234"/>
      <c r="DA43" s="1234"/>
      <c r="DB43" s="1234"/>
      <c r="DC43" s="1235"/>
    </row>
    <row r="44" spans="2:109" ht="13.2" x14ac:dyDescent="0.2">
      <c r="B44" s="1224"/>
      <c r="AN44" s="1236"/>
      <c r="AO44" s="1237"/>
      <c r="AP44" s="1237"/>
      <c r="AQ44" s="1237"/>
      <c r="AR44" s="1237"/>
      <c r="AS44" s="1237"/>
      <c r="AT44" s="1237"/>
      <c r="AU44" s="1237"/>
      <c r="AV44" s="1237"/>
      <c r="AW44" s="1237"/>
      <c r="AX44" s="1237"/>
      <c r="AY44" s="1237"/>
      <c r="AZ44" s="1237"/>
      <c r="BA44" s="1237"/>
      <c r="BB44" s="1237"/>
      <c r="BC44" s="1237"/>
      <c r="BD44" s="1237"/>
      <c r="BE44" s="1237"/>
      <c r="BF44" s="1237"/>
      <c r="BG44" s="1237"/>
      <c r="BH44" s="1237"/>
      <c r="BI44" s="1237"/>
      <c r="BJ44" s="1237"/>
      <c r="BK44" s="1237"/>
      <c r="BL44" s="1237"/>
      <c r="BM44" s="1237"/>
      <c r="BN44" s="1237"/>
      <c r="BO44" s="1237"/>
      <c r="BP44" s="1237"/>
      <c r="BQ44" s="1237"/>
      <c r="BR44" s="1237"/>
      <c r="BS44" s="1237"/>
      <c r="BT44" s="1237"/>
      <c r="BU44" s="1237"/>
      <c r="BV44" s="1237"/>
      <c r="BW44" s="1237"/>
      <c r="BX44" s="1237"/>
      <c r="BY44" s="1237"/>
      <c r="BZ44" s="1237"/>
      <c r="CA44" s="1237"/>
      <c r="CB44" s="1237"/>
      <c r="CC44" s="1237"/>
      <c r="CD44" s="1237"/>
      <c r="CE44" s="1237"/>
      <c r="CF44" s="1237"/>
      <c r="CG44" s="1237"/>
      <c r="CH44" s="1237"/>
      <c r="CI44" s="1237"/>
      <c r="CJ44" s="1237"/>
      <c r="CK44" s="1237"/>
      <c r="CL44" s="1237"/>
      <c r="CM44" s="1237"/>
      <c r="CN44" s="1237"/>
      <c r="CO44" s="1237"/>
      <c r="CP44" s="1237"/>
      <c r="CQ44" s="1237"/>
      <c r="CR44" s="1237"/>
      <c r="CS44" s="1237"/>
      <c r="CT44" s="1237"/>
      <c r="CU44" s="1237"/>
      <c r="CV44" s="1237"/>
      <c r="CW44" s="1237"/>
      <c r="CX44" s="1237"/>
      <c r="CY44" s="1237"/>
      <c r="CZ44" s="1237"/>
      <c r="DA44" s="1237"/>
      <c r="DB44" s="1237"/>
      <c r="DC44" s="1238"/>
    </row>
    <row r="45" spans="2:109" ht="13.2" x14ac:dyDescent="0.2">
      <c r="B45" s="1224"/>
      <c r="AN45" s="1236"/>
      <c r="AO45" s="1237"/>
      <c r="AP45" s="1237"/>
      <c r="AQ45" s="1237"/>
      <c r="AR45" s="1237"/>
      <c r="AS45" s="1237"/>
      <c r="AT45" s="1237"/>
      <c r="AU45" s="1237"/>
      <c r="AV45" s="1237"/>
      <c r="AW45" s="1237"/>
      <c r="AX45" s="1237"/>
      <c r="AY45" s="1237"/>
      <c r="AZ45" s="1237"/>
      <c r="BA45" s="1237"/>
      <c r="BB45" s="1237"/>
      <c r="BC45" s="1237"/>
      <c r="BD45" s="1237"/>
      <c r="BE45" s="1237"/>
      <c r="BF45" s="1237"/>
      <c r="BG45" s="1237"/>
      <c r="BH45" s="1237"/>
      <c r="BI45" s="1237"/>
      <c r="BJ45" s="1237"/>
      <c r="BK45" s="1237"/>
      <c r="BL45" s="1237"/>
      <c r="BM45" s="1237"/>
      <c r="BN45" s="1237"/>
      <c r="BO45" s="1237"/>
      <c r="BP45" s="1237"/>
      <c r="BQ45" s="1237"/>
      <c r="BR45" s="1237"/>
      <c r="BS45" s="1237"/>
      <c r="BT45" s="1237"/>
      <c r="BU45" s="1237"/>
      <c r="BV45" s="1237"/>
      <c r="BW45" s="1237"/>
      <c r="BX45" s="1237"/>
      <c r="BY45" s="1237"/>
      <c r="BZ45" s="1237"/>
      <c r="CA45" s="1237"/>
      <c r="CB45" s="1237"/>
      <c r="CC45" s="1237"/>
      <c r="CD45" s="1237"/>
      <c r="CE45" s="1237"/>
      <c r="CF45" s="1237"/>
      <c r="CG45" s="1237"/>
      <c r="CH45" s="1237"/>
      <c r="CI45" s="1237"/>
      <c r="CJ45" s="1237"/>
      <c r="CK45" s="1237"/>
      <c r="CL45" s="1237"/>
      <c r="CM45" s="1237"/>
      <c r="CN45" s="1237"/>
      <c r="CO45" s="1237"/>
      <c r="CP45" s="1237"/>
      <c r="CQ45" s="1237"/>
      <c r="CR45" s="1237"/>
      <c r="CS45" s="1237"/>
      <c r="CT45" s="1237"/>
      <c r="CU45" s="1237"/>
      <c r="CV45" s="1237"/>
      <c r="CW45" s="1237"/>
      <c r="CX45" s="1237"/>
      <c r="CY45" s="1237"/>
      <c r="CZ45" s="1237"/>
      <c r="DA45" s="1237"/>
      <c r="DB45" s="1237"/>
      <c r="DC45" s="1238"/>
    </row>
    <row r="46" spans="2:109" ht="13.2" x14ac:dyDescent="0.2">
      <c r="B46" s="1224"/>
      <c r="AN46" s="1236"/>
      <c r="AO46" s="1237"/>
      <c r="AP46" s="1237"/>
      <c r="AQ46" s="1237"/>
      <c r="AR46" s="1237"/>
      <c r="AS46" s="1237"/>
      <c r="AT46" s="1237"/>
      <c r="AU46" s="1237"/>
      <c r="AV46" s="1237"/>
      <c r="AW46" s="1237"/>
      <c r="AX46" s="1237"/>
      <c r="AY46" s="1237"/>
      <c r="AZ46" s="1237"/>
      <c r="BA46" s="1237"/>
      <c r="BB46" s="1237"/>
      <c r="BC46" s="1237"/>
      <c r="BD46" s="1237"/>
      <c r="BE46" s="1237"/>
      <c r="BF46" s="1237"/>
      <c r="BG46" s="1237"/>
      <c r="BH46" s="1237"/>
      <c r="BI46" s="1237"/>
      <c r="BJ46" s="1237"/>
      <c r="BK46" s="1237"/>
      <c r="BL46" s="1237"/>
      <c r="BM46" s="1237"/>
      <c r="BN46" s="1237"/>
      <c r="BO46" s="1237"/>
      <c r="BP46" s="1237"/>
      <c r="BQ46" s="1237"/>
      <c r="BR46" s="1237"/>
      <c r="BS46" s="1237"/>
      <c r="BT46" s="1237"/>
      <c r="BU46" s="1237"/>
      <c r="BV46" s="1237"/>
      <c r="BW46" s="1237"/>
      <c r="BX46" s="1237"/>
      <c r="BY46" s="1237"/>
      <c r="BZ46" s="1237"/>
      <c r="CA46" s="1237"/>
      <c r="CB46" s="1237"/>
      <c r="CC46" s="1237"/>
      <c r="CD46" s="1237"/>
      <c r="CE46" s="1237"/>
      <c r="CF46" s="1237"/>
      <c r="CG46" s="1237"/>
      <c r="CH46" s="1237"/>
      <c r="CI46" s="1237"/>
      <c r="CJ46" s="1237"/>
      <c r="CK46" s="1237"/>
      <c r="CL46" s="1237"/>
      <c r="CM46" s="1237"/>
      <c r="CN46" s="1237"/>
      <c r="CO46" s="1237"/>
      <c r="CP46" s="1237"/>
      <c r="CQ46" s="1237"/>
      <c r="CR46" s="1237"/>
      <c r="CS46" s="1237"/>
      <c r="CT46" s="1237"/>
      <c r="CU46" s="1237"/>
      <c r="CV46" s="1237"/>
      <c r="CW46" s="1237"/>
      <c r="CX46" s="1237"/>
      <c r="CY46" s="1237"/>
      <c r="CZ46" s="1237"/>
      <c r="DA46" s="1237"/>
      <c r="DB46" s="1237"/>
      <c r="DC46" s="1238"/>
    </row>
    <row r="47" spans="2:109" ht="13.2" x14ac:dyDescent="0.2">
      <c r="B47" s="1224"/>
      <c r="AN47" s="1239"/>
      <c r="AO47" s="1240"/>
      <c r="AP47" s="1240"/>
      <c r="AQ47" s="1240"/>
      <c r="AR47" s="1240"/>
      <c r="AS47" s="1240"/>
      <c r="AT47" s="1240"/>
      <c r="AU47" s="1240"/>
      <c r="AV47" s="1240"/>
      <c r="AW47" s="1240"/>
      <c r="AX47" s="1240"/>
      <c r="AY47" s="1240"/>
      <c r="AZ47" s="1240"/>
      <c r="BA47" s="1240"/>
      <c r="BB47" s="1240"/>
      <c r="BC47" s="1240"/>
      <c r="BD47" s="1240"/>
      <c r="BE47" s="1240"/>
      <c r="BF47" s="1240"/>
      <c r="BG47" s="1240"/>
      <c r="BH47" s="1240"/>
      <c r="BI47" s="1240"/>
      <c r="BJ47" s="1240"/>
      <c r="BK47" s="1240"/>
      <c r="BL47" s="1240"/>
      <c r="BM47" s="1240"/>
      <c r="BN47" s="1240"/>
      <c r="BO47" s="1240"/>
      <c r="BP47" s="1240"/>
      <c r="BQ47" s="1240"/>
      <c r="BR47" s="1240"/>
      <c r="BS47" s="1240"/>
      <c r="BT47" s="1240"/>
      <c r="BU47" s="1240"/>
      <c r="BV47" s="1240"/>
      <c r="BW47" s="1240"/>
      <c r="BX47" s="1240"/>
      <c r="BY47" s="1240"/>
      <c r="BZ47" s="1240"/>
      <c r="CA47" s="1240"/>
      <c r="CB47" s="1240"/>
      <c r="CC47" s="1240"/>
      <c r="CD47" s="1240"/>
      <c r="CE47" s="1240"/>
      <c r="CF47" s="1240"/>
      <c r="CG47" s="1240"/>
      <c r="CH47" s="1240"/>
      <c r="CI47" s="1240"/>
      <c r="CJ47" s="1240"/>
      <c r="CK47" s="1240"/>
      <c r="CL47" s="1240"/>
      <c r="CM47" s="1240"/>
      <c r="CN47" s="1240"/>
      <c r="CO47" s="1240"/>
      <c r="CP47" s="1240"/>
      <c r="CQ47" s="1240"/>
      <c r="CR47" s="1240"/>
      <c r="CS47" s="1240"/>
      <c r="CT47" s="1240"/>
      <c r="CU47" s="1240"/>
      <c r="CV47" s="1240"/>
      <c r="CW47" s="1240"/>
      <c r="CX47" s="1240"/>
      <c r="CY47" s="1240"/>
      <c r="CZ47" s="1240"/>
      <c r="DA47" s="1240"/>
      <c r="DB47" s="1240"/>
      <c r="DC47" s="1241"/>
    </row>
    <row r="48" spans="2:109" ht="13.2" x14ac:dyDescent="0.2">
      <c r="B48" s="1224"/>
      <c r="H48" s="1242"/>
      <c r="I48" s="1242"/>
      <c r="J48" s="1242"/>
      <c r="AN48" s="1242"/>
      <c r="AO48" s="1242"/>
      <c r="AP48" s="1242"/>
      <c r="AZ48" s="1242"/>
      <c r="BA48" s="1242"/>
      <c r="BB48" s="1242"/>
      <c r="BL48" s="1242"/>
      <c r="BM48" s="1242"/>
      <c r="BN48" s="1242"/>
      <c r="BX48" s="1242"/>
      <c r="BY48" s="1242"/>
      <c r="BZ48" s="1242"/>
      <c r="CJ48" s="1242"/>
      <c r="CK48" s="1242"/>
      <c r="CL48" s="1242"/>
      <c r="CV48" s="1242"/>
      <c r="CW48" s="1242"/>
      <c r="CX48" s="1242"/>
    </row>
    <row r="49" spans="1:109" ht="13.2" x14ac:dyDescent="0.2">
      <c r="B49" s="1224"/>
      <c r="AN49" s="1218" t="s">
        <v>565</v>
      </c>
    </row>
    <row r="50" spans="1:109" ht="13.2" x14ac:dyDescent="0.2">
      <c r="B50" s="1224"/>
      <c r="G50" s="1243"/>
      <c r="H50" s="1243"/>
      <c r="I50" s="1243"/>
      <c r="J50" s="1243"/>
      <c r="K50" s="1244"/>
      <c r="L50" s="1244"/>
      <c r="M50" s="1245"/>
      <c r="N50" s="1245"/>
      <c r="AN50" s="1246"/>
      <c r="AO50" s="1247"/>
      <c r="AP50" s="1247"/>
      <c r="AQ50" s="1247"/>
      <c r="AR50" s="1247"/>
      <c r="AS50" s="1247"/>
      <c r="AT50" s="1247"/>
      <c r="AU50" s="1247"/>
      <c r="AV50" s="1247"/>
      <c r="AW50" s="1247"/>
      <c r="AX50" s="1247"/>
      <c r="AY50" s="1247"/>
      <c r="AZ50" s="1247"/>
      <c r="BA50" s="1247"/>
      <c r="BB50" s="1247"/>
      <c r="BC50" s="1247"/>
      <c r="BD50" s="1247"/>
      <c r="BE50" s="1247"/>
      <c r="BF50" s="1247"/>
      <c r="BG50" s="1247"/>
      <c r="BH50" s="1247"/>
      <c r="BI50" s="1247"/>
      <c r="BJ50" s="1247"/>
      <c r="BK50" s="1247"/>
      <c r="BL50" s="1247"/>
      <c r="BM50" s="1247"/>
      <c r="BN50" s="1247"/>
      <c r="BO50" s="1248"/>
      <c r="BP50" s="1249" t="s">
        <v>525</v>
      </c>
      <c r="BQ50" s="1249"/>
      <c r="BR50" s="1249"/>
      <c r="BS50" s="1249"/>
      <c r="BT50" s="1249"/>
      <c r="BU50" s="1249"/>
      <c r="BV50" s="1249"/>
      <c r="BW50" s="1249"/>
      <c r="BX50" s="1249" t="s">
        <v>526</v>
      </c>
      <c r="BY50" s="1249"/>
      <c r="BZ50" s="1249"/>
      <c r="CA50" s="1249"/>
      <c r="CB50" s="1249"/>
      <c r="CC50" s="1249"/>
      <c r="CD50" s="1249"/>
      <c r="CE50" s="1249"/>
      <c r="CF50" s="1249" t="s">
        <v>527</v>
      </c>
      <c r="CG50" s="1249"/>
      <c r="CH50" s="1249"/>
      <c r="CI50" s="1249"/>
      <c r="CJ50" s="1249"/>
      <c r="CK50" s="1249"/>
      <c r="CL50" s="1249"/>
      <c r="CM50" s="1249"/>
      <c r="CN50" s="1249" t="s">
        <v>528</v>
      </c>
      <c r="CO50" s="1249"/>
      <c r="CP50" s="1249"/>
      <c r="CQ50" s="1249"/>
      <c r="CR50" s="1249"/>
      <c r="CS50" s="1249"/>
      <c r="CT50" s="1249"/>
      <c r="CU50" s="1249"/>
      <c r="CV50" s="1249" t="s">
        <v>529</v>
      </c>
      <c r="CW50" s="1249"/>
      <c r="CX50" s="1249"/>
      <c r="CY50" s="1249"/>
      <c r="CZ50" s="1249"/>
      <c r="DA50" s="1249"/>
      <c r="DB50" s="1249"/>
      <c r="DC50" s="1249"/>
    </row>
    <row r="51" spans="1:109" ht="13.5" customHeight="1" x14ac:dyDescent="0.2">
      <c r="B51" s="1224"/>
      <c r="G51" s="1250"/>
      <c r="H51" s="1250"/>
      <c r="I51" s="1251"/>
      <c r="J51" s="1251"/>
      <c r="K51" s="1252"/>
      <c r="L51" s="1252"/>
      <c r="M51" s="1252"/>
      <c r="N51" s="1252"/>
      <c r="AM51" s="1242"/>
      <c r="AN51" s="1253" t="s">
        <v>566</v>
      </c>
      <c r="AO51" s="1253"/>
      <c r="AP51" s="1253"/>
      <c r="AQ51" s="1253"/>
      <c r="AR51" s="1253"/>
      <c r="AS51" s="1253"/>
      <c r="AT51" s="1253"/>
      <c r="AU51" s="1253"/>
      <c r="AV51" s="1253"/>
      <c r="AW51" s="1253"/>
      <c r="AX51" s="1253"/>
      <c r="AY51" s="1253"/>
      <c r="AZ51" s="1253"/>
      <c r="BA51" s="1253"/>
      <c r="BB51" s="1253" t="s">
        <v>567</v>
      </c>
      <c r="BC51" s="1253"/>
      <c r="BD51" s="1253"/>
      <c r="BE51" s="1253"/>
      <c r="BF51" s="1253"/>
      <c r="BG51" s="1253"/>
      <c r="BH51" s="1253"/>
      <c r="BI51" s="1253"/>
      <c r="BJ51" s="1253"/>
      <c r="BK51" s="1253"/>
      <c r="BL51" s="1253"/>
      <c r="BM51" s="1253"/>
      <c r="BN51" s="1253"/>
      <c r="BO51" s="1253"/>
      <c r="BP51" s="1254">
        <v>39</v>
      </c>
      <c r="BQ51" s="1254"/>
      <c r="BR51" s="1254"/>
      <c r="BS51" s="1254"/>
      <c r="BT51" s="1254"/>
      <c r="BU51" s="1254"/>
      <c r="BV51" s="1254"/>
      <c r="BW51" s="1254"/>
      <c r="BX51" s="1254">
        <v>35.9</v>
      </c>
      <c r="BY51" s="1254"/>
      <c r="BZ51" s="1254"/>
      <c r="CA51" s="1254"/>
      <c r="CB51" s="1254"/>
      <c r="CC51" s="1254"/>
      <c r="CD51" s="1254"/>
      <c r="CE51" s="1254"/>
      <c r="CF51" s="1254">
        <v>15.2</v>
      </c>
      <c r="CG51" s="1254"/>
      <c r="CH51" s="1254"/>
      <c r="CI51" s="1254"/>
      <c r="CJ51" s="1254"/>
      <c r="CK51" s="1254"/>
      <c r="CL51" s="1254"/>
      <c r="CM51" s="1254"/>
      <c r="CN51" s="1254">
        <v>13.4</v>
      </c>
      <c r="CO51" s="1254"/>
      <c r="CP51" s="1254"/>
      <c r="CQ51" s="1254"/>
      <c r="CR51" s="1254"/>
      <c r="CS51" s="1254"/>
      <c r="CT51" s="1254"/>
      <c r="CU51" s="1254"/>
      <c r="CV51" s="1254">
        <v>4.3</v>
      </c>
      <c r="CW51" s="1254"/>
      <c r="CX51" s="1254"/>
      <c r="CY51" s="1254"/>
      <c r="CZ51" s="1254"/>
      <c r="DA51" s="1254"/>
      <c r="DB51" s="1254"/>
      <c r="DC51" s="1254"/>
    </row>
    <row r="52" spans="1:109" ht="13.2" x14ac:dyDescent="0.2">
      <c r="B52" s="1224"/>
      <c r="G52" s="1250"/>
      <c r="H52" s="1250"/>
      <c r="I52" s="1251"/>
      <c r="J52" s="1251"/>
      <c r="K52" s="1252"/>
      <c r="L52" s="1252"/>
      <c r="M52" s="1252"/>
      <c r="N52" s="1252"/>
      <c r="AM52" s="1242"/>
      <c r="AN52" s="1253"/>
      <c r="AO52" s="1253"/>
      <c r="AP52" s="1253"/>
      <c r="AQ52" s="1253"/>
      <c r="AR52" s="1253"/>
      <c r="AS52" s="1253"/>
      <c r="AT52" s="1253"/>
      <c r="AU52" s="1253"/>
      <c r="AV52" s="1253"/>
      <c r="AW52" s="1253"/>
      <c r="AX52" s="1253"/>
      <c r="AY52" s="1253"/>
      <c r="AZ52" s="1253"/>
      <c r="BA52" s="1253"/>
      <c r="BB52" s="1253"/>
      <c r="BC52" s="1253"/>
      <c r="BD52" s="1253"/>
      <c r="BE52" s="1253"/>
      <c r="BF52" s="1253"/>
      <c r="BG52" s="1253"/>
      <c r="BH52" s="1253"/>
      <c r="BI52" s="1253"/>
      <c r="BJ52" s="1253"/>
      <c r="BK52" s="1253"/>
      <c r="BL52" s="1253"/>
      <c r="BM52" s="1253"/>
      <c r="BN52" s="1253"/>
      <c r="BO52" s="1253"/>
      <c r="BP52" s="1254"/>
      <c r="BQ52" s="1254"/>
      <c r="BR52" s="1254"/>
      <c r="BS52" s="1254"/>
      <c r="BT52" s="1254"/>
      <c r="BU52" s="1254"/>
      <c r="BV52" s="1254"/>
      <c r="BW52" s="1254"/>
      <c r="BX52" s="1254"/>
      <c r="BY52" s="1254"/>
      <c r="BZ52" s="1254"/>
      <c r="CA52" s="1254"/>
      <c r="CB52" s="1254"/>
      <c r="CC52" s="1254"/>
      <c r="CD52" s="1254"/>
      <c r="CE52" s="1254"/>
      <c r="CF52" s="1254"/>
      <c r="CG52" s="1254"/>
      <c r="CH52" s="1254"/>
      <c r="CI52" s="1254"/>
      <c r="CJ52" s="1254"/>
      <c r="CK52" s="1254"/>
      <c r="CL52" s="1254"/>
      <c r="CM52" s="1254"/>
      <c r="CN52" s="1254"/>
      <c r="CO52" s="1254"/>
      <c r="CP52" s="1254"/>
      <c r="CQ52" s="1254"/>
      <c r="CR52" s="1254"/>
      <c r="CS52" s="1254"/>
      <c r="CT52" s="1254"/>
      <c r="CU52" s="1254"/>
      <c r="CV52" s="1254"/>
      <c r="CW52" s="1254"/>
      <c r="CX52" s="1254"/>
      <c r="CY52" s="1254"/>
      <c r="CZ52" s="1254"/>
      <c r="DA52" s="1254"/>
      <c r="DB52" s="1254"/>
      <c r="DC52" s="1254"/>
    </row>
    <row r="53" spans="1:109" ht="13.2" x14ac:dyDescent="0.2">
      <c r="A53" s="1232"/>
      <c r="B53" s="1224"/>
      <c r="G53" s="1250"/>
      <c r="H53" s="1250"/>
      <c r="I53" s="1243"/>
      <c r="J53" s="1243"/>
      <c r="K53" s="1252"/>
      <c r="L53" s="1252"/>
      <c r="M53" s="1252"/>
      <c r="N53" s="1252"/>
      <c r="AM53" s="1242"/>
      <c r="AN53" s="1253"/>
      <c r="AO53" s="1253"/>
      <c r="AP53" s="1253"/>
      <c r="AQ53" s="1253"/>
      <c r="AR53" s="1253"/>
      <c r="AS53" s="1253"/>
      <c r="AT53" s="1253"/>
      <c r="AU53" s="1253"/>
      <c r="AV53" s="1253"/>
      <c r="AW53" s="1253"/>
      <c r="AX53" s="1253"/>
      <c r="AY53" s="1253"/>
      <c r="AZ53" s="1253"/>
      <c r="BA53" s="1253"/>
      <c r="BB53" s="1253" t="s">
        <v>568</v>
      </c>
      <c r="BC53" s="1253"/>
      <c r="BD53" s="1253"/>
      <c r="BE53" s="1253"/>
      <c r="BF53" s="1253"/>
      <c r="BG53" s="1253"/>
      <c r="BH53" s="1253"/>
      <c r="BI53" s="1253"/>
      <c r="BJ53" s="1253"/>
      <c r="BK53" s="1253"/>
      <c r="BL53" s="1253"/>
      <c r="BM53" s="1253"/>
      <c r="BN53" s="1253"/>
      <c r="BO53" s="1253"/>
      <c r="BP53" s="1254">
        <v>59.5</v>
      </c>
      <c r="BQ53" s="1254"/>
      <c r="BR53" s="1254"/>
      <c r="BS53" s="1254"/>
      <c r="BT53" s="1254"/>
      <c r="BU53" s="1254"/>
      <c r="BV53" s="1254"/>
      <c r="BW53" s="1254"/>
      <c r="BX53" s="1254">
        <v>61.2</v>
      </c>
      <c r="BY53" s="1254"/>
      <c r="BZ53" s="1254"/>
      <c r="CA53" s="1254"/>
      <c r="CB53" s="1254"/>
      <c r="CC53" s="1254"/>
      <c r="CD53" s="1254"/>
      <c r="CE53" s="1254"/>
      <c r="CF53" s="1254">
        <v>59.3</v>
      </c>
      <c r="CG53" s="1254"/>
      <c r="CH53" s="1254"/>
      <c r="CI53" s="1254"/>
      <c r="CJ53" s="1254"/>
      <c r="CK53" s="1254"/>
      <c r="CL53" s="1254"/>
      <c r="CM53" s="1254"/>
      <c r="CN53" s="1254">
        <v>60.9</v>
      </c>
      <c r="CO53" s="1254"/>
      <c r="CP53" s="1254"/>
      <c r="CQ53" s="1254"/>
      <c r="CR53" s="1254"/>
      <c r="CS53" s="1254"/>
      <c r="CT53" s="1254"/>
      <c r="CU53" s="1254"/>
      <c r="CV53" s="1254">
        <v>62.5</v>
      </c>
      <c r="CW53" s="1254"/>
      <c r="CX53" s="1254"/>
      <c r="CY53" s="1254"/>
      <c r="CZ53" s="1254"/>
      <c r="DA53" s="1254"/>
      <c r="DB53" s="1254"/>
      <c r="DC53" s="1254"/>
    </row>
    <row r="54" spans="1:109" ht="13.2" x14ac:dyDescent="0.2">
      <c r="A54" s="1232"/>
      <c r="B54" s="1224"/>
      <c r="G54" s="1250"/>
      <c r="H54" s="1250"/>
      <c r="I54" s="1243"/>
      <c r="J54" s="1243"/>
      <c r="K54" s="1252"/>
      <c r="L54" s="1252"/>
      <c r="M54" s="1252"/>
      <c r="N54" s="1252"/>
      <c r="AM54" s="1242"/>
      <c r="AN54" s="1253"/>
      <c r="AO54" s="1253"/>
      <c r="AP54" s="1253"/>
      <c r="AQ54" s="1253"/>
      <c r="AR54" s="1253"/>
      <c r="AS54" s="1253"/>
      <c r="AT54" s="1253"/>
      <c r="AU54" s="1253"/>
      <c r="AV54" s="1253"/>
      <c r="AW54" s="1253"/>
      <c r="AX54" s="1253"/>
      <c r="AY54" s="1253"/>
      <c r="AZ54" s="1253"/>
      <c r="BA54" s="1253"/>
      <c r="BB54" s="1253"/>
      <c r="BC54" s="1253"/>
      <c r="BD54" s="1253"/>
      <c r="BE54" s="1253"/>
      <c r="BF54" s="1253"/>
      <c r="BG54" s="1253"/>
      <c r="BH54" s="1253"/>
      <c r="BI54" s="1253"/>
      <c r="BJ54" s="1253"/>
      <c r="BK54" s="1253"/>
      <c r="BL54" s="1253"/>
      <c r="BM54" s="1253"/>
      <c r="BN54" s="1253"/>
      <c r="BO54" s="1253"/>
      <c r="BP54" s="1254"/>
      <c r="BQ54" s="1254"/>
      <c r="BR54" s="1254"/>
      <c r="BS54" s="1254"/>
      <c r="BT54" s="1254"/>
      <c r="BU54" s="1254"/>
      <c r="BV54" s="1254"/>
      <c r="BW54" s="1254"/>
      <c r="BX54" s="1254"/>
      <c r="BY54" s="1254"/>
      <c r="BZ54" s="1254"/>
      <c r="CA54" s="1254"/>
      <c r="CB54" s="1254"/>
      <c r="CC54" s="1254"/>
      <c r="CD54" s="1254"/>
      <c r="CE54" s="1254"/>
      <c r="CF54" s="1254"/>
      <c r="CG54" s="1254"/>
      <c r="CH54" s="1254"/>
      <c r="CI54" s="1254"/>
      <c r="CJ54" s="1254"/>
      <c r="CK54" s="1254"/>
      <c r="CL54" s="1254"/>
      <c r="CM54" s="1254"/>
      <c r="CN54" s="1254"/>
      <c r="CO54" s="1254"/>
      <c r="CP54" s="1254"/>
      <c r="CQ54" s="1254"/>
      <c r="CR54" s="1254"/>
      <c r="CS54" s="1254"/>
      <c r="CT54" s="1254"/>
      <c r="CU54" s="1254"/>
      <c r="CV54" s="1254"/>
      <c r="CW54" s="1254"/>
      <c r="CX54" s="1254"/>
      <c r="CY54" s="1254"/>
      <c r="CZ54" s="1254"/>
      <c r="DA54" s="1254"/>
      <c r="DB54" s="1254"/>
      <c r="DC54" s="1254"/>
    </row>
    <row r="55" spans="1:109" ht="13.2" x14ac:dyDescent="0.2">
      <c r="A55" s="1232"/>
      <c r="B55" s="1224"/>
      <c r="G55" s="1243"/>
      <c r="H55" s="1243"/>
      <c r="I55" s="1243"/>
      <c r="J55" s="1243"/>
      <c r="K55" s="1252"/>
      <c r="L55" s="1252"/>
      <c r="M55" s="1252"/>
      <c r="N55" s="1252"/>
      <c r="AN55" s="1249" t="s">
        <v>569</v>
      </c>
      <c r="AO55" s="1249"/>
      <c r="AP55" s="1249"/>
      <c r="AQ55" s="1249"/>
      <c r="AR55" s="1249"/>
      <c r="AS55" s="1249"/>
      <c r="AT55" s="1249"/>
      <c r="AU55" s="1249"/>
      <c r="AV55" s="1249"/>
      <c r="AW55" s="1249"/>
      <c r="AX55" s="1249"/>
      <c r="AY55" s="1249"/>
      <c r="AZ55" s="1249"/>
      <c r="BA55" s="1249"/>
      <c r="BB55" s="1253" t="s">
        <v>567</v>
      </c>
      <c r="BC55" s="1253"/>
      <c r="BD55" s="1253"/>
      <c r="BE55" s="1253"/>
      <c r="BF55" s="1253"/>
      <c r="BG55" s="1253"/>
      <c r="BH55" s="1253"/>
      <c r="BI55" s="1253"/>
      <c r="BJ55" s="1253"/>
      <c r="BK55" s="1253"/>
      <c r="BL55" s="1253"/>
      <c r="BM55" s="1253"/>
      <c r="BN55" s="1253"/>
      <c r="BO55" s="1253"/>
      <c r="BP55" s="1254">
        <v>49.5</v>
      </c>
      <c r="BQ55" s="1254"/>
      <c r="BR55" s="1254"/>
      <c r="BS55" s="1254"/>
      <c r="BT55" s="1254"/>
      <c r="BU55" s="1254"/>
      <c r="BV55" s="1254"/>
      <c r="BW55" s="1254"/>
      <c r="BX55" s="1254">
        <v>46.9</v>
      </c>
      <c r="BY55" s="1254"/>
      <c r="BZ55" s="1254"/>
      <c r="CA55" s="1254"/>
      <c r="CB55" s="1254"/>
      <c r="CC55" s="1254"/>
      <c r="CD55" s="1254"/>
      <c r="CE55" s="1254"/>
      <c r="CF55" s="1254">
        <v>0</v>
      </c>
      <c r="CG55" s="1254"/>
      <c r="CH55" s="1254"/>
      <c r="CI55" s="1254"/>
      <c r="CJ55" s="1254"/>
      <c r="CK55" s="1254"/>
      <c r="CL55" s="1254"/>
      <c r="CM55" s="1254"/>
      <c r="CN55" s="1254">
        <v>0</v>
      </c>
      <c r="CO55" s="1254"/>
      <c r="CP55" s="1254"/>
      <c r="CQ55" s="1254"/>
      <c r="CR55" s="1254"/>
      <c r="CS55" s="1254"/>
      <c r="CT55" s="1254"/>
      <c r="CU55" s="1254"/>
      <c r="CV55" s="1254">
        <v>0</v>
      </c>
      <c r="CW55" s="1254"/>
      <c r="CX55" s="1254"/>
      <c r="CY55" s="1254"/>
      <c r="CZ55" s="1254"/>
      <c r="DA55" s="1254"/>
      <c r="DB55" s="1254"/>
      <c r="DC55" s="1254"/>
    </row>
    <row r="56" spans="1:109" ht="13.2" x14ac:dyDescent="0.2">
      <c r="A56" s="1232"/>
      <c r="B56" s="1224"/>
      <c r="G56" s="1243"/>
      <c r="H56" s="1243"/>
      <c r="I56" s="1243"/>
      <c r="J56" s="1243"/>
      <c r="K56" s="1252"/>
      <c r="L56" s="1252"/>
      <c r="M56" s="1252"/>
      <c r="N56" s="1252"/>
      <c r="AN56" s="1249"/>
      <c r="AO56" s="1249"/>
      <c r="AP56" s="1249"/>
      <c r="AQ56" s="1249"/>
      <c r="AR56" s="1249"/>
      <c r="AS56" s="1249"/>
      <c r="AT56" s="1249"/>
      <c r="AU56" s="1249"/>
      <c r="AV56" s="1249"/>
      <c r="AW56" s="1249"/>
      <c r="AX56" s="1249"/>
      <c r="AY56" s="1249"/>
      <c r="AZ56" s="1249"/>
      <c r="BA56" s="1249"/>
      <c r="BB56" s="1253"/>
      <c r="BC56" s="1253"/>
      <c r="BD56" s="1253"/>
      <c r="BE56" s="1253"/>
      <c r="BF56" s="1253"/>
      <c r="BG56" s="1253"/>
      <c r="BH56" s="1253"/>
      <c r="BI56" s="1253"/>
      <c r="BJ56" s="1253"/>
      <c r="BK56" s="1253"/>
      <c r="BL56" s="1253"/>
      <c r="BM56" s="1253"/>
      <c r="BN56" s="1253"/>
      <c r="BO56" s="1253"/>
      <c r="BP56" s="1254"/>
      <c r="BQ56" s="1254"/>
      <c r="BR56" s="1254"/>
      <c r="BS56" s="1254"/>
      <c r="BT56" s="1254"/>
      <c r="BU56" s="1254"/>
      <c r="BV56" s="1254"/>
      <c r="BW56" s="1254"/>
      <c r="BX56" s="1254"/>
      <c r="BY56" s="1254"/>
      <c r="BZ56" s="1254"/>
      <c r="CA56" s="1254"/>
      <c r="CB56" s="1254"/>
      <c r="CC56" s="1254"/>
      <c r="CD56" s="1254"/>
      <c r="CE56" s="1254"/>
      <c r="CF56" s="1254"/>
      <c r="CG56" s="1254"/>
      <c r="CH56" s="1254"/>
      <c r="CI56" s="1254"/>
      <c r="CJ56" s="1254"/>
      <c r="CK56" s="1254"/>
      <c r="CL56" s="1254"/>
      <c r="CM56" s="1254"/>
      <c r="CN56" s="1254"/>
      <c r="CO56" s="1254"/>
      <c r="CP56" s="1254"/>
      <c r="CQ56" s="1254"/>
      <c r="CR56" s="1254"/>
      <c r="CS56" s="1254"/>
      <c r="CT56" s="1254"/>
      <c r="CU56" s="1254"/>
      <c r="CV56" s="1254"/>
      <c r="CW56" s="1254"/>
      <c r="CX56" s="1254"/>
      <c r="CY56" s="1254"/>
      <c r="CZ56" s="1254"/>
      <c r="DA56" s="1254"/>
      <c r="DB56" s="1254"/>
      <c r="DC56" s="1254"/>
    </row>
    <row r="57" spans="1:109" s="1232" customFormat="1" ht="13.2" x14ac:dyDescent="0.2">
      <c r="B57" s="1255"/>
      <c r="G57" s="1243"/>
      <c r="H57" s="1243"/>
      <c r="I57" s="1256"/>
      <c r="J57" s="1256"/>
      <c r="K57" s="1252"/>
      <c r="L57" s="1252"/>
      <c r="M57" s="1252"/>
      <c r="N57" s="1252"/>
      <c r="AM57" s="1218"/>
      <c r="AN57" s="1249"/>
      <c r="AO57" s="1249"/>
      <c r="AP57" s="1249"/>
      <c r="AQ57" s="1249"/>
      <c r="AR57" s="1249"/>
      <c r="AS57" s="1249"/>
      <c r="AT57" s="1249"/>
      <c r="AU57" s="1249"/>
      <c r="AV57" s="1249"/>
      <c r="AW57" s="1249"/>
      <c r="AX57" s="1249"/>
      <c r="AY57" s="1249"/>
      <c r="AZ57" s="1249"/>
      <c r="BA57" s="1249"/>
      <c r="BB57" s="1253" t="s">
        <v>568</v>
      </c>
      <c r="BC57" s="1253"/>
      <c r="BD57" s="1253"/>
      <c r="BE57" s="1253"/>
      <c r="BF57" s="1253"/>
      <c r="BG57" s="1253"/>
      <c r="BH57" s="1253"/>
      <c r="BI57" s="1253"/>
      <c r="BJ57" s="1253"/>
      <c r="BK57" s="1253"/>
      <c r="BL57" s="1253"/>
      <c r="BM57" s="1253"/>
      <c r="BN57" s="1253"/>
      <c r="BO57" s="1253"/>
      <c r="BP57" s="1254">
        <v>60.9</v>
      </c>
      <c r="BQ57" s="1254"/>
      <c r="BR57" s="1254"/>
      <c r="BS57" s="1254"/>
      <c r="BT57" s="1254"/>
      <c r="BU57" s="1254"/>
      <c r="BV57" s="1254"/>
      <c r="BW57" s="1254"/>
      <c r="BX57" s="1254">
        <v>60.9</v>
      </c>
      <c r="BY57" s="1254"/>
      <c r="BZ57" s="1254"/>
      <c r="CA57" s="1254"/>
      <c r="CB57" s="1254"/>
      <c r="CC57" s="1254"/>
      <c r="CD57" s="1254"/>
      <c r="CE57" s="1254"/>
      <c r="CF57" s="1254">
        <v>63.2</v>
      </c>
      <c r="CG57" s="1254"/>
      <c r="CH57" s="1254"/>
      <c r="CI57" s="1254"/>
      <c r="CJ57" s="1254"/>
      <c r="CK57" s="1254"/>
      <c r="CL57" s="1254"/>
      <c r="CM57" s="1254"/>
      <c r="CN57" s="1254">
        <v>64</v>
      </c>
      <c r="CO57" s="1254"/>
      <c r="CP57" s="1254"/>
      <c r="CQ57" s="1254"/>
      <c r="CR57" s="1254"/>
      <c r="CS57" s="1254"/>
      <c r="CT57" s="1254"/>
      <c r="CU57" s="1254"/>
      <c r="CV57" s="1254">
        <v>65.599999999999994</v>
      </c>
      <c r="CW57" s="1254"/>
      <c r="CX57" s="1254"/>
      <c r="CY57" s="1254"/>
      <c r="CZ57" s="1254"/>
      <c r="DA57" s="1254"/>
      <c r="DB57" s="1254"/>
      <c r="DC57" s="1254"/>
      <c r="DD57" s="1257"/>
      <c r="DE57" s="1255"/>
    </row>
    <row r="58" spans="1:109" s="1232" customFormat="1" ht="13.2" x14ac:dyDescent="0.2">
      <c r="A58" s="1218"/>
      <c r="B58" s="1255"/>
      <c r="G58" s="1243"/>
      <c r="H58" s="1243"/>
      <c r="I58" s="1256"/>
      <c r="J58" s="1256"/>
      <c r="K58" s="1252"/>
      <c r="L58" s="1252"/>
      <c r="M58" s="1252"/>
      <c r="N58" s="1252"/>
      <c r="AM58" s="1218"/>
      <c r="AN58" s="1249"/>
      <c r="AO58" s="1249"/>
      <c r="AP58" s="1249"/>
      <c r="AQ58" s="1249"/>
      <c r="AR58" s="1249"/>
      <c r="AS58" s="1249"/>
      <c r="AT58" s="1249"/>
      <c r="AU58" s="1249"/>
      <c r="AV58" s="1249"/>
      <c r="AW58" s="1249"/>
      <c r="AX58" s="1249"/>
      <c r="AY58" s="1249"/>
      <c r="AZ58" s="1249"/>
      <c r="BA58" s="1249"/>
      <c r="BB58" s="1253"/>
      <c r="BC58" s="1253"/>
      <c r="BD58" s="1253"/>
      <c r="BE58" s="1253"/>
      <c r="BF58" s="1253"/>
      <c r="BG58" s="1253"/>
      <c r="BH58" s="1253"/>
      <c r="BI58" s="1253"/>
      <c r="BJ58" s="1253"/>
      <c r="BK58" s="1253"/>
      <c r="BL58" s="1253"/>
      <c r="BM58" s="1253"/>
      <c r="BN58" s="1253"/>
      <c r="BO58" s="1253"/>
      <c r="BP58" s="1254"/>
      <c r="BQ58" s="1254"/>
      <c r="BR58" s="1254"/>
      <c r="BS58" s="1254"/>
      <c r="BT58" s="1254"/>
      <c r="BU58" s="1254"/>
      <c r="BV58" s="1254"/>
      <c r="BW58" s="1254"/>
      <c r="BX58" s="1254"/>
      <c r="BY58" s="1254"/>
      <c r="BZ58" s="1254"/>
      <c r="CA58" s="1254"/>
      <c r="CB58" s="1254"/>
      <c r="CC58" s="1254"/>
      <c r="CD58" s="1254"/>
      <c r="CE58" s="1254"/>
      <c r="CF58" s="1254"/>
      <c r="CG58" s="1254"/>
      <c r="CH58" s="1254"/>
      <c r="CI58" s="1254"/>
      <c r="CJ58" s="1254"/>
      <c r="CK58" s="1254"/>
      <c r="CL58" s="1254"/>
      <c r="CM58" s="1254"/>
      <c r="CN58" s="1254"/>
      <c r="CO58" s="1254"/>
      <c r="CP58" s="1254"/>
      <c r="CQ58" s="1254"/>
      <c r="CR58" s="1254"/>
      <c r="CS58" s="1254"/>
      <c r="CT58" s="1254"/>
      <c r="CU58" s="1254"/>
      <c r="CV58" s="1254"/>
      <c r="CW58" s="1254"/>
      <c r="CX58" s="1254"/>
      <c r="CY58" s="1254"/>
      <c r="CZ58" s="1254"/>
      <c r="DA58" s="1254"/>
      <c r="DB58" s="1254"/>
      <c r="DC58" s="1254"/>
      <c r="DD58" s="1257"/>
      <c r="DE58" s="1255"/>
    </row>
    <row r="59" spans="1:109" s="1232" customFormat="1" ht="13.2" x14ac:dyDescent="0.2">
      <c r="A59" s="1218"/>
      <c r="B59" s="1255"/>
      <c r="K59" s="1258"/>
      <c r="L59" s="1258"/>
      <c r="M59" s="1258"/>
      <c r="N59" s="1258"/>
      <c r="AQ59" s="1258"/>
      <c r="AR59" s="1258"/>
      <c r="AS59" s="1258"/>
      <c r="AT59" s="1258"/>
      <c r="BC59" s="1258"/>
      <c r="BD59" s="1258"/>
      <c r="BE59" s="1258"/>
      <c r="BF59" s="1258"/>
      <c r="BO59" s="1258"/>
      <c r="BP59" s="1258"/>
      <c r="BQ59" s="1258"/>
      <c r="BR59" s="1258"/>
      <c r="CA59" s="1258"/>
      <c r="CB59" s="1258"/>
      <c r="CC59" s="1258"/>
      <c r="CD59" s="1258"/>
      <c r="CM59" s="1258"/>
      <c r="CN59" s="1258"/>
      <c r="CO59" s="1258"/>
      <c r="CP59" s="1258"/>
      <c r="CY59" s="1258"/>
      <c r="CZ59" s="1258"/>
      <c r="DA59" s="1258"/>
      <c r="DB59" s="1258"/>
      <c r="DC59" s="1258"/>
      <c r="DD59" s="1257"/>
      <c r="DE59" s="1255"/>
    </row>
    <row r="60" spans="1:109" s="1232" customFormat="1" ht="13.2" x14ac:dyDescent="0.2">
      <c r="A60" s="1218"/>
      <c r="B60" s="1255"/>
      <c r="K60" s="1258"/>
      <c r="L60" s="1258"/>
      <c r="M60" s="1258"/>
      <c r="N60" s="1258"/>
      <c r="AQ60" s="1258"/>
      <c r="AR60" s="1258"/>
      <c r="AS60" s="1258"/>
      <c r="AT60" s="1258"/>
      <c r="BC60" s="1258"/>
      <c r="BD60" s="1258"/>
      <c r="BE60" s="1258"/>
      <c r="BF60" s="1258"/>
      <c r="BO60" s="1258"/>
      <c r="BP60" s="1258"/>
      <c r="BQ60" s="1258"/>
      <c r="BR60" s="1258"/>
      <c r="CA60" s="1258"/>
      <c r="CB60" s="1258"/>
      <c r="CC60" s="1258"/>
      <c r="CD60" s="1258"/>
      <c r="CM60" s="1258"/>
      <c r="CN60" s="1258"/>
      <c r="CO60" s="1258"/>
      <c r="CP60" s="1258"/>
      <c r="CY60" s="1258"/>
      <c r="CZ60" s="1258"/>
      <c r="DA60" s="1258"/>
      <c r="DB60" s="1258"/>
      <c r="DC60" s="1258"/>
      <c r="DD60" s="1257"/>
      <c r="DE60" s="1255"/>
    </row>
    <row r="61" spans="1:109" s="1232" customFormat="1" ht="13.2" x14ac:dyDescent="0.2">
      <c r="A61" s="1218"/>
      <c r="B61" s="1259"/>
      <c r="C61" s="1260"/>
      <c r="D61" s="1260"/>
      <c r="E61" s="1260"/>
      <c r="F61" s="1260"/>
      <c r="G61" s="1260"/>
      <c r="H61" s="1260"/>
      <c r="I61" s="1260"/>
      <c r="J61" s="1260"/>
      <c r="K61" s="1260"/>
      <c r="L61" s="1260"/>
      <c r="M61" s="1261"/>
      <c r="N61" s="1261"/>
      <c r="O61" s="1260"/>
      <c r="P61" s="1260"/>
      <c r="Q61" s="1260"/>
      <c r="R61" s="1260"/>
      <c r="S61" s="1260"/>
      <c r="T61" s="1260"/>
      <c r="U61" s="1260"/>
      <c r="V61" s="1260"/>
      <c r="W61" s="1260"/>
      <c r="X61" s="1260"/>
      <c r="Y61" s="1260"/>
      <c r="Z61" s="1260"/>
      <c r="AA61" s="1260"/>
      <c r="AB61" s="1260"/>
      <c r="AC61" s="1260"/>
      <c r="AD61" s="1260"/>
      <c r="AE61" s="1260"/>
      <c r="AF61" s="1260"/>
      <c r="AG61" s="1260"/>
      <c r="AH61" s="1260"/>
      <c r="AI61" s="1260"/>
      <c r="AJ61" s="1260"/>
      <c r="AK61" s="1260"/>
      <c r="AL61" s="1260"/>
      <c r="AM61" s="1260"/>
      <c r="AN61" s="1260"/>
      <c r="AO61" s="1260"/>
      <c r="AP61" s="1260"/>
      <c r="AQ61" s="1260"/>
      <c r="AR61" s="1260"/>
      <c r="AS61" s="1261"/>
      <c r="AT61" s="1261"/>
      <c r="AU61" s="1260"/>
      <c r="AV61" s="1260"/>
      <c r="AW61" s="1260"/>
      <c r="AX61" s="1260"/>
      <c r="AY61" s="1260"/>
      <c r="AZ61" s="1260"/>
      <c r="BA61" s="1260"/>
      <c r="BB61" s="1260"/>
      <c r="BC61" s="1260"/>
      <c r="BD61" s="1260"/>
      <c r="BE61" s="1261"/>
      <c r="BF61" s="1261"/>
      <c r="BG61" s="1260"/>
      <c r="BH61" s="1260"/>
      <c r="BI61" s="1260"/>
      <c r="BJ61" s="1260"/>
      <c r="BK61" s="1260"/>
      <c r="BL61" s="1260"/>
      <c r="BM61" s="1260"/>
      <c r="BN61" s="1260"/>
      <c r="BO61" s="1260"/>
      <c r="BP61" s="1260"/>
      <c r="BQ61" s="1261"/>
      <c r="BR61" s="1261"/>
      <c r="BS61" s="1260"/>
      <c r="BT61" s="1260"/>
      <c r="BU61" s="1260"/>
      <c r="BV61" s="1260"/>
      <c r="BW61" s="1260"/>
      <c r="BX61" s="1260"/>
      <c r="BY61" s="1260"/>
      <c r="BZ61" s="1260"/>
      <c r="CA61" s="1260"/>
      <c r="CB61" s="1260"/>
      <c r="CC61" s="1261"/>
      <c r="CD61" s="1261"/>
      <c r="CE61" s="1260"/>
      <c r="CF61" s="1260"/>
      <c r="CG61" s="1260"/>
      <c r="CH61" s="1260"/>
      <c r="CI61" s="1260"/>
      <c r="CJ61" s="1260"/>
      <c r="CK61" s="1260"/>
      <c r="CL61" s="1260"/>
      <c r="CM61" s="1260"/>
      <c r="CN61" s="1260"/>
      <c r="CO61" s="1261"/>
      <c r="CP61" s="1261"/>
      <c r="CQ61" s="1260"/>
      <c r="CR61" s="1260"/>
      <c r="CS61" s="1260"/>
      <c r="CT61" s="1260"/>
      <c r="CU61" s="1260"/>
      <c r="CV61" s="1260"/>
      <c r="CW61" s="1260"/>
      <c r="CX61" s="1260"/>
      <c r="CY61" s="1260"/>
      <c r="CZ61" s="1260"/>
      <c r="DA61" s="1261"/>
      <c r="DB61" s="1261"/>
      <c r="DC61" s="1261"/>
      <c r="DD61" s="1262"/>
      <c r="DE61" s="1255"/>
    </row>
    <row r="62" spans="1:109" ht="13.2" x14ac:dyDescent="0.2">
      <c r="B62" s="1229"/>
      <c r="C62" s="1229"/>
      <c r="D62" s="1229"/>
      <c r="E62" s="1229"/>
      <c r="F62" s="1229"/>
      <c r="G62" s="1229"/>
      <c r="H62" s="1229"/>
      <c r="I62" s="1229"/>
      <c r="J62" s="1229"/>
      <c r="K62" s="1229"/>
      <c r="L62" s="1229"/>
      <c r="M62" s="1229"/>
      <c r="N62" s="1229"/>
      <c r="O62" s="1229"/>
      <c r="P62" s="1229"/>
      <c r="Q62" s="1229"/>
      <c r="R62" s="1229"/>
      <c r="S62" s="1229"/>
      <c r="T62" s="1229"/>
      <c r="U62" s="1229"/>
      <c r="V62" s="1229"/>
      <c r="W62" s="1229"/>
      <c r="X62" s="1229"/>
      <c r="Y62" s="1229"/>
      <c r="Z62" s="1229"/>
      <c r="AA62" s="1229"/>
      <c r="AB62" s="1229"/>
      <c r="AC62" s="1229"/>
      <c r="AD62" s="1229"/>
      <c r="AE62" s="1229"/>
      <c r="AF62" s="1229"/>
      <c r="AG62" s="1229"/>
      <c r="AH62" s="1229"/>
      <c r="AI62" s="1229"/>
      <c r="AJ62" s="1229"/>
      <c r="AK62" s="1229"/>
      <c r="AL62" s="1229"/>
      <c r="AM62" s="1229"/>
      <c r="AN62" s="1229"/>
      <c r="AO62" s="1229"/>
      <c r="AP62" s="1229"/>
      <c r="AQ62" s="1229"/>
      <c r="AR62" s="1229"/>
      <c r="AS62" s="1229"/>
      <c r="AT62" s="1229"/>
      <c r="AU62" s="1229"/>
      <c r="AV62" s="1229"/>
      <c r="AW62" s="1229"/>
      <c r="AX62" s="1229"/>
      <c r="AY62" s="1229"/>
      <c r="AZ62" s="1229"/>
      <c r="BA62" s="1229"/>
      <c r="BB62" s="1229"/>
      <c r="BC62" s="1229"/>
      <c r="BD62" s="1229"/>
      <c r="BE62" s="1229"/>
      <c r="BF62" s="1229"/>
      <c r="BG62" s="1229"/>
      <c r="BH62" s="1229"/>
      <c r="BI62" s="1229"/>
      <c r="BJ62" s="1229"/>
      <c r="BK62" s="1229"/>
      <c r="BL62" s="1229"/>
      <c r="BM62" s="1229"/>
      <c r="BN62" s="1229"/>
      <c r="BO62" s="1229"/>
      <c r="BP62" s="1229"/>
      <c r="BQ62" s="1229"/>
      <c r="BR62" s="1229"/>
      <c r="BS62" s="1229"/>
      <c r="BT62" s="1229"/>
      <c r="BU62" s="1229"/>
      <c r="BV62" s="1229"/>
      <c r="BW62" s="1229"/>
      <c r="BX62" s="1229"/>
      <c r="BY62" s="1229"/>
      <c r="BZ62" s="1229"/>
      <c r="CA62" s="1229"/>
      <c r="CB62" s="1229"/>
      <c r="CC62" s="1229"/>
      <c r="CD62" s="1229"/>
      <c r="CE62" s="1229"/>
      <c r="CF62" s="1229"/>
      <c r="CG62" s="1229"/>
      <c r="CH62" s="1229"/>
      <c r="CI62" s="1229"/>
      <c r="CJ62" s="1229"/>
      <c r="CK62" s="1229"/>
      <c r="CL62" s="1229"/>
      <c r="CM62" s="1229"/>
      <c r="CN62" s="1229"/>
      <c r="CO62" s="1229"/>
      <c r="CP62" s="1229"/>
      <c r="CQ62" s="1229"/>
      <c r="CR62" s="1229"/>
      <c r="CS62" s="1229"/>
      <c r="CT62" s="1229"/>
      <c r="CU62" s="1229"/>
      <c r="CV62" s="1229"/>
      <c r="CW62" s="1229"/>
      <c r="CX62" s="1229"/>
      <c r="CY62" s="1229"/>
      <c r="CZ62" s="1229"/>
      <c r="DA62" s="1229"/>
      <c r="DB62" s="1229"/>
      <c r="DC62" s="1229"/>
      <c r="DD62" s="1229"/>
      <c r="DE62" s="1218"/>
    </row>
    <row r="63" spans="1:109" ht="16.2" x14ac:dyDescent="0.2">
      <c r="B63" s="1263" t="s">
        <v>570</v>
      </c>
    </row>
    <row r="64" spans="1:109" ht="13.2" x14ac:dyDescent="0.2">
      <c r="B64" s="1224"/>
      <c r="G64" s="1231"/>
      <c r="I64" s="1264"/>
      <c r="J64" s="1264"/>
      <c r="K64" s="1264"/>
      <c r="L64" s="1264"/>
      <c r="M64" s="1264"/>
      <c r="N64" s="1265"/>
      <c r="AM64" s="1231"/>
      <c r="AN64" s="1231" t="s">
        <v>563</v>
      </c>
      <c r="AP64" s="1232"/>
      <c r="AQ64" s="1232"/>
      <c r="AR64" s="1232"/>
      <c r="AY64" s="1231"/>
      <c r="BA64" s="1232"/>
      <c r="BB64" s="1232"/>
      <c r="BC64" s="1232"/>
      <c r="BK64" s="1231"/>
      <c r="BM64" s="1232"/>
      <c r="BN64" s="1232"/>
      <c r="BO64" s="1232"/>
      <c r="BW64" s="1231"/>
      <c r="BY64" s="1232"/>
      <c r="BZ64" s="1232"/>
      <c r="CA64" s="1232"/>
      <c r="CI64" s="1231"/>
      <c r="CK64" s="1232"/>
      <c r="CL64" s="1232"/>
      <c r="CM64" s="1232"/>
      <c r="CU64" s="1231"/>
      <c r="CW64" s="1232"/>
      <c r="CX64" s="1232"/>
      <c r="CY64" s="1232"/>
    </row>
    <row r="65" spans="2:107" ht="13.2" x14ac:dyDescent="0.2">
      <c r="B65" s="1224"/>
      <c r="AN65" s="1233" t="s">
        <v>571</v>
      </c>
      <c r="AO65" s="1234"/>
      <c r="AP65" s="1234"/>
      <c r="AQ65" s="1234"/>
      <c r="AR65" s="1234"/>
      <c r="AS65" s="1234"/>
      <c r="AT65" s="1234"/>
      <c r="AU65" s="1234"/>
      <c r="AV65" s="1234"/>
      <c r="AW65" s="1234"/>
      <c r="AX65" s="1234"/>
      <c r="AY65" s="1234"/>
      <c r="AZ65" s="1234"/>
      <c r="BA65" s="1234"/>
      <c r="BB65" s="1234"/>
      <c r="BC65" s="1234"/>
      <c r="BD65" s="1234"/>
      <c r="BE65" s="1234"/>
      <c r="BF65" s="1234"/>
      <c r="BG65" s="1234"/>
      <c r="BH65" s="1234"/>
      <c r="BI65" s="1234"/>
      <c r="BJ65" s="1234"/>
      <c r="BK65" s="1234"/>
      <c r="BL65" s="1234"/>
      <c r="BM65" s="1234"/>
      <c r="BN65" s="1234"/>
      <c r="BO65" s="1234"/>
      <c r="BP65" s="1234"/>
      <c r="BQ65" s="1234"/>
      <c r="BR65" s="1234"/>
      <c r="BS65" s="1234"/>
      <c r="BT65" s="1234"/>
      <c r="BU65" s="1234"/>
      <c r="BV65" s="1234"/>
      <c r="BW65" s="1234"/>
      <c r="BX65" s="1234"/>
      <c r="BY65" s="1234"/>
      <c r="BZ65" s="1234"/>
      <c r="CA65" s="1234"/>
      <c r="CB65" s="1234"/>
      <c r="CC65" s="1234"/>
      <c r="CD65" s="1234"/>
      <c r="CE65" s="1234"/>
      <c r="CF65" s="1234"/>
      <c r="CG65" s="1234"/>
      <c r="CH65" s="1234"/>
      <c r="CI65" s="1234"/>
      <c r="CJ65" s="1234"/>
      <c r="CK65" s="1234"/>
      <c r="CL65" s="1234"/>
      <c r="CM65" s="1234"/>
      <c r="CN65" s="1234"/>
      <c r="CO65" s="1234"/>
      <c r="CP65" s="1234"/>
      <c r="CQ65" s="1234"/>
      <c r="CR65" s="1234"/>
      <c r="CS65" s="1234"/>
      <c r="CT65" s="1234"/>
      <c r="CU65" s="1234"/>
      <c r="CV65" s="1234"/>
      <c r="CW65" s="1234"/>
      <c r="CX65" s="1234"/>
      <c r="CY65" s="1234"/>
      <c r="CZ65" s="1234"/>
      <c r="DA65" s="1234"/>
      <c r="DB65" s="1234"/>
      <c r="DC65" s="1235"/>
    </row>
    <row r="66" spans="2:107" ht="13.2" x14ac:dyDescent="0.2">
      <c r="B66" s="1224"/>
      <c r="AN66" s="1236"/>
      <c r="AO66" s="1237"/>
      <c r="AP66" s="1237"/>
      <c r="AQ66" s="1237"/>
      <c r="AR66" s="1237"/>
      <c r="AS66" s="1237"/>
      <c r="AT66" s="1237"/>
      <c r="AU66" s="1237"/>
      <c r="AV66" s="1237"/>
      <c r="AW66" s="1237"/>
      <c r="AX66" s="1237"/>
      <c r="AY66" s="1237"/>
      <c r="AZ66" s="1237"/>
      <c r="BA66" s="1237"/>
      <c r="BB66" s="1237"/>
      <c r="BC66" s="1237"/>
      <c r="BD66" s="1237"/>
      <c r="BE66" s="1237"/>
      <c r="BF66" s="1237"/>
      <c r="BG66" s="1237"/>
      <c r="BH66" s="1237"/>
      <c r="BI66" s="1237"/>
      <c r="BJ66" s="1237"/>
      <c r="BK66" s="1237"/>
      <c r="BL66" s="1237"/>
      <c r="BM66" s="1237"/>
      <c r="BN66" s="1237"/>
      <c r="BO66" s="1237"/>
      <c r="BP66" s="1237"/>
      <c r="BQ66" s="1237"/>
      <c r="BR66" s="1237"/>
      <c r="BS66" s="1237"/>
      <c r="BT66" s="1237"/>
      <c r="BU66" s="1237"/>
      <c r="BV66" s="1237"/>
      <c r="BW66" s="1237"/>
      <c r="BX66" s="1237"/>
      <c r="BY66" s="1237"/>
      <c r="BZ66" s="1237"/>
      <c r="CA66" s="1237"/>
      <c r="CB66" s="1237"/>
      <c r="CC66" s="1237"/>
      <c r="CD66" s="1237"/>
      <c r="CE66" s="1237"/>
      <c r="CF66" s="1237"/>
      <c r="CG66" s="1237"/>
      <c r="CH66" s="1237"/>
      <c r="CI66" s="1237"/>
      <c r="CJ66" s="1237"/>
      <c r="CK66" s="1237"/>
      <c r="CL66" s="1237"/>
      <c r="CM66" s="1237"/>
      <c r="CN66" s="1237"/>
      <c r="CO66" s="1237"/>
      <c r="CP66" s="1237"/>
      <c r="CQ66" s="1237"/>
      <c r="CR66" s="1237"/>
      <c r="CS66" s="1237"/>
      <c r="CT66" s="1237"/>
      <c r="CU66" s="1237"/>
      <c r="CV66" s="1237"/>
      <c r="CW66" s="1237"/>
      <c r="CX66" s="1237"/>
      <c r="CY66" s="1237"/>
      <c r="CZ66" s="1237"/>
      <c r="DA66" s="1237"/>
      <c r="DB66" s="1237"/>
      <c r="DC66" s="1238"/>
    </row>
    <row r="67" spans="2:107" ht="13.2" x14ac:dyDescent="0.2">
      <c r="B67" s="1224"/>
      <c r="AN67" s="1236"/>
      <c r="AO67" s="1237"/>
      <c r="AP67" s="1237"/>
      <c r="AQ67" s="1237"/>
      <c r="AR67" s="1237"/>
      <c r="AS67" s="1237"/>
      <c r="AT67" s="1237"/>
      <c r="AU67" s="1237"/>
      <c r="AV67" s="1237"/>
      <c r="AW67" s="1237"/>
      <c r="AX67" s="1237"/>
      <c r="AY67" s="1237"/>
      <c r="AZ67" s="1237"/>
      <c r="BA67" s="1237"/>
      <c r="BB67" s="1237"/>
      <c r="BC67" s="1237"/>
      <c r="BD67" s="1237"/>
      <c r="BE67" s="1237"/>
      <c r="BF67" s="1237"/>
      <c r="BG67" s="1237"/>
      <c r="BH67" s="1237"/>
      <c r="BI67" s="1237"/>
      <c r="BJ67" s="1237"/>
      <c r="BK67" s="1237"/>
      <c r="BL67" s="1237"/>
      <c r="BM67" s="1237"/>
      <c r="BN67" s="1237"/>
      <c r="BO67" s="1237"/>
      <c r="BP67" s="1237"/>
      <c r="BQ67" s="1237"/>
      <c r="BR67" s="1237"/>
      <c r="BS67" s="1237"/>
      <c r="BT67" s="1237"/>
      <c r="BU67" s="1237"/>
      <c r="BV67" s="1237"/>
      <c r="BW67" s="1237"/>
      <c r="BX67" s="1237"/>
      <c r="BY67" s="1237"/>
      <c r="BZ67" s="1237"/>
      <c r="CA67" s="1237"/>
      <c r="CB67" s="1237"/>
      <c r="CC67" s="1237"/>
      <c r="CD67" s="1237"/>
      <c r="CE67" s="1237"/>
      <c r="CF67" s="1237"/>
      <c r="CG67" s="1237"/>
      <c r="CH67" s="1237"/>
      <c r="CI67" s="1237"/>
      <c r="CJ67" s="1237"/>
      <c r="CK67" s="1237"/>
      <c r="CL67" s="1237"/>
      <c r="CM67" s="1237"/>
      <c r="CN67" s="1237"/>
      <c r="CO67" s="1237"/>
      <c r="CP67" s="1237"/>
      <c r="CQ67" s="1237"/>
      <c r="CR67" s="1237"/>
      <c r="CS67" s="1237"/>
      <c r="CT67" s="1237"/>
      <c r="CU67" s="1237"/>
      <c r="CV67" s="1237"/>
      <c r="CW67" s="1237"/>
      <c r="CX67" s="1237"/>
      <c r="CY67" s="1237"/>
      <c r="CZ67" s="1237"/>
      <c r="DA67" s="1237"/>
      <c r="DB67" s="1237"/>
      <c r="DC67" s="1238"/>
    </row>
    <row r="68" spans="2:107" ht="13.2" x14ac:dyDescent="0.2">
      <c r="B68" s="1224"/>
      <c r="AN68" s="1236"/>
      <c r="AO68" s="1237"/>
      <c r="AP68" s="1237"/>
      <c r="AQ68" s="1237"/>
      <c r="AR68" s="1237"/>
      <c r="AS68" s="1237"/>
      <c r="AT68" s="1237"/>
      <c r="AU68" s="1237"/>
      <c r="AV68" s="1237"/>
      <c r="AW68" s="1237"/>
      <c r="AX68" s="1237"/>
      <c r="AY68" s="1237"/>
      <c r="AZ68" s="1237"/>
      <c r="BA68" s="1237"/>
      <c r="BB68" s="1237"/>
      <c r="BC68" s="1237"/>
      <c r="BD68" s="1237"/>
      <c r="BE68" s="1237"/>
      <c r="BF68" s="1237"/>
      <c r="BG68" s="1237"/>
      <c r="BH68" s="1237"/>
      <c r="BI68" s="1237"/>
      <c r="BJ68" s="1237"/>
      <c r="BK68" s="1237"/>
      <c r="BL68" s="1237"/>
      <c r="BM68" s="1237"/>
      <c r="BN68" s="1237"/>
      <c r="BO68" s="1237"/>
      <c r="BP68" s="1237"/>
      <c r="BQ68" s="1237"/>
      <c r="BR68" s="1237"/>
      <c r="BS68" s="1237"/>
      <c r="BT68" s="1237"/>
      <c r="BU68" s="1237"/>
      <c r="BV68" s="1237"/>
      <c r="BW68" s="1237"/>
      <c r="BX68" s="1237"/>
      <c r="BY68" s="1237"/>
      <c r="BZ68" s="1237"/>
      <c r="CA68" s="1237"/>
      <c r="CB68" s="1237"/>
      <c r="CC68" s="1237"/>
      <c r="CD68" s="1237"/>
      <c r="CE68" s="1237"/>
      <c r="CF68" s="1237"/>
      <c r="CG68" s="1237"/>
      <c r="CH68" s="1237"/>
      <c r="CI68" s="1237"/>
      <c r="CJ68" s="1237"/>
      <c r="CK68" s="1237"/>
      <c r="CL68" s="1237"/>
      <c r="CM68" s="1237"/>
      <c r="CN68" s="1237"/>
      <c r="CO68" s="1237"/>
      <c r="CP68" s="1237"/>
      <c r="CQ68" s="1237"/>
      <c r="CR68" s="1237"/>
      <c r="CS68" s="1237"/>
      <c r="CT68" s="1237"/>
      <c r="CU68" s="1237"/>
      <c r="CV68" s="1237"/>
      <c r="CW68" s="1237"/>
      <c r="CX68" s="1237"/>
      <c r="CY68" s="1237"/>
      <c r="CZ68" s="1237"/>
      <c r="DA68" s="1237"/>
      <c r="DB68" s="1237"/>
      <c r="DC68" s="1238"/>
    </row>
    <row r="69" spans="2:107" ht="13.2" x14ac:dyDescent="0.2">
      <c r="B69" s="1224"/>
      <c r="AN69" s="1239"/>
      <c r="AO69" s="1240"/>
      <c r="AP69" s="1240"/>
      <c r="AQ69" s="1240"/>
      <c r="AR69" s="1240"/>
      <c r="AS69" s="1240"/>
      <c r="AT69" s="1240"/>
      <c r="AU69" s="1240"/>
      <c r="AV69" s="1240"/>
      <c r="AW69" s="1240"/>
      <c r="AX69" s="1240"/>
      <c r="AY69" s="1240"/>
      <c r="AZ69" s="1240"/>
      <c r="BA69" s="1240"/>
      <c r="BB69" s="1240"/>
      <c r="BC69" s="1240"/>
      <c r="BD69" s="1240"/>
      <c r="BE69" s="1240"/>
      <c r="BF69" s="1240"/>
      <c r="BG69" s="1240"/>
      <c r="BH69" s="1240"/>
      <c r="BI69" s="1240"/>
      <c r="BJ69" s="1240"/>
      <c r="BK69" s="1240"/>
      <c r="BL69" s="1240"/>
      <c r="BM69" s="1240"/>
      <c r="BN69" s="1240"/>
      <c r="BO69" s="1240"/>
      <c r="BP69" s="1240"/>
      <c r="BQ69" s="1240"/>
      <c r="BR69" s="1240"/>
      <c r="BS69" s="1240"/>
      <c r="BT69" s="1240"/>
      <c r="BU69" s="1240"/>
      <c r="BV69" s="1240"/>
      <c r="BW69" s="1240"/>
      <c r="BX69" s="1240"/>
      <c r="BY69" s="1240"/>
      <c r="BZ69" s="1240"/>
      <c r="CA69" s="1240"/>
      <c r="CB69" s="1240"/>
      <c r="CC69" s="1240"/>
      <c r="CD69" s="1240"/>
      <c r="CE69" s="1240"/>
      <c r="CF69" s="1240"/>
      <c r="CG69" s="1240"/>
      <c r="CH69" s="1240"/>
      <c r="CI69" s="1240"/>
      <c r="CJ69" s="1240"/>
      <c r="CK69" s="1240"/>
      <c r="CL69" s="1240"/>
      <c r="CM69" s="1240"/>
      <c r="CN69" s="1240"/>
      <c r="CO69" s="1240"/>
      <c r="CP69" s="1240"/>
      <c r="CQ69" s="1240"/>
      <c r="CR69" s="1240"/>
      <c r="CS69" s="1240"/>
      <c r="CT69" s="1240"/>
      <c r="CU69" s="1240"/>
      <c r="CV69" s="1240"/>
      <c r="CW69" s="1240"/>
      <c r="CX69" s="1240"/>
      <c r="CY69" s="1240"/>
      <c r="CZ69" s="1240"/>
      <c r="DA69" s="1240"/>
      <c r="DB69" s="1240"/>
      <c r="DC69" s="1241"/>
    </row>
    <row r="70" spans="2:107" ht="13.2" x14ac:dyDescent="0.2">
      <c r="B70" s="1224"/>
      <c r="H70" s="1266"/>
      <c r="I70" s="1266"/>
      <c r="J70" s="1267"/>
      <c r="K70" s="1267"/>
      <c r="L70" s="1268"/>
      <c r="M70" s="1267"/>
      <c r="N70" s="1268"/>
      <c r="AN70" s="1242"/>
      <c r="AO70" s="1242"/>
      <c r="AP70" s="1242"/>
      <c r="AZ70" s="1242"/>
      <c r="BA70" s="1242"/>
      <c r="BB70" s="1242"/>
      <c r="BL70" s="1242"/>
      <c r="BM70" s="1242"/>
      <c r="BN70" s="1242"/>
      <c r="BX70" s="1242"/>
      <c r="BY70" s="1242"/>
      <c r="BZ70" s="1242"/>
      <c r="CJ70" s="1242"/>
      <c r="CK70" s="1242"/>
      <c r="CL70" s="1242"/>
      <c r="CV70" s="1242"/>
      <c r="CW70" s="1242"/>
      <c r="CX70" s="1242"/>
    </row>
    <row r="71" spans="2:107" ht="13.2" x14ac:dyDescent="0.2">
      <c r="B71" s="1224"/>
      <c r="G71" s="1269"/>
      <c r="I71" s="1270"/>
      <c r="J71" s="1267"/>
      <c r="K71" s="1267"/>
      <c r="L71" s="1268"/>
      <c r="M71" s="1267"/>
      <c r="N71" s="1268"/>
      <c r="AM71" s="1269"/>
      <c r="AN71" s="1218" t="s">
        <v>565</v>
      </c>
    </row>
    <row r="72" spans="2:107" ht="13.2" x14ac:dyDescent="0.2">
      <c r="B72" s="1224"/>
      <c r="G72" s="1243"/>
      <c r="H72" s="1243"/>
      <c r="I72" s="1243"/>
      <c r="J72" s="1243"/>
      <c r="K72" s="1244"/>
      <c r="L72" s="1244"/>
      <c r="M72" s="1245"/>
      <c r="N72" s="1245"/>
      <c r="AN72" s="1246"/>
      <c r="AO72" s="1247"/>
      <c r="AP72" s="1247"/>
      <c r="AQ72" s="1247"/>
      <c r="AR72" s="1247"/>
      <c r="AS72" s="1247"/>
      <c r="AT72" s="1247"/>
      <c r="AU72" s="1247"/>
      <c r="AV72" s="1247"/>
      <c r="AW72" s="1247"/>
      <c r="AX72" s="1247"/>
      <c r="AY72" s="1247"/>
      <c r="AZ72" s="1247"/>
      <c r="BA72" s="1247"/>
      <c r="BB72" s="1247"/>
      <c r="BC72" s="1247"/>
      <c r="BD72" s="1247"/>
      <c r="BE72" s="1247"/>
      <c r="BF72" s="1247"/>
      <c r="BG72" s="1247"/>
      <c r="BH72" s="1247"/>
      <c r="BI72" s="1247"/>
      <c r="BJ72" s="1247"/>
      <c r="BK72" s="1247"/>
      <c r="BL72" s="1247"/>
      <c r="BM72" s="1247"/>
      <c r="BN72" s="1247"/>
      <c r="BO72" s="1248"/>
      <c r="BP72" s="1249" t="s">
        <v>525</v>
      </c>
      <c r="BQ72" s="1249"/>
      <c r="BR72" s="1249"/>
      <c r="BS72" s="1249"/>
      <c r="BT72" s="1249"/>
      <c r="BU72" s="1249"/>
      <c r="BV72" s="1249"/>
      <c r="BW72" s="1249"/>
      <c r="BX72" s="1249" t="s">
        <v>526</v>
      </c>
      <c r="BY72" s="1249"/>
      <c r="BZ72" s="1249"/>
      <c r="CA72" s="1249"/>
      <c r="CB72" s="1249"/>
      <c r="CC72" s="1249"/>
      <c r="CD72" s="1249"/>
      <c r="CE72" s="1249"/>
      <c r="CF72" s="1249" t="s">
        <v>527</v>
      </c>
      <c r="CG72" s="1249"/>
      <c r="CH72" s="1249"/>
      <c r="CI72" s="1249"/>
      <c r="CJ72" s="1249"/>
      <c r="CK72" s="1249"/>
      <c r="CL72" s="1249"/>
      <c r="CM72" s="1249"/>
      <c r="CN72" s="1249" t="s">
        <v>528</v>
      </c>
      <c r="CO72" s="1249"/>
      <c r="CP72" s="1249"/>
      <c r="CQ72" s="1249"/>
      <c r="CR72" s="1249"/>
      <c r="CS72" s="1249"/>
      <c r="CT72" s="1249"/>
      <c r="CU72" s="1249"/>
      <c r="CV72" s="1249" t="s">
        <v>529</v>
      </c>
      <c r="CW72" s="1249"/>
      <c r="CX72" s="1249"/>
      <c r="CY72" s="1249"/>
      <c r="CZ72" s="1249"/>
      <c r="DA72" s="1249"/>
      <c r="DB72" s="1249"/>
      <c r="DC72" s="1249"/>
    </row>
    <row r="73" spans="2:107" ht="13.2" x14ac:dyDescent="0.2">
      <c r="B73" s="1224"/>
      <c r="G73" s="1250"/>
      <c r="H73" s="1250"/>
      <c r="I73" s="1250"/>
      <c r="J73" s="1250"/>
      <c r="K73" s="1271"/>
      <c r="L73" s="1271"/>
      <c r="M73" s="1271"/>
      <c r="N73" s="1271"/>
      <c r="AM73" s="1242"/>
      <c r="AN73" s="1253" t="s">
        <v>566</v>
      </c>
      <c r="AO73" s="1253"/>
      <c r="AP73" s="1253"/>
      <c r="AQ73" s="1253"/>
      <c r="AR73" s="1253"/>
      <c r="AS73" s="1253"/>
      <c r="AT73" s="1253"/>
      <c r="AU73" s="1253"/>
      <c r="AV73" s="1253"/>
      <c r="AW73" s="1253"/>
      <c r="AX73" s="1253"/>
      <c r="AY73" s="1253"/>
      <c r="AZ73" s="1253"/>
      <c r="BA73" s="1253"/>
      <c r="BB73" s="1253" t="s">
        <v>567</v>
      </c>
      <c r="BC73" s="1253"/>
      <c r="BD73" s="1253"/>
      <c r="BE73" s="1253"/>
      <c r="BF73" s="1253"/>
      <c r="BG73" s="1253"/>
      <c r="BH73" s="1253"/>
      <c r="BI73" s="1253"/>
      <c r="BJ73" s="1253"/>
      <c r="BK73" s="1253"/>
      <c r="BL73" s="1253"/>
      <c r="BM73" s="1253"/>
      <c r="BN73" s="1253"/>
      <c r="BO73" s="1253"/>
      <c r="BP73" s="1254">
        <v>39</v>
      </c>
      <c r="BQ73" s="1254"/>
      <c r="BR73" s="1254"/>
      <c r="BS73" s="1254"/>
      <c r="BT73" s="1254"/>
      <c r="BU73" s="1254"/>
      <c r="BV73" s="1254"/>
      <c r="BW73" s="1254"/>
      <c r="BX73" s="1254">
        <v>35.9</v>
      </c>
      <c r="BY73" s="1254"/>
      <c r="BZ73" s="1254"/>
      <c r="CA73" s="1254"/>
      <c r="CB73" s="1254"/>
      <c r="CC73" s="1254"/>
      <c r="CD73" s="1254"/>
      <c r="CE73" s="1254"/>
      <c r="CF73" s="1254">
        <v>15.2</v>
      </c>
      <c r="CG73" s="1254"/>
      <c r="CH73" s="1254"/>
      <c r="CI73" s="1254"/>
      <c r="CJ73" s="1254"/>
      <c r="CK73" s="1254"/>
      <c r="CL73" s="1254"/>
      <c r="CM73" s="1254"/>
      <c r="CN73" s="1254">
        <v>13.4</v>
      </c>
      <c r="CO73" s="1254"/>
      <c r="CP73" s="1254"/>
      <c r="CQ73" s="1254"/>
      <c r="CR73" s="1254"/>
      <c r="CS73" s="1254"/>
      <c r="CT73" s="1254"/>
      <c r="CU73" s="1254"/>
      <c r="CV73" s="1254">
        <v>4.3</v>
      </c>
      <c r="CW73" s="1254"/>
      <c r="CX73" s="1254"/>
      <c r="CY73" s="1254"/>
      <c r="CZ73" s="1254"/>
      <c r="DA73" s="1254"/>
      <c r="DB73" s="1254"/>
      <c r="DC73" s="1254"/>
    </row>
    <row r="74" spans="2:107" ht="13.2" x14ac:dyDescent="0.2">
      <c r="B74" s="1224"/>
      <c r="G74" s="1250"/>
      <c r="H74" s="1250"/>
      <c r="I74" s="1250"/>
      <c r="J74" s="1250"/>
      <c r="K74" s="1271"/>
      <c r="L74" s="1271"/>
      <c r="M74" s="1271"/>
      <c r="N74" s="1271"/>
      <c r="AM74" s="1242"/>
      <c r="AN74" s="1253"/>
      <c r="AO74" s="1253"/>
      <c r="AP74" s="1253"/>
      <c r="AQ74" s="1253"/>
      <c r="AR74" s="1253"/>
      <c r="AS74" s="1253"/>
      <c r="AT74" s="1253"/>
      <c r="AU74" s="1253"/>
      <c r="AV74" s="1253"/>
      <c r="AW74" s="1253"/>
      <c r="AX74" s="1253"/>
      <c r="AY74" s="1253"/>
      <c r="AZ74" s="1253"/>
      <c r="BA74" s="1253"/>
      <c r="BB74" s="1253"/>
      <c r="BC74" s="1253"/>
      <c r="BD74" s="1253"/>
      <c r="BE74" s="1253"/>
      <c r="BF74" s="1253"/>
      <c r="BG74" s="1253"/>
      <c r="BH74" s="1253"/>
      <c r="BI74" s="1253"/>
      <c r="BJ74" s="1253"/>
      <c r="BK74" s="1253"/>
      <c r="BL74" s="1253"/>
      <c r="BM74" s="1253"/>
      <c r="BN74" s="1253"/>
      <c r="BO74" s="1253"/>
      <c r="BP74" s="1254"/>
      <c r="BQ74" s="1254"/>
      <c r="BR74" s="1254"/>
      <c r="BS74" s="1254"/>
      <c r="BT74" s="1254"/>
      <c r="BU74" s="1254"/>
      <c r="BV74" s="1254"/>
      <c r="BW74" s="1254"/>
      <c r="BX74" s="1254"/>
      <c r="BY74" s="1254"/>
      <c r="BZ74" s="1254"/>
      <c r="CA74" s="1254"/>
      <c r="CB74" s="1254"/>
      <c r="CC74" s="1254"/>
      <c r="CD74" s="1254"/>
      <c r="CE74" s="1254"/>
      <c r="CF74" s="1254"/>
      <c r="CG74" s="1254"/>
      <c r="CH74" s="1254"/>
      <c r="CI74" s="1254"/>
      <c r="CJ74" s="1254"/>
      <c r="CK74" s="1254"/>
      <c r="CL74" s="1254"/>
      <c r="CM74" s="1254"/>
      <c r="CN74" s="1254"/>
      <c r="CO74" s="1254"/>
      <c r="CP74" s="1254"/>
      <c r="CQ74" s="1254"/>
      <c r="CR74" s="1254"/>
      <c r="CS74" s="1254"/>
      <c r="CT74" s="1254"/>
      <c r="CU74" s="1254"/>
      <c r="CV74" s="1254"/>
      <c r="CW74" s="1254"/>
      <c r="CX74" s="1254"/>
      <c r="CY74" s="1254"/>
      <c r="CZ74" s="1254"/>
      <c r="DA74" s="1254"/>
      <c r="DB74" s="1254"/>
      <c r="DC74" s="1254"/>
    </row>
    <row r="75" spans="2:107" ht="13.2" x14ac:dyDescent="0.2">
      <c r="B75" s="1224"/>
      <c r="G75" s="1250"/>
      <c r="H75" s="1250"/>
      <c r="I75" s="1243"/>
      <c r="J75" s="1243"/>
      <c r="K75" s="1252"/>
      <c r="L75" s="1252"/>
      <c r="M75" s="1252"/>
      <c r="N75" s="1252"/>
      <c r="AM75" s="1242"/>
      <c r="AN75" s="1253"/>
      <c r="AO75" s="1253"/>
      <c r="AP75" s="1253"/>
      <c r="AQ75" s="1253"/>
      <c r="AR75" s="1253"/>
      <c r="AS75" s="1253"/>
      <c r="AT75" s="1253"/>
      <c r="AU75" s="1253"/>
      <c r="AV75" s="1253"/>
      <c r="AW75" s="1253"/>
      <c r="AX75" s="1253"/>
      <c r="AY75" s="1253"/>
      <c r="AZ75" s="1253"/>
      <c r="BA75" s="1253"/>
      <c r="BB75" s="1253" t="s">
        <v>572</v>
      </c>
      <c r="BC75" s="1253"/>
      <c r="BD75" s="1253"/>
      <c r="BE75" s="1253"/>
      <c r="BF75" s="1253"/>
      <c r="BG75" s="1253"/>
      <c r="BH75" s="1253"/>
      <c r="BI75" s="1253"/>
      <c r="BJ75" s="1253"/>
      <c r="BK75" s="1253"/>
      <c r="BL75" s="1253"/>
      <c r="BM75" s="1253"/>
      <c r="BN75" s="1253"/>
      <c r="BO75" s="1253"/>
      <c r="BP75" s="1254">
        <v>4.5</v>
      </c>
      <c r="BQ75" s="1254"/>
      <c r="BR75" s="1254"/>
      <c r="BS75" s="1254"/>
      <c r="BT75" s="1254"/>
      <c r="BU75" s="1254"/>
      <c r="BV75" s="1254"/>
      <c r="BW75" s="1254"/>
      <c r="BX75" s="1254">
        <v>4.3</v>
      </c>
      <c r="BY75" s="1254"/>
      <c r="BZ75" s="1254"/>
      <c r="CA75" s="1254"/>
      <c r="CB75" s="1254"/>
      <c r="CC75" s="1254"/>
      <c r="CD75" s="1254"/>
      <c r="CE75" s="1254"/>
      <c r="CF75" s="1254">
        <v>3.7</v>
      </c>
      <c r="CG75" s="1254"/>
      <c r="CH75" s="1254"/>
      <c r="CI75" s="1254"/>
      <c r="CJ75" s="1254"/>
      <c r="CK75" s="1254"/>
      <c r="CL75" s="1254"/>
      <c r="CM75" s="1254"/>
      <c r="CN75" s="1254">
        <v>3.9</v>
      </c>
      <c r="CO75" s="1254"/>
      <c r="CP75" s="1254"/>
      <c r="CQ75" s="1254"/>
      <c r="CR75" s="1254"/>
      <c r="CS75" s="1254"/>
      <c r="CT75" s="1254"/>
      <c r="CU75" s="1254"/>
      <c r="CV75" s="1254">
        <v>3.9</v>
      </c>
      <c r="CW75" s="1254"/>
      <c r="CX75" s="1254"/>
      <c r="CY75" s="1254"/>
      <c r="CZ75" s="1254"/>
      <c r="DA75" s="1254"/>
      <c r="DB75" s="1254"/>
      <c r="DC75" s="1254"/>
    </row>
    <row r="76" spans="2:107" ht="13.2" x14ac:dyDescent="0.2">
      <c r="B76" s="1224"/>
      <c r="G76" s="1250"/>
      <c r="H76" s="1250"/>
      <c r="I76" s="1243"/>
      <c r="J76" s="1243"/>
      <c r="K76" s="1252"/>
      <c r="L76" s="1252"/>
      <c r="M76" s="1252"/>
      <c r="N76" s="1252"/>
      <c r="AM76" s="1242"/>
      <c r="AN76" s="1253"/>
      <c r="AO76" s="1253"/>
      <c r="AP76" s="1253"/>
      <c r="AQ76" s="1253"/>
      <c r="AR76" s="1253"/>
      <c r="AS76" s="1253"/>
      <c r="AT76" s="1253"/>
      <c r="AU76" s="1253"/>
      <c r="AV76" s="1253"/>
      <c r="AW76" s="1253"/>
      <c r="AX76" s="1253"/>
      <c r="AY76" s="1253"/>
      <c r="AZ76" s="1253"/>
      <c r="BA76" s="1253"/>
      <c r="BB76" s="1253"/>
      <c r="BC76" s="1253"/>
      <c r="BD76" s="1253"/>
      <c r="BE76" s="1253"/>
      <c r="BF76" s="1253"/>
      <c r="BG76" s="1253"/>
      <c r="BH76" s="1253"/>
      <c r="BI76" s="1253"/>
      <c r="BJ76" s="1253"/>
      <c r="BK76" s="1253"/>
      <c r="BL76" s="1253"/>
      <c r="BM76" s="1253"/>
      <c r="BN76" s="1253"/>
      <c r="BO76" s="1253"/>
      <c r="BP76" s="1254"/>
      <c r="BQ76" s="1254"/>
      <c r="BR76" s="1254"/>
      <c r="BS76" s="1254"/>
      <c r="BT76" s="1254"/>
      <c r="BU76" s="1254"/>
      <c r="BV76" s="1254"/>
      <c r="BW76" s="1254"/>
      <c r="BX76" s="1254"/>
      <c r="BY76" s="1254"/>
      <c r="BZ76" s="1254"/>
      <c r="CA76" s="1254"/>
      <c r="CB76" s="1254"/>
      <c r="CC76" s="1254"/>
      <c r="CD76" s="1254"/>
      <c r="CE76" s="1254"/>
      <c r="CF76" s="1254"/>
      <c r="CG76" s="1254"/>
      <c r="CH76" s="1254"/>
      <c r="CI76" s="1254"/>
      <c r="CJ76" s="1254"/>
      <c r="CK76" s="1254"/>
      <c r="CL76" s="1254"/>
      <c r="CM76" s="1254"/>
      <c r="CN76" s="1254"/>
      <c r="CO76" s="1254"/>
      <c r="CP76" s="1254"/>
      <c r="CQ76" s="1254"/>
      <c r="CR76" s="1254"/>
      <c r="CS76" s="1254"/>
      <c r="CT76" s="1254"/>
      <c r="CU76" s="1254"/>
      <c r="CV76" s="1254"/>
      <c r="CW76" s="1254"/>
      <c r="CX76" s="1254"/>
      <c r="CY76" s="1254"/>
      <c r="CZ76" s="1254"/>
      <c r="DA76" s="1254"/>
      <c r="DB76" s="1254"/>
      <c r="DC76" s="1254"/>
    </row>
    <row r="77" spans="2:107" ht="13.2" x14ac:dyDescent="0.2">
      <c r="B77" s="1224"/>
      <c r="G77" s="1243"/>
      <c r="H77" s="1243"/>
      <c r="I77" s="1243"/>
      <c r="J77" s="1243"/>
      <c r="K77" s="1271"/>
      <c r="L77" s="1271"/>
      <c r="M77" s="1271"/>
      <c r="N77" s="1271"/>
      <c r="AN77" s="1249" t="s">
        <v>569</v>
      </c>
      <c r="AO77" s="1249"/>
      <c r="AP77" s="1249"/>
      <c r="AQ77" s="1249"/>
      <c r="AR77" s="1249"/>
      <c r="AS77" s="1249"/>
      <c r="AT77" s="1249"/>
      <c r="AU77" s="1249"/>
      <c r="AV77" s="1249"/>
      <c r="AW77" s="1249"/>
      <c r="AX77" s="1249"/>
      <c r="AY77" s="1249"/>
      <c r="AZ77" s="1249"/>
      <c r="BA77" s="1249"/>
      <c r="BB77" s="1253" t="s">
        <v>567</v>
      </c>
      <c r="BC77" s="1253"/>
      <c r="BD77" s="1253"/>
      <c r="BE77" s="1253"/>
      <c r="BF77" s="1253"/>
      <c r="BG77" s="1253"/>
      <c r="BH77" s="1253"/>
      <c r="BI77" s="1253"/>
      <c r="BJ77" s="1253"/>
      <c r="BK77" s="1253"/>
      <c r="BL77" s="1253"/>
      <c r="BM77" s="1253"/>
      <c r="BN77" s="1253"/>
      <c r="BO77" s="1253"/>
      <c r="BP77" s="1254">
        <v>49.5</v>
      </c>
      <c r="BQ77" s="1254"/>
      <c r="BR77" s="1254"/>
      <c r="BS77" s="1254"/>
      <c r="BT77" s="1254"/>
      <c r="BU77" s="1254"/>
      <c r="BV77" s="1254"/>
      <c r="BW77" s="1254"/>
      <c r="BX77" s="1254">
        <v>46.9</v>
      </c>
      <c r="BY77" s="1254"/>
      <c r="BZ77" s="1254"/>
      <c r="CA77" s="1254"/>
      <c r="CB77" s="1254"/>
      <c r="CC77" s="1254"/>
      <c r="CD77" s="1254"/>
      <c r="CE77" s="1254"/>
      <c r="CF77" s="1254">
        <v>0</v>
      </c>
      <c r="CG77" s="1254"/>
      <c r="CH77" s="1254"/>
      <c r="CI77" s="1254"/>
      <c r="CJ77" s="1254"/>
      <c r="CK77" s="1254"/>
      <c r="CL77" s="1254"/>
      <c r="CM77" s="1254"/>
      <c r="CN77" s="1254">
        <v>0</v>
      </c>
      <c r="CO77" s="1254"/>
      <c r="CP77" s="1254"/>
      <c r="CQ77" s="1254"/>
      <c r="CR77" s="1254"/>
      <c r="CS77" s="1254"/>
      <c r="CT77" s="1254"/>
      <c r="CU77" s="1254"/>
      <c r="CV77" s="1254">
        <v>0</v>
      </c>
      <c r="CW77" s="1254"/>
      <c r="CX77" s="1254"/>
      <c r="CY77" s="1254"/>
      <c r="CZ77" s="1254"/>
      <c r="DA77" s="1254"/>
      <c r="DB77" s="1254"/>
      <c r="DC77" s="1254"/>
    </row>
    <row r="78" spans="2:107" ht="13.2" x14ac:dyDescent="0.2">
      <c r="B78" s="1224"/>
      <c r="G78" s="1243"/>
      <c r="H78" s="1243"/>
      <c r="I78" s="1243"/>
      <c r="J78" s="1243"/>
      <c r="K78" s="1271"/>
      <c r="L78" s="1271"/>
      <c r="M78" s="1271"/>
      <c r="N78" s="1271"/>
      <c r="AN78" s="1249"/>
      <c r="AO78" s="1249"/>
      <c r="AP78" s="1249"/>
      <c r="AQ78" s="1249"/>
      <c r="AR78" s="1249"/>
      <c r="AS78" s="1249"/>
      <c r="AT78" s="1249"/>
      <c r="AU78" s="1249"/>
      <c r="AV78" s="1249"/>
      <c r="AW78" s="1249"/>
      <c r="AX78" s="1249"/>
      <c r="AY78" s="1249"/>
      <c r="AZ78" s="1249"/>
      <c r="BA78" s="1249"/>
      <c r="BB78" s="1253"/>
      <c r="BC78" s="1253"/>
      <c r="BD78" s="1253"/>
      <c r="BE78" s="1253"/>
      <c r="BF78" s="1253"/>
      <c r="BG78" s="1253"/>
      <c r="BH78" s="1253"/>
      <c r="BI78" s="1253"/>
      <c r="BJ78" s="1253"/>
      <c r="BK78" s="1253"/>
      <c r="BL78" s="1253"/>
      <c r="BM78" s="1253"/>
      <c r="BN78" s="1253"/>
      <c r="BO78" s="1253"/>
      <c r="BP78" s="1254"/>
      <c r="BQ78" s="1254"/>
      <c r="BR78" s="1254"/>
      <c r="BS78" s="1254"/>
      <c r="BT78" s="1254"/>
      <c r="BU78" s="1254"/>
      <c r="BV78" s="1254"/>
      <c r="BW78" s="1254"/>
      <c r="BX78" s="1254"/>
      <c r="BY78" s="1254"/>
      <c r="BZ78" s="1254"/>
      <c r="CA78" s="1254"/>
      <c r="CB78" s="1254"/>
      <c r="CC78" s="1254"/>
      <c r="CD78" s="1254"/>
      <c r="CE78" s="1254"/>
      <c r="CF78" s="1254"/>
      <c r="CG78" s="1254"/>
      <c r="CH78" s="1254"/>
      <c r="CI78" s="1254"/>
      <c r="CJ78" s="1254"/>
      <c r="CK78" s="1254"/>
      <c r="CL78" s="1254"/>
      <c r="CM78" s="1254"/>
      <c r="CN78" s="1254"/>
      <c r="CO78" s="1254"/>
      <c r="CP78" s="1254"/>
      <c r="CQ78" s="1254"/>
      <c r="CR78" s="1254"/>
      <c r="CS78" s="1254"/>
      <c r="CT78" s="1254"/>
      <c r="CU78" s="1254"/>
      <c r="CV78" s="1254"/>
      <c r="CW78" s="1254"/>
      <c r="CX78" s="1254"/>
      <c r="CY78" s="1254"/>
      <c r="CZ78" s="1254"/>
      <c r="DA78" s="1254"/>
      <c r="DB78" s="1254"/>
      <c r="DC78" s="1254"/>
    </row>
    <row r="79" spans="2:107" ht="13.2" x14ac:dyDescent="0.2">
      <c r="B79" s="1224"/>
      <c r="G79" s="1243"/>
      <c r="H79" s="1243"/>
      <c r="I79" s="1256"/>
      <c r="J79" s="1256"/>
      <c r="K79" s="1272"/>
      <c r="L79" s="1272"/>
      <c r="M79" s="1272"/>
      <c r="N79" s="1272"/>
      <c r="AN79" s="1249"/>
      <c r="AO79" s="1249"/>
      <c r="AP79" s="1249"/>
      <c r="AQ79" s="1249"/>
      <c r="AR79" s="1249"/>
      <c r="AS79" s="1249"/>
      <c r="AT79" s="1249"/>
      <c r="AU79" s="1249"/>
      <c r="AV79" s="1249"/>
      <c r="AW79" s="1249"/>
      <c r="AX79" s="1249"/>
      <c r="AY79" s="1249"/>
      <c r="AZ79" s="1249"/>
      <c r="BA79" s="1249"/>
      <c r="BB79" s="1253" t="s">
        <v>572</v>
      </c>
      <c r="BC79" s="1253"/>
      <c r="BD79" s="1253"/>
      <c r="BE79" s="1253"/>
      <c r="BF79" s="1253"/>
      <c r="BG79" s="1253"/>
      <c r="BH79" s="1253"/>
      <c r="BI79" s="1253"/>
      <c r="BJ79" s="1253"/>
      <c r="BK79" s="1253"/>
      <c r="BL79" s="1253"/>
      <c r="BM79" s="1253"/>
      <c r="BN79" s="1253"/>
      <c r="BO79" s="1253"/>
      <c r="BP79" s="1254">
        <v>7.6</v>
      </c>
      <c r="BQ79" s="1254"/>
      <c r="BR79" s="1254"/>
      <c r="BS79" s="1254"/>
      <c r="BT79" s="1254"/>
      <c r="BU79" s="1254"/>
      <c r="BV79" s="1254"/>
      <c r="BW79" s="1254"/>
      <c r="BX79" s="1254">
        <v>7.2</v>
      </c>
      <c r="BY79" s="1254"/>
      <c r="BZ79" s="1254"/>
      <c r="CA79" s="1254"/>
      <c r="CB79" s="1254"/>
      <c r="CC79" s="1254"/>
      <c r="CD79" s="1254"/>
      <c r="CE79" s="1254"/>
      <c r="CF79" s="1254">
        <v>4.5</v>
      </c>
      <c r="CG79" s="1254"/>
      <c r="CH79" s="1254"/>
      <c r="CI79" s="1254"/>
      <c r="CJ79" s="1254"/>
      <c r="CK79" s="1254"/>
      <c r="CL79" s="1254"/>
      <c r="CM79" s="1254"/>
      <c r="CN79" s="1254">
        <v>4.5999999999999996</v>
      </c>
      <c r="CO79" s="1254"/>
      <c r="CP79" s="1254"/>
      <c r="CQ79" s="1254"/>
      <c r="CR79" s="1254"/>
      <c r="CS79" s="1254"/>
      <c r="CT79" s="1254"/>
      <c r="CU79" s="1254"/>
      <c r="CV79" s="1254">
        <v>4.7</v>
      </c>
      <c r="CW79" s="1254"/>
      <c r="CX79" s="1254"/>
      <c r="CY79" s="1254"/>
      <c r="CZ79" s="1254"/>
      <c r="DA79" s="1254"/>
      <c r="DB79" s="1254"/>
      <c r="DC79" s="1254"/>
    </row>
    <row r="80" spans="2:107" ht="13.2" x14ac:dyDescent="0.2">
      <c r="B80" s="1224"/>
      <c r="G80" s="1243"/>
      <c r="H80" s="1243"/>
      <c r="I80" s="1256"/>
      <c r="J80" s="1256"/>
      <c r="K80" s="1272"/>
      <c r="L80" s="1272"/>
      <c r="M80" s="1272"/>
      <c r="N80" s="1272"/>
      <c r="AN80" s="1249"/>
      <c r="AO80" s="1249"/>
      <c r="AP80" s="1249"/>
      <c r="AQ80" s="1249"/>
      <c r="AR80" s="1249"/>
      <c r="AS80" s="1249"/>
      <c r="AT80" s="1249"/>
      <c r="AU80" s="1249"/>
      <c r="AV80" s="1249"/>
      <c r="AW80" s="1249"/>
      <c r="AX80" s="1249"/>
      <c r="AY80" s="1249"/>
      <c r="AZ80" s="1249"/>
      <c r="BA80" s="1249"/>
      <c r="BB80" s="1253"/>
      <c r="BC80" s="1253"/>
      <c r="BD80" s="1253"/>
      <c r="BE80" s="1253"/>
      <c r="BF80" s="1253"/>
      <c r="BG80" s="1253"/>
      <c r="BH80" s="1253"/>
      <c r="BI80" s="1253"/>
      <c r="BJ80" s="1253"/>
      <c r="BK80" s="1253"/>
      <c r="BL80" s="1253"/>
      <c r="BM80" s="1253"/>
      <c r="BN80" s="1253"/>
      <c r="BO80" s="1253"/>
      <c r="BP80" s="1254"/>
      <c r="BQ80" s="1254"/>
      <c r="BR80" s="1254"/>
      <c r="BS80" s="1254"/>
      <c r="BT80" s="1254"/>
      <c r="BU80" s="1254"/>
      <c r="BV80" s="1254"/>
      <c r="BW80" s="1254"/>
      <c r="BX80" s="1254"/>
      <c r="BY80" s="1254"/>
      <c r="BZ80" s="1254"/>
      <c r="CA80" s="1254"/>
      <c r="CB80" s="1254"/>
      <c r="CC80" s="1254"/>
      <c r="CD80" s="1254"/>
      <c r="CE80" s="1254"/>
      <c r="CF80" s="1254"/>
      <c r="CG80" s="1254"/>
      <c r="CH80" s="1254"/>
      <c r="CI80" s="1254"/>
      <c r="CJ80" s="1254"/>
      <c r="CK80" s="1254"/>
      <c r="CL80" s="1254"/>
      <c r="CM80" s="1254"/>
      <c r="CN80" s="1254"/>
      <c r="CO80" s="1254"/>
      <c r="CP80" s="1254"/>
      <c r="CQ80" s="1254"/>
      <c r="CR80" s="1254"/>
      <c r="CS80" s="1254"/>
      <c r="CT80" s="1254"/>
      <c r="CU80" s="1254"/>
      <c r="CV80" s="1254"/>
      <c r="CW80" s="1254"/>
      <c r="CX80" s="1254"/>
      <c r="CY80" s="1254"/>
      <c r="CZ80" s="1254"/>
      <c r="DA80" s="1254"/>
      <c r="DB80" s="1254"/>
      <c r="DC80" s="1254"/>
    </row>
    <row r="81" spans="2:109" ht="13.2" x14ac:dyDescent="0.2">
      <c r="B81" s="1224"/>
    </row>
    <row r="82" spans="2:109" ht="16.2" x14ac:dyDescent="0.2">
      <c r="B82" s="1224"/>
      <c r="K82" s="1273"/>
      <c r="L82" s="1273"/>
      <c r="M82" s="1273"/>
      <c r="N82" s="1273"/>
      <c r="AQ82" s="1273"/>
      <c r="AR82" s="1273"/>
      <c r="AS82" s="1273"/>
      <c r="AT82" s="1273"/>
      <c r="BC82" s="1273"/>
      <c r="BD82" s="1273"/>
      <c r="BE82" s="1273"/>
      <c r="BF82" s="1273"/>
      <c r="BO82" s="1273"/>
      <c r="BP82" s="1273"/>
      <c r="BQ82" s="1273"/>
      <c r="BR82" s="1273"/>
      <c r="CA82" s="1273"/>
      <c r="CB82" s="1273"/>
      <c r="CC82" s="1273"/>
      <c r="CD82" s="1273"/>
      <c r="CM82" s="1273"/>
      <c r="CN82" s="1273"/>
      <c r="CO82" s="1273"/>
      <c r="CP82" s="1273"/>
      <c r="CY82" s="1273"/>
      <c r="CZ82" s="1273"/>
      <c r="DA82" s="1273"/>
      <c r="DB82" s="1273"/>
      <c r="DC82" s="1273"/>
    </row>
    <row r="83" spans="2:109" ht="13.2" x14ac:dyDescent="0.2">
      <c r="B83" s="1226"/>
      <c r="C83" s="1227"/>
      <c r="D83" s="1227"/>
      <c r="E83" s="1227"/>
      <c r="F83" s="1227"/>
      <c r="G83" s="1227"/>
      <c r="H83" s="1227"/>
      <c r="I83" s="1227"/>
      <c r="J83" s="1227"/>
      <c r="K83" s="1227"/>
      <c r="L83" s="1227"/>
      <c r="M83" s="1227"/>
      <c r="N83" s="1227"/>
      <c r="O83" s="1227"/>
      <c r="P83" s="1227"/>
      <c r="Q83" s="1227"/>
      <c r="R83" s="1227"/>
      <c r="S83" s="1227"/>
      <c r="T83" s="1227"/>
      <c r="U83" s="1227"/>
      <c r="V83" s="1227"/>
      <c r="W83" s="1227"/>
      <c r="X83" s="1227"/>
      <c r="Y83" s="1227"/>
      <c r="Z83" s="1227"/>
      <c r="AA83" s="1227"/>
      <c r="AB83" s="1227"/>
      <c r="AC83" s="1227"/>
      <c r="AD83" s="1227"/>
      <c r="AE83" s="1227"/>
      <c r="AF83" s="1227"/>
      <c r="AG83" s="1227"/>
      <c r="AH83" s="1227"/>
      <c r="AI83" s="1227"/>
      <c r="AJ83" s="1227"/>
      <c r="AK83" s="1227"/>
      <c r="AL83" s="1227"/>
      <c r="AM83" s="1227"/>
      <c r="AN83" s="1227"/>
      <c r="AO83" s="1227"/>
      <c r="AP83" s="1227"/>
      <c r="AQ83" s="1227"/>
      <c r="AR83" s="1227"/>
      <c r="AS83" s="1227"/>
      <c r="AT83" s="1227"/>
      <c r="AU83" s="1227"/>
      <c r="AV83" s="1227"/>
      <c r="AW83" s="1227"/>
      <c r="AX83" s="1227"/>
      <c r="AY83" s="1227"/>
      <c r="AZ83" s="1227"/>
      <c r="BA83" s="1227"/>
      <c r="BB83" s="1227"/>
      <c r="BC83" s="1227"/>
      <c r="BD83" s="1227"/>
      <c r="BE83" s="1227"/>
      <c r="BF83" s="1227"/>
      <c r="BG83" s="1227"/>
      <c r="BH83" s="1227"/>
      <c r="BI83" s="1227"/>
      <c r="BJ83" s="1227"/>
      <c r="BK83" s="1227"/>
      <c r="BL83" s="1227"/>
      <c r="BM83" s="1227"/>
      <c r="BN83" s="1227"/>
      <c r="BO83" s="1227"/>
      <c r="BP83" s="1227"/>
      <c r="BQ83" s="1227"/>
      <c r="BR83" s="1227"/>
      <c r="BS83" s="1227"/>
      <c r="BT83" s="1227"/>
      <c r="BU83" s="1227"/>
      <c r="BV83" s="1227"/>
      <c r="BW83" s="1227"/>
      <c r="BX83" s="1227"/>
      <c r="BY83" s="1227"/>
      <c r="BZ83" s="1227"/>
      <c r="CA83" s="1227"/>
      <c r="CB83" s="1227"/>
      <c r="CC83" s="1227"/>
      <c r="CD83" s="1227"/>
      <c r="CE83" s="1227"/>
      <c r="CF83" s="1227"/>
      <c r="CG83" s="1227"/>
      <c r="CH83" s="1227"/>
      <c r="CI83" s="1227"/>
      <c r="CJ83" s="1227"/>
      <c r="CK83" s="1227"/>
      <c r="CL83" s="1227"/>
      <c r="CM83" s="1227"/>
      <c r="CN83" s="1227"/>
      <c r="CO83" s="1227"/>
      <c r="CP83" s="1227"/>
      <c r="CQ83" s="1227"/>
      <c r="CR83" s="1227"/>
      <c r="CS83" s="1227"/>
      <c r="CT83" s="1227"/>
      <c r="CU83" s="1227"/>
      <c r="CV83" s="1227"/>
      <c r="CW83" s="1227"/>
      <c r="CX83" s="1227"/>
      <c r="CY83" s="1227"/>
      <c r="CZ83" s="1227"/>
      <c r="DA83" s="1227"/>
      <c r="DB83" s="1227"/>
      <c r="DC83" s="1227"/>
      <c r="DD83" s="1228"/>
    </row>
    <row r="84" spans="2:109" ht="13.2" x14ac:dyDescent="0.2">
      <c r="DD84" s="1218"/>
      <c r="DE84" s="1218"/>
    </row>
    <row r="85" spans="2:109" ht="13.2" x14ac:dyDescent="0.2">
      <c r="DD85" s="1218"/>
      <c r="DE85" s="1218"/>
    </row>
  </sheetData>
  <sheetProtection algorithmName="SHA-512" hashValue="cbXgeZIa+apwtm5CJ6IYeh67q+fKk9X/hLQ0U9uiZVSaOGpkWiO4mIVnvhDEERLXpZGzotDn1Kl3H31MhBjmCA==" saltValue="xRWmfopcifzCss+YvFvZrA=="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8B2F8-9BE5-46CC-92FD-98181CC95F6E}">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60" customWidth="1"/>
    <col min="35" max="122" width="2.44140625" style="259" customWidth="1"/>
    <col min="123" max="16384" width="2.44140625" style="259" hidden="1"/>
  </cols>
  <sheetData>
    <row r="1" spans="1:34"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ht="13.2" x14ac:dyDescent="0.2">
      <c r="S2" s="259"/>
      <c r="AH2" s="259"/>
    </row>
    <row r="3" spans="1:34"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ht="13.2" x14ac:dyDescent="0.2"/>
    <row r="5" spans="1:34" ht="13.2" x14ac:dyDescent="0.2"/>
    <row r="6" spans="1:34" ht="13.2" x14ac:dyDescent="0.2"/>
    <row r="7" spans="1:34" ht="13.2" x14ac:dyDescent="0.2"/>
    <row r="8" spans="1:34" ht="13.2" x14ac:dyDescent="0.2"/>
    <row r="9" spans="1:34" ht="13.2" x14ac:dyDescent="0.2">
      <c r="AH9" s="259"/>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9"/>
    </row>
    <row r="18" spans="12:34" ht="13.2" x14ac:dyDescent="0.2"/>
    <row r="19" spans="12:34" ht="13.2" x14ac:dyDescent="0.2"/>
    <row r="20" spans="12:34" ht="13.2" x14ac:dyDescent="0.2">
      <c r="AH20" s="259"/>
    </row>
    <row r="21" spans="12:34" ht="13.2" x14ac:dyDescent="0.2">
      <c r="AH21" s="259"/>
    </row>
    <row r="22" spans="12:34" ht="13.2" x14ac:dyDescent="0.2"/>
    <row r="23" spans="12:34" ht="13.2" x14ac:dyDescent="0.2"/>
    <row r="24" spans="12:34" ht="13.2" x14ac:dyDescent="0.2">
      <c r="Q24" s="259"/>
    </row>
    <row r="25" spans="12:34" ht="13.2" x14ac:dyDescent="0.2"/>
    <row r="26" spans="12:34" ht="13.2" x14ac:dyDescent="0.2"/>
    <row r="27" spans="12:34" ht="13.2" x14ac:dyDescent="0.2"/>
    <row r="28" spans="12:34" ht="13.2" x14ac:dyDescent="0.2">
      <c r="O28" s="259"/>
      <c r="T28" s="259"/>
      <c r="AH28" s="259"/>
    </row>
    <row r="29" spans="12:34" ht="13.2" x14ac:dyDescent="0.2"/>
    <row r="30" spans="12:34" ht="13.2" x14ac:dyDescent="0.2"/>
    <row r="31" spans="12:34" ht="13.2" x14ac:dyDescent="0.2">
      <c r="Q31" s="259"/>
    </row>
    <row r="32" spans="12:34" ht="13.2" x14ac:dyDescent="0.2">
      <c r="L32" s="259"/>
    </row>
    <row r="33" spans="2:34" ht="13.2" x14ac:dyDescent="0.2">
      <c r="C33" s="259"/>
      <c r="E33" s="259"/>
      <c r="G33" s="259"/>
      <c r="I33" s="259"/>
      <c r="X33" s="259"/>
    </row>
    <row r="34" spans="2:34" ht="13.2" x14ac:dyDescent="0.2">
      <c r="B34" s="259"/>
      <c r="P34" s="259"/>
      <c r="R34" s="259"/>
      <c r="T34" s="259"/>
    </row>
    <row r="35" spans="2:34" ht="13.2" x14ac:dyDescent="0.2">
      <c r="D35" s="259"/>
      <c r="W35" s="259"/>
      <c r="AC35" s="259"/>
      <c r="AD35" s="259"/>
      <c r="AE35" s="259"/>
      <c r="AF35" s="259"/>
      <c r="AG35" s="259"/>
      <c r="AH35" s="259"/>
    </row>
    <row r="36" spans="2:34" ht="13.2" x14ac:dyDescent="0.2">
      <c r="H36" s="259"/>
      <c r="J36" s="259"/>
      <c r="K36" s="259"/>
      <c r="M36" s="259"/>
      <c r="Y36" s="259"/>
      <c r="Z36" s="259"/>
      <c r="AA36" s="259"/>
      <c r="AB36" s="259"/>
      <c r="AC36" s="259"/>
      <c r="AD36" s="259"/>
      <c r="AE36" s="259"/>
      <c r="AF36" s="259"/>
      <c r="AG36" s="259"/>
      <c r="AH36" s="259"/>
    </row>
    <row r="37" spans="2:34" ht="13.2" x14ac:dyDescent="0.2">
      <c r="AH37" s="259"/>
    </row>
    <row r="38" spans="2:34" ht="13.2" x14ac:dyDescent="0.2">
      <c r="AG38" s="259"/>
      <c r="AH38" s="259"/>
    </row>
    <row r="39" spans="2:34" ht="13.2" x14ac:dyDescent="0.2"/>
    <row r="40" spans="2:34" ht="13.2" x14ac:dyDescent="0.2">
      <c r="X40" s="259"/>
    </row>
    <row r="41" spans="2:34" ht="13.2" x14ac:dyDescent="0.2">
      <c r="R41" s="259"/>
    </row>
    <row r="42" spans="2:34" ht="13.2" x14ac:dyDescent="0.2">
      <c r="W42" s="259"/>
    </row>
    <row r="43" spans="2:34" ht="13.2" x14ac:dyDescent="0.2">
      <c r="Y43" s="259"/>
      <c r="Z43" s="259"/>
      <c r="AA43" s="259"/>
      <c r="AB43" s="259"/>
      <c r="AC43" s="259"/>
      <c r="AD43" s="259"/>
      <c r="AE43" s="259"/>
      <c r="AF43" s="259"/>
      <c r="AG43" s="259"/>
      <c r="AH43" s="259"/>
    </row>
    <row r="44" spans="2:34" ht="13.2" x14ac:dyDescent="0.2">
      <c r="AH44" s="259"/>
    </row>
    <row r="45" spans="2:34" ht="13.2" x14ac:dyDescent="0.2">
      <c r="X45" s="259"/>
    </row>
    <row r="46" spans="2:34" ht="13.2" x14ac:dyDescent="0.2"/>
    <row r="47" spans="2:34" ht="13.2" x14ac:dyDescent="0.2"/>
    <row r="48" spans="2:34" ht="13.2" x14ac:dyDescent="0.2">
      <c r="W48" s="259"/>
      <c r="Y48" s="259"/>
      <c r="Z48" s="259"/>
      <c r="AA48" s="259"/>
      <c r="AB48" s="259"/>
      <c r="AC48" s="259"/>
      <c r="AD48" s="259"/>
      <c r="AE48" s="259"/>
      <c r="AF48" s="259"/>
      <c r="AG48" s="259"/>
      <c r="AH48" s="259"/>
    </row>
    <row r="49" spans="28:34" ht="13.2" x14ac:dyDescent="0.2"/>
    <row r="50" spans="28:34" ht="13.2" x14ac:dyDescent="0.2">
      <c r="AE50" s="259"/>
      <c r="AF50" s="259"/>
      <c r="AG50" s="259"/>
      <c r="AH50" s="259"/>
    </row>
    <row r="51" spans="28:34" ht="13.2" x14ac:dyDescent="0.2">
      <c r="AC51" s="259"/>
      <c r="AD51" s="259"/>
      <c r="AE51" s="259"/>
      <c r="AF51" s="259"/>
      <c r="AG51" s="259"/>
      <c r="AH51" s="259"/>
    </row>
    <row r="52" spans="28:34" ht="13.2" x14ac:dyDescent="0.2"/>
    <row r="53" spans="28:34" ht="13.2" x14ac:dyDescent="0.2">
      <c r="AF53" s="259"/>
      <c r="AG53" s="259"/>
      <c r="AH53" s="259"/>
    </row>
    <row r="54" spans="28:34" ht="13.2" x14ac:dyDescent="0.2">
      <c r="AH54" s="259"/>
    </row>
    <row r="55" spans="28:34" ht="13.2" x14ac:dyDescent="0.2"/>
    <row r="56" spans="28:34" ht="13.2" x14ac:dyDescent="0.2">
      <c r="AB56" s="259"/>
      <c r="AC56" s="259"/>
      <c r="AD56" s="259"/>
      <c r="AE56" s="259"/>
      <c r="AF56" s="259"/>
      <c r="AG56" s="259"/>
      <c r="AH56" s="259"/>
    </row>
    <row r="57" spans="28:34" ht="13.2" x14ac:dyDescent="0.2">
      <c r="AH57" s="259"/>
    </row>
    <row r="58" spans="28:34" ht="13.2" x14ac:dyDescent="0.2">
      <c r="AH58" s="259"/>
    </row>
    <row r="59" spans="28:34" ht="13.2" x14ac:dyDescent="0.2"/>
    <row r="60" spans="28:34" ht="13.2" x14ac:dyDescent="0.2"/>
    <row r="61" spans="28:34" ht="13.2" x14ac:dyDescent="0.2"/>
    <row r="62" spans="28:34" ht="13.2" x14ac:dyDescent="0.2"/>
    <row r="63" spans="28:34" ht="13.2" x14ac:dyDescent="0.2">
      <c r="AH63" s="259"/>
    </row>
    <row r="64" spans="28:34" ht="13.2" x14ac:dyDescent="0.2">
      <c r="AG64" s="259"/>
      <c r="AH64" s="259"/>
    </row>
    <row r="65" spans="28:34" ht="13.2" x14ac:dyDescent="0.2"/>
    <row r="66" spans="28:34" ht="13.2" x14ac:dyDescent="0.2"/>
    <row r="67" spans="28:34" ht="13.2" x14ac:dyDescent="0.2"/>
    <row r="68" spans="28:34" ht="13.2" x14ac:dyDescent="0.2">
      <c r="AB68" s="259"/>
      <c r="AC68" s="259"/>
      <c r="AD68" s="259"/>
      <c r="AE68" s="259"/>
      <c r="AF68" s="259"/>
      <c r="AG68" s="259"/>
      <c r="AH68" s="259"/>
    </row>
    <row r="69" spans="28:34" ht="13.2" x14ac:dyDescent="0.2">
      <c r="AF69" s="259"/>
      <c r="AG69" s="259"/>
      <c r="AH69" s="259"/>
    </row>
    <row r="70" spans="28:34" ht="13.2" x14ac:dyDescent="0.2"/>
    <row r="71" spans="28:34" ht="13.2" x14ac:dyDescent="0.2"/>
    <row r="72" spans="28:34" ht="13.2" x14ac:dyDescent="0.2"/>
    <row r="73" spans="28:34" ht="13.2" x14ac:dyDescent="0.2"/>
    <row r="74" spans="28:34" ht="13.2" x14ac:dyDescent="0.2"/>
    <row r="75" spans="28:34" ht="13.2" x14ac:dyDescent="0.2">
      <c r="AH75" s="259"/>
    </row>
    <row r="76" spans="28:34" ht="13.2" x14ac:dyDescent="0.2">
      <c r="AF76" s="259"/>
      <c r="AG76" s="259"/>
      <c r="AH76" s="259"/>
    </row>
    <row r="77" spans="28:34" ht="13.2" x14ac:dyDescent="0.2">
      <c r="AG77" s="259"/>
      <c r="AH77" s="259"/>
    </row>
    <row r="78" spans="28:34" ht="13.2" x14ac:dyDescent="0.2"/>
    <row r="79" spans="28:34" ht="13.2" x14ac:dyDescent="0.2"/>
    <row r="80" spans="28:34" ht="13.2" x14ac:dyDescent="0.2"/>
    <row r="81" spans="25:34" ht="13.2" x14ac:dyDescent="0.2"/>
    <row r="82" spans="25:34" ht="13.2" x14ac:dyDescent="0.2">
      <c r="Y82" s="259"/>
    </row>
    <row r="83" spans="25:34" ht="13.2" x14ac:dyDescent="0.2">
      <c r="Y83" s="259"/>
      <c r="Z83" s="259"/>
      <c r="AA83" s="259"/>
      <c r="AB83" s="259"/>
      <c r="AC83" s="259"/>
      <c r="AD83" s="259"/>
      <c r="AE83" s="259"/>
      <c r="AF83" s="259"/>
      <c r="AG83" s="259"/>
      <c r="AH83" s="259"/>
    </row>
    <row r="84" spans="25:34" ht="13.2" x14ac:dyDescent="0.2"/>
    <row r="85" spans="25:34" ht="13.2" x14ac:dyDescent="0.2"/>
    <row r="86" spans="25:34" ht="13.2" x14ac:dyDescent="0.2"/>
    <row r="87" spans="25:34" ht="13.2" x14ac:dyDescent="0.2"/>
    <row r="88" spans="25:34" ht="13.2" x14ac:dyDescent="0.2">
      <c r="AH88" s="259"/>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475</v>
      </c>
    </row>
  </sheetData>
  <sheetProtection algorithmName="SHA-512" hashValue="ZTiPypczSH4aqnndNjATNh0R78yGduiTh/mHVDZ09se3OvIHaknuUT1TkG7uWhMIJruqo4aGTXoC2eBhZtsZxA==" saltValue="2K0CLAh6RsOIxkuHMx73t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05926-18B1-4DBB-84D6-CD0F14F0BAF0}">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60" customWidth="1"/>
    <col min="35" max="122" width="2.44140625" style="259" customWidth="1"/>
    <col min="123" max="16384" width="2.44140625" style="259" hidden="1"/>
  </cols>
  <sheetData>
    <row r="1" spans="2:34"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ht="13.2" x14ac:dyDescent="0.2">
      <c r="S2" s="259"/>
      <c r="AH2" s="259"/>
    </row>
    <row r="3" spans="2:34"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ht="13.2" x14ac:dyDescent="0.2"/>
    <row r="5" spans="2:34" ht="13.2" x14ac:dyDescent="0.2"/>
    <row r="6" spans="2:34" ht="13.2" x14ac:dyDescent="0.2"/>
    <row r="7" spans="2:34" ht="13.2" x14ac:dyDescent="0.2"/>
    <row r="8" spans="2:34" ht="13.2" x14ac:dyDescent="0.2"/>
    <row r="9" spans="2:34" ht="13.2" x14ac:dyDescent="0.2">
      <c r="AH9" s="259"/>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9"/>
    </row>
    <row r="18" spans="12:34" ht="13.2" x14ac:dyDescent="0.2"/>
    <row r="19" spans="12:34" ht="13.2" x14ac:dyDescent="0.2"/>
    <row r="20" spans="12:34" ht="13.2" x14ac:dyDescent="0.2">
      <c r="AH20" s="259"/>
    </row>
    <row r="21" spans="12:34" ht="13.2" x14ac:dyDescent="0.2">
      <c r="AH21" s="259"/>
    </row>
    <row r="22" spans="12:34" ht="13.2" x14ac:dyDescent="0.2"/>
    <row r="23" spans="12:34" ht="13.2" x14ac:dyDescent="0.2"/>
    <row r="24" spans="12:34" ht="13.2" x14ac:dyDescent="0.2">
      <c r="Q24" s="259"/>
    </row>
    <row r="25" spans="12:34" ht="13.2" x14ac:dyDescent="0.2"/>
    <row r="26" spans="12:34" ht="13.2" x14ac:dyDescent="0.2"/>
    <row r="27" spans="12:34" ht="13.2" x14ac:dyDescent="0.2"/>
    <row r="28" spans="12:34" ht="13.2" x14ac:dyDescent="0.2">
      <c r="O28" s="259"/>
      <c r="T28" s="259"/>
      <c r="AH28" s="259"/>
    </row>
    <row r="29" spans="12:34" ht="13.2" x14ac:dyDescent="0.2"/>
    <row r="30" spans="12:34" ht="13.2" x14ac:dyDescent="0.2"/>
    <row r="31" spans="12:34" ht="13.2" x14ac:dyDescent="0.2">
      <c r="Q31" s="259"/>
    </row>
    <row r="32" spans="12:34" ht="13.2" x14ac:dyDescent="0.2">
      <c r="L32" s="259"/>
    </row>
    <row r="33" spans="2:34" ht="13.2" x14ac:dyDescent="0.2">
      <c r="C33" s="259"/>
      <c r="E33" s="259"/>
      <c r="G33" s="259"/>
      <c r="I33" s="259"/>
      <c r="X33" s="259"/>
    </row>
    <row r="34" spans="2:34" ht="13.2" x14ac:dyDescent="0.2">
      <c r="B34" s="259"/>
      <c r="P34" s="259"/>
      <c r="R34" s="259"/>
      <c r="T34" s="259"/>
    </row>
    <row r="35" spans="2:34" ht="13.2" x14ac:dyDescent="0.2">
      <c r="D35" s="259"/>
      <c r="W35" s="259"/>
      <c r="AC35" s="259"/>
      <c r="AD35" s="259"/>
      <c r="AE35" s="259"/>
      <c r="AF35" s="259"/>
      <c r="AG35" s="259"/>
      <c r="AH35" s="259"/>
    </row>
    <row r="36" spans="2:34" ht="13.2" x14ac:dyDescent="0.2">
      <c r="H36" s="259"/>
      <c r="J36" s="259"/>
      <c r="K36" s="259"/>
      <c r="M36" s="259"/>
      <c r="Y36" s="259"/>
      <c r="Z36" s="259"/>
      <c r="AA36" s="259"/>
      <c r="AB36" s="259"/>
      <c r="AC36" s="259"/>
      <c r="AD36" s="259"/>
      <c r="AE36" s="259"/>
      <c r="AF36" s="259"/>
      <c r="AG36" s="259"/>
      <c r="AH36" s="259"/>
    </row>
    <row r="37" spans="2:34" ht="13.2" x14ac:dyDescent="0.2">
      <c r="AH37" s="259"/>
    </row>
    <row r="38" spans="2:34" ht="13.2" x14ac:dyDescent="0.2">
      <c r="AG38" s="259"/>
      <c r="AH38" s="259"/>
    </row>
    <row r="39" spans="2:34" ht="13.2" x14ac:dyDescent="0.2"/>
    <row r="40" spans="2:34" ht="13.2" x14ac:dyDescent="0.2">
      <c r="X40" s="259"/>
    </row>
    <row r="41" spans="2:34" ht="13.2" x14ac:dyDescent="0.2">
      <c r="R41" s="259"/>
    </row>
    <row r="42" spans="2:34" ht="13.2" x14ac:dyDescent="0.2">
      <c r="W42" s="259"/>
    </row>
    <row r="43" spans="2:34" ht="13.2" x14ac:dyDescent="0.2">
      <c r="Y43" s="259"/>
      <c r="Z43" s="259"/>
      <c r="AA43" s="259"/>
      <c r="AB43" s="259"/>
      <c r="AC43" s="259"/>
      <c r="AD43" s="259"/>
      <c r="AE43" s="259"/>
      <c r="AF43" s="259"/>
      <c r="AG43" s="259"/>
      <c r="AH43" s="259"/>
    </row>
    <row r="44" spans="2:34" ht="13.2" x14ac:dyDescent="0.2">
      <c r="AH44" s="259"/>
    </row>
    <row r="45" spans="2:34" ht="13.2" x14ac:dyDescent="0.2">
      <c r="X45" s="259"/>
    </row>
    <row r="46" spans="2:34" ht="13.2" x14ac:dyDescent="0.2"/>
    <row r="47" spans="2:34" ht="13.2" x14ac:dyDescent="0.2"/>
    <row r="48" spans="2:34" ht="13.2" x14ac:dyDescent="0.2">
      <c r="W48" s="259"/>
      <c r="Y48" s="259"/>
      <c r="Z48" s="259"/>
      <c r="AA48" s="259"/>
      <c r="AB48" s="259"/>
      <c r="AC48" s="259"/>
      <c r="AD48" s="259"/>
      <c r="AE48" s="259"/>
      <c r="AF48" s="259"/>
      <c r="AG48" s="259"/>
      <c r="AH48" s="259"/>
    </row>
    <row r="49" spans="28:34" ht="13.2" x14ac:dyDescent="0.2"/>
    <row r="50" spans="28:34" ht="13.2" x14ac:dyDescent="0.2">
      <c r="AE50" s="259"/>
      <c r="AF50" s="259"/>
      <c r="AG50" s="259"/>
      <c r="AH50" s="259"/>
    </row>
    <row r="51" spans="28:34" ht="13.2" x14ac:dyDescent="0.2">
      <c r="AC51" s="259"/>
      <c r="AD51" s="259"/>
      <c r="AE51" s="259"/>
      <c r="AF51" s="259"/>
      <c r="AG51" s="259"/>
      <c r="AH51" s="259"/>
    </row>
    <row r="52" spans="28:34" ht="13.2" x14ac:dyDescent="0.2"/>
    <row r="53" spans="28:34" ht="13.2" x14ac:dyDescent="0.2">
      <c r="AF53" s="259"/>
      <c r="AG53" s="259"/>
      <c r="AH53" s="259"/>
    </row>
    <row r="54" spans="28:34" ht="13.2" x14ac:dyDescent="0.2">
      <c r="AH54" s="259"/>
    </row>
    <row r="55" spans="28:34" ht="13.2" x14ac:dyDescent="0.2"/>
    <row r="56" spans="28:34" ht="13.2" x14ac:dyDescent="0.2">
      <c r="AB56" s="259"/>
      <c r="AC56" s="259"/>
      <c r="AD56" s="259"/>
      <c r="AE56" s="259"/>
      <c r="AF56" s="259"/>
      <c r="AG56" s="259"/>
      <c r="AH56" s="259"/>
    </row>
    <row r="57" spans="28:34" ht="13.2" x14ac:dyDescent="0.2">
      <c r="AH57" s="259"/>
    </row>
    <row r="58" spans="28:34" ht="13.2" x14ac:dyDescent="0.2">
      <c r="AH58" s="259"/>
    </row>
    <row r="59" spans="28:34" ht="13.2" x14ac:dyDescent="0.2">
      <c r="AG59" s="259"/>
      <c r="AH59" s="259"/>
    </row>
    <row r="60" spans="28:34" ht="13.2" x14ac:dyDescent="0.2"/>
    <row r="61" spans="28:34" ht="13.2" x14ac:dyDescent="0.2"/>
    <row r="62" spans="28:34" ht="13.2" x14ac:dyDescent="0.2"/>
    <row r="63" spans="28:34" ht="13.2" x14ac:dyDescent="0.2">
      <c r="AH63" s="259"/>
    </row>
    <row r="64" spans="28:34" ht="13.2" x14ac:dyDescent="0.2">
      <c r="AG64" s="259"/>
      <c r="AH64" s="259"/>
    </row>
    <row r="65" spans="28:34" ht="13.2" x14ac:dyDescent="0.2"/>
    <row r="66" spans="28:34" ht="13.2" x14ac:dyDescent="0.2"/>
    <row r="67" spans="28:34" ht="13.2" x14ac:dyDescent="0.2"/>
    <row r="68" spans="28:34" ht="13.2" x14ac:dyDescent="0.2">
      <c r="AB68" s="259"/>
      <c r="AC68" s="259"/>
      <c r="AD68" s="259"/>
      <c r="AE68" s="259"/>
      <c r="AF68" s="259"/>
      <c r="AG68" s="259"/>
      <c r="AH68" s="259"/>
    </row>
    <row r="69" spans="28:34" ht="13.2" x14ac:dyDescent="0.2">
      <c r="AF69" s="259"/>
      <c r="AG69" s="259"/>
      <c r="AH69" s="259"/>
    </row>
    <row r="70" spans="28:34" ht="13.2" x14ac:dyDescent="0.2"/>
    <row r="71" spans="28:34" ht="13.2" x14ac:dyDescent="0.2"/>
    <row r="72" spans="28:34" ht="13.2" x14ac:dyDescent="0.2"/>
    <row r="73" spans="28:34" ht="13.2" x14ac:dyDescent="0.2"/>
    <row r="74" spans="28:34" ht="13.2" x14ac:dyDescent="0.2"/>
    <row r="75" spans="28:34" ht="13.2" x14ac:dyDescent="0.2">
      <c r="AH75" s="259"/>
    </row>
    <row r="76" spans="28:34" ht="13.2" x14ac:dyDescent="0.2">
      <c r="AF76" s="259"/>
      <c r="AG76" s="259"/>
      <c r="AH76" s="259"/>
    </row>
    <row r="77" spans="28:34" ht="13.2" x14ac:dyDescent="0.2">
      <c r="AG77" s="259"/>
      <c r="AH77" s="259"/>
    </row>
    <row r="78" spans="28:34" ht="13.2" x14ac:dyDescent="0.2"/>
    <row r="79" spans="28:34" ht="13.2" x14ac:dyDescent="0.2"/>
    <row r="80" spans="28:34" ht="13.2" x14ac:dyDescent="0.2"/>
    <row r="81" spans="25:34" ht="13.2" x14ac:dyDescent="0.2"/>
    <row r="82" spans="25:34" ht="13.2" x14ac:dyDescent="0.2">
      <c r="Y82" s="259"/>
    </row>
    <row r="83" spans="25:34" ht="13.2" x14ac:dyDescent="0.2">
      <c r="Y83" s="259"/>
      <c r="Z83" s="259"/>
      <c r="AA83" s="259"/>
      <c r="AB83" s="259"/>
      <c r="AC83" s="259"/>
      <c r="AD83" s="259"/>
      <c r="AE83" s="259"/>
      <c r="AF83" s="259"/>
      <c r="AG83" s="259"/>
      <c r="AH83" s="259"/>
    </row>
    <row r="84" spans="25:34" ht="13.2" x14ac:dyDescent="0.2"/>
    <row r="85" spans="25:34" ht="13.2" x14ac:dyDescent="0.2"/>
    <row r="86" spans="25:34" ht="13.2" x14ac:dyDescent="0.2"/>
    <row r="87" spans="25:34" ht="13.2" x14ac:dyDescent="0.2"/>
    <row r="88" spans="25:34" ht="13.2" x14ac:dyDescent="0.2">
      <c r="AH88" s="259"/>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475</v>
      </c>
    </row>
  </sheetData>
  <sheetProtection algorithmName="SHA-512" hashValue="UBIsY5G/lL4OAfS9c7Ua6+HHErAoNUiC3RgM3v+7xHHA1uE8Uqo5WL9fPfdENb0g5Dblu95ByJiYtyYUoVgNAQ==" saltValue="SruN+96a4NKrjueP1G3cOA==" spinCount="100000" sheet="1" objects="1" scenarios="1"/>
  <dataConsolidate/>
  <phoneticPr fontId="2"/>
  <printOptions horizontalCentered="1" verticalCentered="1"/>
  <pageMargins left="0" right="0" top="0.19685039370078741" bottom="0" header="0.39370078740157483" footer="0"/>
  <pageSetup paperSize="9" scale="36"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4" customWidth="1"/>
    <col min="2" max="8" width="13.33203125" style="144" customWidth="1"/>
    <col min="9" max="16384" width="11.109375" style="144"/>
  </cols>
  <sheetData>
    <row r="1" spans="1:8" x14ac:dyDescent="0.2">
      <c r="A1" s="138"/>
      <c r="B1" s="139"/>
      <c r="C1" s="140"/>
      <c r="D1" s="141"/>
      <c r="E1" s="142"/>
      <c r="F1" s="142"/>
      <c r="G1" s="142"/>
      <c r="H1" s="143"/>
    </row>
    <row r="2" spans="1:8" x14ac:dyDescent="0.2">
      <c r="A2" s="145"/>
      <c r="B2" s="146"/>
      <c r="C2" s="147"/>
      <c r="D2" s="148" t="s">
        <v>50</v>
      </c>
      <c r="E2" s="149"/>
      <c r="F2" s="150" t="s">
        <v>524</v>
      </c>
      <c r="G2" s="151"/>
      <c r="H2" s="152"/>
    </row>
    <row r="3" spans="1:8" x14ac:dyDescent="0.2">
      <c r="A3" s="148" t="s">
        <v>517</v>
      </c>
      <c r="B3" s="153"/>
      <c r="C3" s="154"/>
      <c r="D3" s="155">
        <v>48548</v>
      </c>
      <c r="E3" s="156"/>
      <c r="F3" s="157">
        <v>72051</v>
      </c>
      <c r="G3" s="158"/>
      <c r="H3" s="159"/>
    </row>
    <row r="4" spans="1:8" x14ac:dyDescent="0.2">
      <c r="A4" s="160"/>
      <c r="B4" s="161"/>
      <c r="C4" s="162"/>
      <c r="D4" s="163">
        <v>25695</v>
      </c>
      <c r="E4" s="164"/>
      <c r="F4" s="165">
        <v>34140</v>
      </c>
      <c r="G4" s="166"/>
      <c r="H4" s="167"/>
    </row>
    <row r="5" spans="1:8" x14ac:dyDescent="0.2">
      <c r="A5" s="148" t="s">
        <v>519</v>
      </c>
      <c r="B5" s="153"/>
      <c r="C5" s="154"/>
      <c r="D5" s="155">
        <v>60408</v>
      </c>
      <c r="E5" s="156"/>
      <c r="F5" s="157">
        <v>72756</v>
      </c>
      <c r="G5" s="158"/>
      <c r="H5" s="159"/>
    </row>
    <row r="6" spans="1:8" x14ac:dyDescent="0.2">
      <c r="A6" s="160"/>
      <c r="B6" s="161"/>
      <c r="C6" s="162"/>
      <c r="D6" s="163">
        <v>10874</v>
      </c>
      <c r="E6" s="164"/>
      <c r="F6" s="165">
        <v>32117</v>
      </c>
      <c r="G6" s="166"/>
      <c r="H6" s="167"/>
    </row>
    <row r="7" spans="1:8" x14ac:dyDescent="0.2">
      <c r="A7" s="148" t="s">
        <v>520</v>
      </c>
      <c r="B7" s="153"/>
      <c r="C7" s="154"/>
      <c r="D7" s="155">
        <v>35697</v>
      </c>
      <c r="E7" s="156"/>
      <c r="F7" s="157">
        <v>43955</v>
      </c>
      <c r="G7" s="158"/>
      <c r="H7" s="159"/>
    </row>
    <row r="8" spans="1:8" x14ac:dyDescent="0.2">
      <c r="A8" s="160"/>
      <c r="B8" s="161"/>
      <c r="C8" s="162"/>
      <c r="D8" s="163">
        <v>8858</v>
      </c>
      <c r="E8" s="164"/>
      <c r="F8" s="165">
        <v>21318</v>
      </c>
      <c r="G8" s="166"/>
      <c r="H8" s="167"/>
    </row>
    <row r="9" spans="1:8" x14ac:dyDescent="0.2">
      <c r="A9" s="148" t="s">
        <v>521</v>
      </c>
      <c r="B9" s="153"/>
      <c r="C9" s="154"/>
      <c r="D9" s="155">
        <v>61930</v>
      </c>
      <c r="E9" s="156"/>
      <c r="F9" s="157">
        <v>41921</v>
      </c>
      <c r="G9" s="158"/>
      <c r="H9" s="159"/>
    </row>
    <row r="10" spans="1:8" x14ac:dyDescent="0.2">
      <c r="A10" s="160"/>
      <c r="B10" s="161"/>
      <c r="C10" s="162"/>
      <c r="D10" s="163">
        <v>14957</v>
      </c>
      <c r="E10" s="164"/>
      <c r="F10" s="165">
        <v>21655</v>
      </c>
      <c r="G10" s="166"/>
      <c r="H10" s="167"/>
    </row>
    <row r="11" spans="1:8" x14ac:dyDescent="0.2">
      <c r="A11" s="148" t="s">
        <v>522</v>
      </c>
      <c r="B11" s="153"/>
      <c r="C11" s="154"/>
      <c r="D11" s="155">
        <v>72294</v>
      </c>
      <c r="E11" s="156"/>
      <c r="F11" s="157">
        <v>44585</v>
      </c>
      <c r="G11" s="158"/>
      <c r="H11" s="159"/>
    </row>
    <row r="12" spans="1:8" x14ac:dyDescent="0.2">
      <c r="A12" s="160"/>
      <c r="B12" s="161"/>
      <c r="C12" s="168"/>
      <c r="D12" s="163">
        <v>22008</v>
      </c>
      <c r="E12" s="164"/>
      <c r="F12" s="165">
        <v>23077</v>
      </c>
      <c r="G12" s="166"/>
      <c r="H12" s="167"/>
    </row>
    <row r="13" spans="1:8" x14ac:dyDescent="0.2">
      <c r="A13" s="148"/>
      <c r="B13" s="153"/>
      <c r="C13" s="169"/>
      <c r="D13" s="170">
        <v>55775</v>
      </c>
      <c r="E13" s="171"/>
      <c r="F13" s="172">
        <v>55054</v>
      </c>
      <c r="G13" s="173"/>
      <c r="H13" s="159"/>
    </row>
    <row r="14" spans="1:8" x14ac:dyDescent="0.2">
      <c r="A14" s="160"/>
      <c r="B14" s="161"/>
      <c r="C14" s="162"/>
      <c r="D14" s="163">
        <v>16478</v>
      </c>
      <c r="E14" s="164"/>
      <c r="F14" s="165">
        <v>26461</v>
      </c>
      <c r="G14" s="166"/>
      <c r="H14" s="167"/>
    </row>
    <row r="17" spans="1:11" x14ac:dyDescent="0.2">
      <c r="A17" s="144" t="s">
        <v>51</v>
      </c>
    </row>
    <row r="18" spans="1:11" x14ac:dyDescent="0.2">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2">
      <c r="A19" s="174" t="s">
        <v>52</v>
      </c>
      <c r="B19" s="174">
        <f>ROUND(VALUE(SUBSTITUTE(実質収支比率等に係る経年分析!F$48,"▲","-")),2)</f>
        <v>0.67</v>
      </c>
      <c r="C19" s="174">
        <f>ROUND(VALUE(SUBSTITUTE(実質収支比率等に係る経年分析!G$48,"▲","-")),2)</f>
        <v>1.26</v>
      </c>
      <c r="D19" s="174">
        <f>ROUND(VALUE(SUBSTITUTE(実質収支比率等に係る経年分析!H$48,"▲","-")),2)</f>
        <v>1.7</v>
      </c>
      <c r="E19" s="174">
        <f>ROUND(VALUE(SUBSTITUTE(実質収支比率等に係る経年分析!I$48,"▲","-")),2)</f>
        <v>0.48</v>
      </c>
      <c r="F19" s="174">
        <f>ROUND(VALUE(SUBSTITUTE(実質収支比率等に係る経年分析!J$48,"▲","-")),2)</f>
        <v>0.25</v>
      </c>
    </row>
    <row r="20" spans="1:11" x14ac:dyDescent="0.2">
      <c r="A20" s="174" t="s">
        <v>53</v>
      </c>
      <c r="B20" s="174">
        <f>ROUND(VALUE(SUBSTITUTE(実質収支比率等に係る経年分析!F$47,"▲","-")),2)</f>
        <v>5.77</v>
      </c>
      <c r="C20" s="174">
        <f>ROUND(VALUE(SUBSTITUTE(実質収支比率等に係る経年分析!G$47,"▲","-")),2)</f>
        <v>6.28</v>
      </c>
      <c r="D20" s="174">
        <f>ROUND(VALUE(SUBSTITUTE(実質収支比率等に係る経年分析!H$47,"▲","-")),2)</f>
        <v>7.96</v>
      </c>
      <c r="E20" s="174">
        <f>ROUND(VALUE(SUBSTITUTE(実質収支比率等に係る経年分析!I$47,"▲","-")),2)</f>
        <v>9.91</v>
      </c>
      <c r="F20" s="174">
        <f>ROUND(VALUE(SUBSTITUTE(実質収支比率等に係る経年分析!J$47,"▲","-")),2)</f>
        <v>10.220000000000001</v>
      </c>
    </row>
    <row r="21" spans="1:11" x14ac:dyDescent="0.2">
      <c r="A21" s="174" t="s">
        <v>54</v>
      </c>
      <c r="B21" s="174">
        <f>IF(ISNUMBER(VALUE(SUBSTITUTE(実質収支比率等に係る経年分析!F$49,"▲","-"))),ROUND(VALUE(SUBSTITUTE(実質収支比率等に係る経年分析!F$49,"▲","-")),2),NA())</f>
        <v>0.7</v>
      </c>
      <c r="C21" s="174">
        <f>IF(ISNUMBER(VALUE(SUBSTITUTE(実質収支比率等に係る経年分析!G$49,"▲","-"))),ROUND(VALUE(SUBSTITUTE(実質収支比率等に係る経年分析!G$49,"▲","-")),2),NA())</f>
        <v>1.27</v>
      </c>
      <c r="D21" s="174">
        <f>IF(ISNUMBER(VALUE(SUBSTITUTE(実質収支比率等に係る経年分析!H$49,"▲","-"))),ROUND(VALUE(SUBSTITUTE(実質収支比率等に係る経年分析!H$49,"▲","-")),2),NA())</f>
        <v>2.38</v>
      </c>
      <c r="E21" s="174">
        <f>IF(ISNUMBER(VALUE(SUBSTITUTE(実質収支比率等に係る経年分析!I$49,"▲","-"))),ROUND(VALUE(SUBSTITUTE(実質収支比率等に係る経年分析!I$49,"▲","-")),2),NA())</f>
        <v>0.59</v>
      </c>
      <c r="F21" s="174">
        <f>IF(ISNUMBER(VALUE(SUBSTITUTE(実質収支比率等に係る経年分析!J$49,"▲","-"))),ROUND(VALUE(SUBSTITUTE(実質収支比率等に係る経年分析!J$49,"▲","-")),2),NA())</f>
        <v>0.32</v>
      </c>
    </row>
    <row r="24" spans="1:11" x14ac:dyDescent="0.2">
      <c r="A24" s="144" t="s">
        <v>55</v>
      </c>
    </row>
    <row r="25" spans="1:11" x14ac:dyDescent="0.2">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2">
      <c r="A26" s="175"/>
      <c r="B26" s="175" t="s">
        <v>56</v>
      </c>
      <c r="C26" s="175" t="s">
        <v>57</v>
      </c>
      <c r="D26" s="175" t="s">
        <v>56</v>
      </c>
      <c r="E26" s="175" t="s">
        <v>57</v>
      </c>
      <c r="F26" s="175" t="s">
        <v>56</v>
      </c>
      <c r="G26" s="175" t="s">
        <v>57</v>
      </c>
      <c r="H26" s="175" t="s">
        <v>56</v>
      </c>
      <c r="I26" s="175" t="s">
        <v>57</v>
      </c>
      <c r="J26" s="175" t="s">
        <v>56</v>
      </c>
      <c r="K26" s="175" t="s">
        <v>57</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0</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2">
      <c r="A30" s="175" t="str">
        <f>IF(連結実質赤字比率に係る赤字・黒字の構成分析!C$40="",NA(),連結実質赤字比率に係る赤字・黒字の構成分析!C$40)</f>
        <v>都市開発資金特別会計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v>
      </c>
    </row>
    <row r="31" spans="1:11" x14ac:dyDescent="0.2">
      <c r="A31" s="175" t="str">
        <f>IF(連結実質赤字比率に係る赤字・黒字の構成分析!C$39="",NA(),連結実質赤字比率に係る赤字・黒字の構成分析!C$39)</f>
        <v>介護保険事業特別会計</v>
      </c>
      <c r="B31" s="175" t="e">
        <f>IF(ROUND(VALUE(SUBSTITUTE(連結実質赤字比率に係る赤字・黒字の構成分析!F$39,"▲", "-")), 2) &lt; 0, ABS(ROUND(VALUE(SUBSTITUTE(連結実質赤字比率に係る赤字・黒字の構成分析!F$39,"▲", "-")), 2)), NA())</f>
        <v>#VALUE!</v>
      </c>
      <c r="C31" s="175" t="e">
        <f>IF(ROUND(VALUE(SUBSTITUTE(連結実質赤字比率に係る赤字・黒字の構成分析!F$39,"▲", "-")), 2) &gt;= 0, ABS(ROUND(VALUE(SUBSTITUTE(連結実質赤字比率に係る赤字・黒字の構成分析!F$39,"▲", "-")), 2)), NA())</f>
        <v>#VALUE!</v>
      </c>
      <c r="D31" s="175" t="e">
        <f>IF(ROUND(VALUE(SUBSTITUTE(連結実質赤字比率に係る赤字・黒字の構成分析!G$39,"▲", "-")), 2) &lt; 0, ABS(ROUND(VALUE(SUBSTITUTE(連結実質赤字比率に係る赤字・黒字の構成分析!G$39,"▲", "-")), 2)), NA())</f>
        <v>#VALUE!</v>
      </c>
      <c r="E31" s="175" t="e">
        <f>IF(ROUND(VALUE(SUBSTITUTE(連結実質赤字比率に係る赤字・黒字の構成分析!G$39,"▲", "-")), 2) &gt;= 0, ABS(ROUND(VALUE(SUBSTITUTE(連結実質赤字比率に係る赤字・黒字の構成分析!G$39,"▲", "-")), 2)), NA())</f>
        <v>#VALUE!</v>
      </c>
      <c r="F31" s="175" t="e">
        <f>IF(ROUND(VALUE(SUBSTITUTE(連結実質赤字比率に係る赤字・黒字の構成分析!H$39,"▲", "-")), 2) &lt; 0, ABS(ROUND(VALUE(SUBSTITUTE(連結実質赤字比率に係る赤字・黒字の構成分析!H$39,"▲", "-")), 2)), NA())</f>
        <v>#VALUE!</v>
      </c>
      <c r="G31" s="175" t="e">
        <f>IF(ROUND(VALUE(SUBSTITUTE(連結実質赤字比率に係る赤字・黒字の構成分析!H$39,"▲", "-")), 2) &gt;= 0, ABS(ROUND(VALUE(SUBSTITUTE(連結実質赤字比率に係る赤字・黒字の構成分析!H$39,"▲", "-")), 2)), NA())</f>
        <v>#VALUE!</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v>
      </c>
    </row>
    <row r="32" spans="1:11" x14ac:dyDescent="0.2">
      <c r="A32" s="175" t="str">
        <f>IF(連結実質赤字比率に係る赤字・黒字の構成分析!C$38="",NA(),連結実質赤字比率に係る赤字・黒字の構成分析!C$38)</f>
        <v>国民健康保険事業特別会計</v>
      </c>
      <c r="B32" s="175">
        <f>IF(ROUND(VALUE(SUBSTITUTE(連結実質赤字比率に係る赤字・黒字の構成分析!F$38,"▲", "-")), 2) &lt; 0, ABS(ROUND(VALUE(SUBSTITUTE(連結実質赤字比率に係る赤字・黒字の構成分析!F$38,"▲", "-")), 2)), NA())</f>
        <v>1.1000000000000001</v>
      </c>
      <c r="C32" s="175" t="e">
        <f>IF(ROUND(VALUE(SUBSTITUTE(連結実質赤字比率に係る赤字・黒字の構成分析!F$38,"▲", "-")), 2) &gt;= 0, ABS(ROUND(VALUE(SUBSTITUTE(連結実質赤字比率に係る赤字・黒字の構成分析!F$38,"▲", "-")), 2)), NA())</f>
        <v>#N/A</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0.03</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0.64</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0.39</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0.17</v>
      </c>
    </row>
    <row r="33" spans="1:16" x14ac:dyDescent="0.2">
      <c r="A33" s="175" t="str">
        <f>IF(連結実質赤字比率に係る赤字・黒字の構成分析!C$37="",NA(),連結実質赤字比率に係る赤字・黒字の構成分析!C$37)</f>
        <v>一般会計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0.66</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1.25</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1.69</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0.48</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0.25</v>
      </c>
    </row>
    <row r="34" spans="1:16" x14ac:dyDescent="0.2">
      <c r="A34" s="175" t="str">
        <f>IF(連結実質赤字比率に係る赤字・黒字の構成分析!C$36="",NA(),連結実質赤字比率に係る赤字・黒字の構成分析!C$36)</f>
        <v>後期高齢者医療事業特別会計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0.32</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0.32</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0.32</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0.36</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0.35</v>
      </c>
    </row>
    <row r="35" spans="1:16" x14ac:dyDescent="0.2">
      <c r="A35" s="175" t="str">
        <f>IF(連結実質赤字比率に係る赤字・黒字の構成分析!C$35="",NA(),連結実質赤字比率に係る赤字・黒字の構成分析!C$35)</f>
        <v>公共下水道事業会計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1.71</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0.68</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1.68</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1.57</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0.47</v>
      </c>
    </row>
    <row r="36" spans="1:16" x14ac:dyDescent="0.2">
      <c r="A36" s="175" t="str">
        <f>IF(連結実質赤字比率に係る赤字・黒字の構成分析!C$34="",NA(),連結実質赤字比率に係る赤字・黒字の構成分析!C$34)</f>
        <v>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13.51</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13.52</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11.49</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10.11</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9.14</v>
      </c>
    </row>
    <row r="39" spans="1:16" x14ac:dyDescent="0.2">
      <c r="A39" s="144" t="s">
        <v>58</v>
      </c>
    </row>
    <row r="40" spans="1:16" x14ac:dyDescent="0.2">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2">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2">
      <c r="A42" s="176" t="s">
        <v>61</v>
      </c>
      <c r="B42" s="176"/>
      <c r="C42" s="176"/>
      <c r="D42" s="176">
        <f>'実質公債費比率（分子）の構造'!K$52</f>
        <v>4779</v>
      </c>
      <c r="E42" s="176"/>
      <c r="F42" s="176"/>
      <c r="G42" s="176">
        <f>'実質公債費比率（分子）の構造'!L$52</f>
        <v>4662</v>
      </c>
      <c r="H42" s="176"/>
      <c r="I42" s="176"/>
      <c r="J42" s="176">
        <f>'実質公債費比率（分子）の構造'!M$52</f>
        <v>4921</v>
      </c>
      <c r="K42" s="176"/>
      <c r="L42" s="176"/>
      <c r="M42" s="176">
        <f>'実質公債費比率（分子）の構造'!N$52</f>
        <v>4813</v>
      </c>
      <c r="N42" s="176"/>
      <c r="O42" s="176"/>
      <c r="P42" s="176">
        <f>'実質公債費比率（分子）の構造'!O$52</f>
        <v>4834</v>
      </c>
    </row>
    <row r="43" spans="1:16" x14ac:dyDescent="0.2">
      <c r="A43" s="176" t="s">
        <v>16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2">
      <c r="A44" s="176" t="s">
        <v>62</v>
      </c>
      <c r="B44" s="176">
        <f>'実質公債費比率（分子）の構造'!K$50</f>
        <v>47</v>
      </c>
      <c r="C44" s="176"/>
      <c r="D44" s="176"/>
      <c r="E44" s="176">
        <f>'実質公債費比率（分子）の構造'!L$50</f>
        <v>47</v>
      </c>
      <c r="F44" s="176"/>
      <c r="G44" s="176"/>
      <c r="H44" s="176">
        <f>'実質公債費比率（分子）の構造'!M$50</f>
        <v>47</v>
      </c>
      <c r="I44" s="176"/>
      <c r="J44" s="176"/>
      <c r="K44" s="176">
        <f>'実質公債費比率（分子）の構造'!N$50</f>
        <v>48</v>
      </c>
      <c r="L44" s="176"/>
      <c r="M44" s="176"/>
      <c r="N44" s="176">
        <f>'実質公債費比率（分子）の構造'!O$50</f>
        <v>48</v>
      </c>
      <c r="O44" s="176"/>
      <c r="P44" s="176"/>
    </row>
    <row r="45" spans="1:16" x14ac:dyDescent="0.2">
      <c r="A45" s="176" t="s">
        <v>63</v>
      </c>
      <c r="B45" s="176">
        <f>'実質公債費比率（分子）の構造'!K$49</f>
        <v>99</v>
      </c>
      <c r="C45" s="176"/>
      <c r="D45" s="176"/>
      <c r="E45" s="176">
        <f>'実質公債費比率（分子）の構造'!L$49</f>
        <v>134</v>
      </c>
      <c r="F45" s="176"/>
      <c r="G45" s="176"/>
      <c r="H45" s="176">
        <f>'実質公債費比率（分子）の構造'!M$49</f>
        <v>118</v>
      </c>
      <c r="I45" s="176"/>
      <c r="J45" s="176"/>
      <c r="K45" s="176">
        <f>'実質公債費比率（分子）の構造'!N$49</f>
        <v>132</v>
      </c>
      <c r="L45" s="176"/>
      <c r="M45" s="176"/>
      <c r="N45" s="176">
        <f>'実質公債費比率（分子）の構造'!O$49</f>
        <v>123</v>
      </c>
      <c r="O45" s="176"/>
      <c r="P45" s="176"/>
    </row>
    <row r="46" spans="1:16" x14ac:dyDescent="0.2">
      <c r="A46" s="176" t="s">
        <v>64</v>
      </c>
      <c r="B46" s="176">
        <f>'実質公債費比率（分子）の構造'!K$48</f>
        <v>1469</v>
      </c>
      <c r="C46" s="176"/>
      <c r="D46" s="176"/>
      <c r="E46" s="176">
        <f>'実質公債費比率（分子）の構造'!L$48</f>
        <v>1418</v>
      </c>
      <c r="F46" s="176"/>
      <c r="G46" s="176"/>
      <c r="H46" s="176">
        <f>'実質公債費比率（分子）の構造'!M$48</f>
        <v>1406</v>
      </c>
      <c r="I46" s="176"/>
      <c r="J46" s="176"/>
      <c r="K46" s="176">
        <f>'実質公債費比率（分子）の構造'!N$48</f>
        <v>1384</v>
      </c>
      <c r="L46" s="176"/>
      <c r="M46" s="176"/>
      <c r="N46" s="176">
        <f>'実質公債費比率（分子）の構造'!O$48</f>
        <v>1366</v>
      </c>
      <c r="O46" s="176"/>
      <c r="P46" s="176"/>
    </row>
    <row r="47" spans="1:16" x14ac:dyDescent="0.2">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2">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66</v>
      </c>
      <c r="B49" s="176">
        <f>'実質公債費比率（分子）の構造'!K$45</f>
        <v>4066</v>
      </c>
      <c r="C49" s="176"/>
      <c r="D49" s="176"/>
      <c r="E49" s="176">
        <f>'実質公債費比率（分子）の構造'!L$45</f>
        <v>4155</v>
      </c>
      <c r="F49" s="176"/>
      <c r="G49" s="176"/>
      <c r="H49" s="176">
        <f>'実質公債費比率（分子）の構造'!M$45</f>
        <v>4136</v>
      </c>
      <c r="I49" s="176"/>
      <c r="J49" s="176"/>
      <c r="K49" s="176">
        <f>'実質公債費比率（分子）の構造'!N$45</f>
        <v>4295</v>
      </c>
      <c r="L49" s="176"/>
      <c r="M49" s="176"/>
      <c r="N49" s="176">
        <f>'実質公債費比率（分子）の構造'!O$45</f>
        <v>4409</v>
      </c>
      <c r="O49" s="176"/>
      <c r="P49" s="176"/>
    </row>
    <row r="50" spans="1:16" x14ac:dyDescent="0.2">
      <c r="A50" s="176" t="s">
        <v>67</v>
      </c>
      <c r="B50" s="176" t="e">
        <f>NA()</f>
        <v>#N/A</v>
      </c>
      <c r="C50" s="176">
        <f>IF(ISNUMBER('実質公債費比率（分子）の構造'!K$53),'実質公債費比率（分子）の構造'!K$53,NA())</f>
        <v>902</v>
      </c>
      <c r="D50" s="176" t="e">
        <f>NA()</f>
        <v>#N/A</v>
      </c>
      <c r="E50" s="176" t="e">
        <f>NA()</f>
        <v>#N/A</v>
      </c>
      <c r="F50" s="176">
        <f>IF(ISNUMBER('実質公債費比率（分子）の構造'!L$53),'実質公債費比率（分子）の構造'!L$53,NA())</f>
        <v>1092</v>
      </c>
      <c r="G50" s="176" t="e">
        <f>NA()</f>
        <v>#N/A</v>
      </c>
      <c r="H50" s="176" t="e">
        <f>NA()</f>
        <v>#N/A</v>
      </c>
      <c r="I50" s="176">
        <f>IF(ISNUMBER('実質公債費比率（分子）の構造'!M$53),'実質公債費比率（分子）の構造'!M$53,NA())</f>
        <v>786</v>
      </c>
      <c r="J50" s="176" t="e">
        <f>NA()</f>
        <v>#N/A</v>
      </c>
      <c r="K50" s="176" t="e">
        <f>NA()</f>
        <v>#N/A</v>
      </c>
      <c r="L50" s="176">
        <f>IF(ISNUMBER('実質公債費比率（分子）の構造'!N$53),'実質公債費比率（分子）の構造'!N$53,NA())</f>
        <v>1046</v>
      </c>
      <c r="M50" s="176" t="e">
        <f>NA()</f>
        <v>#N/A</v>
      </c>
      <c r="N50" s="176" t="e">
        <f>NA()</f>
        <v>#N/A</v>
      </c>
      <c r="O50" s="176">
        <f>IF(ISNUMBER('実質公債費比率（分子）の構造'!O$53),'実質公債費比率（分子）の構造'!O$53,NA())</f>
        <v>1112</v>
      </c>
      <c r="P50" s="176" t="e">
        <f>NA()</f>
        <v>#N/A</v>
      </c>
    </row>
    <row r="53" spans="1:16" x14ac:dyDescent="0.2">
      <c r="A53" s="144" t="s">
        <v>68</v>
      </c>
    </row>
    <row r="54" spans="1:16" x14ac:dyDescent="0.2">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2">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2">
      <c r="A56" s="175" t="s">
        <v>43</v>
      </c>
      <c r="B56" s="175"/>
      <c r="C56" s="175"/>
      <c r="D56" s="175">
        <f>'将来負担比率（分子）の構造'!I$52</f>
        <v>47406</v>
      </c>
      <c r="E56" s="175"/>
      <c r="F56" s="175"/>
      <c r="G56" s="175">
        <f>'将来負担比率（分子）の構造'!J$52</f>
        <v>46985</v>
      </c>
      <c r="H56" s="175"/>
      <c r="I56" s="175"/>
      <c r="J56" s="175">
        <f>'将来負担比率（分子）の構造'!K$52</f>
        <v>46694</v>
      </c>
      <c r="K56" s="175"/>
      <c r="L56" s="175"/>
      <c r="M56" s="175">
        <f>'将来負担比率（分子）の構造'!L$52</f>
        <v>45962</v>
      </c>
      <c r="N56" s="175"/>
      <c r="O56" s="175"/>
      <c r="P56" s="175">
        <f>'将来負担比率（分子）の構造'!M$52</f>
        <v>45486</v>
      </c>
    </row>
    <row r="57" spans="1:16" x14ac:dyDescent="0.2">
      <c r="A57" s="175" t="s">
        <v>42</v>
      </c>
      <c r="B57" s="175"/>
      <c r="C57" s="175"/>
      <c r="D57" s="175">
        <f>'将来負担比率（分子）の構造'!I$51</f>
        <v>22396</v>
      </c>
      <c r="E57" s="175"/>
      <c r="F57" s="175"/>
      <c r="G57" s="175">
        <f>'将来負担比率（分子）の構造'!J$51</f>
        <v>22956</v>
      </c>
      <c r="H57" s="175"/>
      <c r="I57" s="175"/>
      <c r="J57" s="175">
        <f>'将来負担比率（分子）の構造'!K$51</f>
        <v>24664</v>
      </c>
      <c r="K57" s="175"/>
      <c r="L57" s="175"/>
      <c r="M57" s="175">
        <f>'将来負担比率（分子）の構造'!L$51</f>
        <v>24070</v>
      </c>
      <c r="N57" s="175"/>
      <c r="O57" s="175"/>
      <c r="P57" s="175">
        <f>'将来負担比率（分子）の構造'!M$51</f>
        <v>23930</v>
      </c>
    </row>
    <row r="58" spans="1:16" x14ac:dyDescent="0.2">
      <c r="A58" s="175" t="s">
        <v>41</v>
      </c>
      <c r="B58" s="175"/>
      <c r="C58" s="175"/>
      <c r="D58" s="175">
        <f>'将来負担比率（分子）の構造'!I$50</f>
        <v>5138</v>
      </c>
      <c r="E58" s="175"/>
      <c r="F58" s="175"/>
      <c r="G58" s="175">
        <f>'将来負担比率（分子）の構造'!J$50</f>
        <v>5753</v>
      </c>
      <c r="H58" s="175"/>
      <c r="I58" s="175"/>
      <c r="J58" s="175">
        <f>'将来負担比率（分子）の構造'!K$50</f>
        <v>8327</v>
      </c>
      <c r="K58" s="175"/>
      <c r="L58" s="175"/>
      <c r="M58" s="175">
        <f>'将来負担比率（分子）の構造'!L$50</f>
        <v>9799</v>
      </c>
      <c r="N58" s="175"/>
      <c r="O58" s="175"/>
      <c r="P58" s="175">
        <f>'将来負担比率（分子）の構造'!M$50</f>
        <v>11673</v>
      </c>
    </row>
    <row r="59" spans="1:16" x14ac:dyDescent="0.2">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36</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2">
      <c r="A62" s="175" t="s">
        <v>35</v>
      </c>
      <c r="B62" s="175">
        <f>'将来負担比率（分子）の構造'!I$45</f>
        <v>4908</v>
      </c>
      <c r="C62" s="175"/>
      <c r="D62" s="175"/>
      <c r="E62" s="175">
        <f>'将来負担比率（分子）の構造'!J$45</f>
        <v>4930</v>
      </c>
      <c r="F62" s="175"/>
      <c r="G62" s="175"/>
      <c r="H62" s="175">
        <f>'将来負担比率（分子）の構造'!K$45</f>
        <v>4881</v>
      </c>
      <c r="I62" s="175"/>
      <c r="J62" s="175"/>
      <c r="K62" s="175">
        <f>'将来負担比率（分子）の構造'!L$45</f>
        <v>4973</v>
      </c>
      <c r="L62" s="175"/>
      <c r="M62" s="175"/>
      <c r="N62" s="175">
        <f>'将来負担比率（分子）の構造'!M$45</f>
        <v>5163</v>
      </c>
      <c r="O62" s="175"/>
      <c r="P62" s="175"/>
    </row>
    <row r="63" spans="1:16" x14ac:dyDescent="0.2">
      <c r="A63" s="175" t="s">
        <v>34</v>
      </c>
      <c r="B63" s="175">
        <f>'将来負担比率（分子）の構造'!I$44</f>
        <v>1092</v>
      </c>
      <c r="C63" s="175"/>
      <c r="D63" s="175"/>
      <c r="E63" s="175">
        <f>'将来負担比率（分子）の構造'!J$44</f>
        <v>1417</v>
      </c>
      <c r="F63" s="175"/>
      <c r="G63" s="175"/>
      <c r="H63" s="175">
        <f>'将来負担比率（分子）の構造'!K$44</f>
        <v>1476</v>
      </c>
      <c r="I63" s="175"/>
      <c r="J63" s="175"/>
      <c r="K63" s="175">
        <f>'将来負担比率（分子）の構造'!L$44</f>
        <v>1848</v>
      </c>
      <c r="L63" s="175"/>
      <c r="M63" s="175"/>
      <c r="N63" s="175">
        <f>'将来負担比率（分子）の構造'!M$44</f>
        <v>2059</v>
      </c>
      <c r="O63" s="175"/>
      <c r="P63" s="175"/>
    </row>
    <row r="64" spans="1:16" x14ac:dyDescent="0.2">
      <c r="A64" s="175" t="s">
        <v>33</v>
      </c>
      <c r="B64" s="175">
        <f>'将来負担比率（分子）の構造'!I$43</f>
        <v>26566</v>
      </c>
      <c r="C64" s="175"/>
      <c r="D64" s="175"/>
      <c r="E64" s="175">
        <f>'将来負担比率（分子）の構造'!J$43</f>
        <v>25550</v>
      </c>
      <c r="F64" s="175"/>
      <c r="G64" s="175"/>
      <c r="H64" s="175">
        <f>'将来負担比率（分子）の構造'!K$43</f>
        <v>24758</v>
      </c>
      <c r="I64" s="175"/>
      <c r="J64" s="175"/>
      <c r="K64" s="175">
        <f>'将来負担比率（分子）の構造'!L$43</f>
        <v>24013</v>
      </c>
      <c r="L64" s="175"/>
      <c r="M64" s="175"/>
      <c r="N64" s="175">
        <f>'将来負担比率（分子）の構造'!M$43</f>
        <v>22695</v>
      </c>
      <c r="O64" s="175"/>
      <c r="P64" s="175"/>
    </row>
    <row r="65" spans="1:16" x14ac:dyDescent="0.2">
      <c r="A65" s="175" t="s">
        <v>32</v>
      </c>
      <c r="B65" s="175">
        <f>'将来負担比率（分子）の構造'!I$42</f>
        <v>443</v>
      </c>
      <c r="C65" s="175"/>
      <c r="D65" s="175"/>
      <c r="E65" s="175">
        <f>'将来負担比率（分子）の構造'!J$42</f>
        <v>443</v>
      </c>
      <c r="F65" s="175"/>
      <c r="G65" s="175"/>
      <c r="H65" s="175">
        <f>'将来負担比率（分子）の構造'!K$42</f>
        <v>317</v>
      </c>
      <c r="I65" s="175"/>
      <c r="J65" s="175"/>
      <c r="K65" s="175">
        <f>'将来負担比率（分子）の構造'!L$42</f>
        <v>254</v>
      </c>
      <c r="L65" s="175"/>
      <c r="M65" s="175"/>
      <c r="N65" s="175">
        <f>'将来負担比率（分子）の構造'!M$42</f>
        <v>190</v>
      </c>
      <c r="O65" s="175"/>
      <c r="P65" s="175"/>
    </row>
    <row r="66" spans="1:16" x14ac:dyDescent="0.2">
      <c r="A66" s="175" t="s">
        <v>31</v>
      </c>
      <c r="B66" s="175">
        <f>'将来負担比率（分子）の構造'!I$41</f>
        <v>51209</v>
      </c>
      <c r="C66" s="175"/>
      <c r="D66" s="175"/>
      <c r="E66" s="175">
        <f>'将来負担比率（分子）の構造'!J$41</f>
        <v>52155</v>
      </c>
      <c r="F66" s="175"/>
      <c r="G66" s="175"/>
      <c r="H66" s="175">
        <f>'将来負担比率（分子）の構造'!K$41</f>
        <v>52126</v>
      </c>
      <c r="I66" s="175"/>
      <c r="J66" s="175"/>
      <c r="K66" s="175">
        <f>'将来負担比率（分子）の構造'!L$41</f>
        <v>52076</v>
      </c>
      <c r="L66" s="175"/>
      <c r="M66" s="175"/>
      <c r="N66" s="175">
        <f>'将来負担比率（分子）の構造'!M$41</f>
        <v>52081</v>
      </c>
      <c r="O66" s="175"/>
      <c r="P66" s="175"/>
    </row>
    <row r="67" spans="1:16" x14ac:dyDescent="0.2">
      <c r="A67" s="175" t="s">
        <v>71</v>
      </c>
      <c r="B67" s="175" t="e">
        <f>NA()</f>
        <v>#N/A</v>
      </c>
      <c r="C67" s="175">
        <f>IF(ISNUMBER('将来負担比率（分子）の構造'!I$53), IF('将来負担比率（分子）の構造'!I$53 &lt; 0, 0, '将来負担比率（分子）の構造'!I$53), NA())</f>
        <v>9278</v>
      </c>
      <c r="D67" s="175" t="e">
        <f>NA()</f>
        <v>#N/A</v>
      </c>
      <c r="E67" s="175" t="e">
        <f>NA()</f>
        <v>#N/A</v>
      </c>
      <c r="F67" s="175">
        <f>IF(ISNUMBER('将来負担比率（分子）の構造'!J$53), IF('将来負担比率（分子）の構造'!J$53 &lt; 0, 0, '将来負担比率（分子）の構造'!J$53), NA())</f>
        <v>8800</v>
      </c>
      <c r="G67" s="175" t="e">
        <f>NA()</f>
        <v>#N/A</v>
      </c>
      <c r="H67" s="175" t="e">
        <f>NA()</f>
        <v>#N/A</v>
      </c>
      <c r="I67" s="175">
        <f>IF(ISNUMBER('将来負担比率（分子）の構造'!K$53), IF('将来負担比率（分子）の構造'!K$53 &lt; 0, 0, '将来負担比率（分子）の構造'!K$53), NA())</f>
        <v>3872</v>
      </c>
      <c r="J67" s="175" t="e">
        <f>NA()</f>
        <v>#N/A</v>
      </c>
      <c r="K67" s="175" t="e">
        <f>NA()</f>
        <v>#N/A</v>
      </c>
      <c r="L67" s="175">
        <f>IF(ISNUMBER('将来負担比率（分子）の構造'!L$53), IF('将来負担比率（分子）の構造'!L$53 &lt; 0, 0, '将来負担比率（分子）の構造'!L$53), NA())</f>
        <v>3332</v>
      </c>
      <c r="M67" s="175" t="e">
        <f>NA()</f>
        <v>#N/A</v>
      </c>
      <c r="N67" s="175" t="e">
        <f>NA()</f>
        <v>#N/A</v>
      </c>
      <c r="O67" s="175">
        <f>IF(ISNUMBER('将来負担比率（分子）の構造'!M$53), IF('将来負担比率（分子）の構造'!M$53 &lt; 0, 0, '将来負担比率（分子）の構造'!M$53), NA())</f>
        <v>1099</v>
      </c>
      <c r="P67" s="175" t="e">
        <f>NA()</f>
        <v>#N/A</v>
      </c>
    </row>
    <row r="70" spans="1:16" x14ac:dyDescent="0.2">
      <c r="A70" s="177" t="s">
        <v>72</v>
      </c>
      <c r="B70" s="177"/>
      <c r="C70" s="177"/>
      <c r="D70" s="177"/>
      <c r="E70" s="177"/>
      <c r="F70" s="177"/>
    </row>
    <row r="71" spans="1:16" x14ac:dyDescent="0.2">
      <c r="A71" s="178"/>
      <c r="B71" s="178" t="str">
        <f>基金残高に係る経年分析!F54</f>
        <v>R03</v>
      </c>
      <c r="C71" s="178" t="str">
        <f>基金残高に係る経年分析!G54</f>
        <v>R04</v>
      </c>
      <c r="D71" s="178" t="str">
        <f>基金残高に係る経年分析!H54</f>
        <v>R05</v>
      </c>
    </row>
    <row r="72" spans="1:16" x14ac:dyDescent="0.2">
      <c r="A72" s="178" t="s">
        <v>73</v>
      </c>
      <c r="B72" s="179">
        <f>基金残高に係る経年分析!F55</f>
        <v>2295</v>
      </c>
      <c r="C72" s="179">
        <f>基金残高に係る経年分析!G55</f>
        <v>2785</v>
      </c>
      <c r="D72" s="179">
        <f>基金残高に係る経年分析!H55</f>
        <v>2939</v>
      </c>
    </row>
    <row r="73" spans="1:16" x14ac:dyDescent="0.2">
      <c r="A73" s="178" t="s">
        <v>74</v>
      </c>
      <c r="B73" s="179">
        <f>基金残高に係る経年分析!F56</f>
        <v>782</v>
      </c>
      <c r="C73" s="179">
        <f>基金残高に係る経年分析!G56</f>
        <v>752</v>
      </c>
      <c r="D73" s="179">
        <f>基金残高に係る経年分析!H56</f>
        <v>899</v>
      </c>
    </row>
    <row r="74" spans="1:16" x14ac:dyDescent="0.2">
      <c r="A74" s="178" t="s">
        <v>75</v>
      </c>
      <c r="B74" s="179">
        <f>基金残高に係る経年分析!F57</f>
        <v>5190</v>
      </c>
      <c r="C74" s="179">
        <f>基金残高に係る経年分析!G57</f>
        <v>6202</v>
      </c>
      <c r="D74" s="179">
        <f>基金残高に係る経年分析!H57</f>
        <v>7765</v>
      </c>
    </row>
  </sheetData>
  <sheetProtection algorithmName="SHA-512" hashValue="OHbXNCQwzmbgwNcuau4HzHgCB+ylDWO9EHVyeI2YQyLwn2//EX2Rjapl10+7RqhCZ5XPpVsvJHsse+nBWtM0sQ==" saltValue="dvYMQKs3kWInzL2p5Hx2W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14" customWidth="1"/>
    <col min="2" max="2" width="2.33203125" style="214" customWidth="1"/>
    <col min="3" max="16" width="2.6640625" style="214" customWidth="1"/>
    <col min="17" max="17" width="2.33203125" style="214" customWidth="1"/>
    <col min="18" max="95" width="1.6640625" style="214" customWidth="1"/>
    <col min="96" max="133" width="1.6640625" style="226" customWidth="1"/>
    <col min="134" max="143" width="1.6640625" style="214" customWidth="1"/>
    <col min="144" max="16384" width="0" style="214" hidden="1"/>
  </cols>
  <sheetData>
    <row r="1" spans="2:143" ht="22.5" customHeight="1" thickBot="1" x14ac:dyDescent="0.25">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02" t="s">
        <v>202</v>
      </c>
      <c r="DI1" s="603"/>
      <c r="DJ1" s="603"/>
      <c r="DK1" s="603"/>
      <c r="DL1" s="603"/>
      <c r="DM1" s="603"/>
      <c r="DN1" s="604"/>
      <c r="DO1" s="214"/>
      <c r="DP1" s="602" t="s">
        <v>203</v>
      </c>
      <c r="DQ1" s="603"/>
      <c r="DR1" s="603"/>
      <c r="DS1" s="603"/>
      <c r="DT1" s="603"/>
      <c r="DU1" s="603"/>
      <c r="DV1" s="603"/>
      <c r="DW1" s="603"/>
      <c r="DX1" s="603"/>
      <c r="DY1" s="603"/>
      <c r="DZ1" s="603"/>
      <c r="EA1" s="603"/>
      <c r="EB1" s="603"/>
      <c r="EC1" s="604"/>
      <c r="ED1" s="213"/>
      <c r="EE1" s="213"/>
      <c r="EF1" s="213"/>
      <c r="EG1" s="213"/>
      <c r="EH1" s="213"/>
      <c r="EI1" s="213"/>
      <c r="EJ1" s="213"/>
      <c r="EK1" s="213"/>
      <c r="EL1" s="213"/>
      <c r="EM1" s="213"/>
    </row>
    <row r="2" spans="2:143" ht="22.5" customHeight="1" x14ac:dyDescent="0.2">
      <c r="B2" s="215" t="s">
        <v>204</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2">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215</v>
      </c>
      <c r="C5" s="610"/>
      <c r="D5" s="610"/>
      <c r="E5" s="610"/>
      <c r="F5" s="610"/>
      <c r="G5" s="610"/>
      <c r="H5" s="610"/>
      <c r="I5" s="610"/>
      <c r="J5" s="610"/>
      <c r="K5" s="610"/>
      <c r="L5" s="610"/>
      <c r="M5" s="610"/>
      <c r="N5" s="610"/>
      <c r="O5" s="610"/>
      <c r="P5" s="610"/>
      <c r="Q5" s="611"/>
      <c r="R5" s="612">
        <v>18432528</v>
      </c>
      <c r="S5" s="613"/>
      <c r="T5" s="613"/>
      <c r="U5" s="613"/>
      <c r="V5" s="613"/>
      <c r="W5" s="613"/>
      <c r="X5" s="613"/>
      <c r="Y5" s="614"/>
      <c r="Z5" s="615">
        <v>27</v>
      </c>
      <c r="AA5" s="615"/>
      <c r="AB5" s="615"/>
      <c r="AC5" s="615"/>
      <c r="AD5" s="616">
        <v>16775810</v>
      </c>
      <c r="AE5" s="616"/>
      <c r="AF5" s="616"/>
      <c r="AG5" s="616"/>
      <c r="AH5" s="616"/>
      <c r="AI5" s="616"/>
      <c r="AJ5" s="616"/>
      <c r="AK5" s="616"/>
      <c r="AL5" s="617">
        <v>57.2</v>
      </c>
      <c r="AM5" s="618"/>
      <c r="AN5" s="618"/>
      <c r="AO5" s="619"/>
      <c r="AP5" s="609" t="s">
        <v>216</v>
      </c>
      <c r="AQ5" s="610"/>
      <c r="AR5" s="610"/>
      <c r="AS5" s="610"/>
      <c r="AT5" s="610"/>
      <c r="AU5" s="610"/>
      <c r="AV5" s="610"/>
      <c r="AW5" s="610"/>
      <c r="AX5" s="610"/>
      <c r="AY5" s="610"/>
      <c r="AZ5" s="610"/>
      <c r="BA5" s="610"/>
      <c r="BB5" s="610"/>
      <c r="BC5" s="610"/>
      <c r="BD5" s="610"/>
      <c r="BE5" s="610"/>
      <c r="BF5" s="611"/>
      <c r="BG5" s="623">
        <v>16774850</v>
      </c>
      <c r="BH5" s="624"/>
      <c r="BI5" s="624"/>
      <c r="BJ5" s="624"/>
      <c r="BK5" s="624"/>
      <c r="BL5" s="624"/>
      <c r="BM5" s="624"/>
      <c r="BN5" s="625"/>
      <c r="BO5" s="626">
        <v>91</v>
      </c>
      <c r="BP5" s="626"/>
      <c r="BQ5" s="626"/>
      <c r="BR5" s="626"/>
      <c r="BS5" s="627">
        <v>202421</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2">
      <c r="B6" s="620" t="s">
        <v>220</v>
      </c>
      <c r="C6" s="621"/>
      <c r="D6" s="621"/>
      <c r="E6" s="621"/>
      <c r="F6" s="621"/>
      <c r="G6" s="621"/>
      <c r="H6" s="621"/>
      <c r="I6" s="621"/>
      <c r="J6" s="621"/>
      <c r="K6" s="621"/>
      <c r="L6" s="621"/>
      <c r="M6" s="621"/>
      <c r="N6" s="621"/>
      <c r="O6" s="621"/>
      <c r="P6" s="621"/>
      <c r="Q6" s="622"/>
      <c r="R6" s="623">
        <v>190620</v>
      </c>
      <c r="S6" s="624"/>
      <c r="T6" s="624"/>
      <c r="U6" s="624"/>
      <c r="V6" s="624"/>
      <c r="W6" s="624"/>
      <c r="X6" s="624"/>
      <c r="Y6" s="625"/>
      <c r="Z6" s="626">
        <v>0.3</v>
      </c>
      <c r="AA6" s="626"/>
      <c r="AB6" s="626"/>
      <c r="AC6" s="626"/>
      <c r="AD6" s="627">
        <v>190620</v>
      </c>
      <c r="AE6" s="627"/>
      <c r="AF6" s="627"/>
      <c r="AG6" s="627"/>
      <c r="AH6" s="627"/>
      <c r="AI6" s="627"/>
      <c r="AJ6" s="627"/>
      <c r="AK6" s="627"/>
      <c r="AL6" s="628">
        <v>0.7</v>
      </c>
      <c r="AM6" s="629"/>
      <c r="AN6" s="629"/>
      <c r="AO6" s="630"/>
      <c r="AP6" s="620" t="s">
        <v>221</v>
      </c>
      <c r="AQ6" s="621"/>
      <c r="AR6" s="621"/>
      <c r="AS6" s="621"/>
      <c r="AT6" s="621"/>
      <c r="AU6" s="621"/>
      <c r="AV6" s="621"/>
      <c r="AW6" s="621"/>
      <c r="AX6" s="621"/>
      <c r="AY6" s="621"/>
      <c r="AZ6" s="621"/>
      <c r="BA6" s="621"/>
      <c r="BB6" s="621"/>
      <c r="BC6" s="621"/>
      <c r="BD6" s="621"/>
      <c r="BE6" s="621"/>
      <c r="BF6" s="622"/>
      <c r="BG6" s="623">
        <v>16774850</v>
      </c>
      <c r="BH6" s="624"/>
      <c r="BI6" s="624"/>
      <c r="BJ6" s="624"/>
      <c r="BK6" s="624"/>
      <c r="BL6" s="624"/>
      <c r="BM6" s="624"/>
      <c r="BN6" s="625"/>
      <c r="BO6" s="626">
        <v>91</v>
      </c>
      <c r="BP6" s="626"/>
      <c r="BQ6" s="626"/>
      <c r="BR6" s="626"/>
      <c r="BS6" s="627">
        <v>202421</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359272</v>
      </c>
      <c r="CS6" s="624"/>
      <c r="CT6" s="624"/>
      <c r="CU6" s="624"/>
      <c r="CV6" s="624"/>
      <c r="CW6" s="624"/>
      <c r="CX6" s="624"/>
      <c r="CY6" s="625"/>
      <c r="CZ6" s="617">
        <v>0.5</v>
      </c>
      <c r="DA6" s="618"/>
      <c r="DB6" s="618"/>
      <c r="DC6" s="634"/>
      <c r="DD6" s="632" t="s">
        <v>122</v>
      </c>
      <c r="DE6" s="624"/>
      <c r="DF6" s="624"/>
      <c r="DG6" s="624"/>
      <c r="DH6" s="624"/>
      <c r="DI6" s="624"/>
      <c r="DJ6" s="624"/>
      <c r="DK6" s="624"/>
      <c r="DL6" s="624"/>
      <c r="DM6" s="624"/>
      <c r="DN6" s="624"/>
      <c r="DO6" s="624"/>
      <c r="DP6" s="625"/>
      <c r="DQ6" s="632">
        <v>359268</v>
      </c>
      <c r="DR6" s="624"/>
      <c r="DS6" s="624"/>
      <c r="DT6" s="624"/>
      <c r="DU6" s="624"/>
      <c r="DV6" s="624"/>
      <c r="DW6" s="624"/>
      <c r="DX6" s="624"/>
      <c r="DY6" s="624"/>
      <c r="DZ6" s="624"/>
      <c r="EA6" s="624"/>
      <c r="EB6" s="624"/>
      <c r="EC6" s="633"/>
    </row>
    <row r="7" spans="2:143" ht="11.25" customHeight="1" x14ac:dyDescent="0.2">
      <c r="B7" s="620" t="s">
        <v>223</v>
      </c>
      <c r="C7" s="621"/>
      <c r="D7" s="621"/>
      <c r="E7" s="621"/>
      <c r="F7" s="621"/>
      <c r="G7" s="621"/>
      <c r="H7" s="621"/>
      <c r="I7" s="621"/>
      <c r="J7" s="621"/>
      <c r="K7" s="621"/>
      <c r="L7" s="621"/>
      <c r="M7" s="621"/>
      <c r="N7" s="621"/>
      <c r="O7" s="621"/>
      <c r="P7" s="621"/>
      <c r="Q7" s="622"/>
      <c r="R7" s="623">
        <v>12967</v>
      </c>
      <c r="S7" s="624"/>
      <c r="T7" s="624"/>
      <c r="U7" s="624"/>
      <c r="V7" s="624"/>
      <c r="W7" s="624"/>
      <c r="X7" s="624"/>
      <c r="Y7" s="625"/>
      <c r="Z7" s="626">
        <v>0</v>
      </c>
      <c r="AA7" s="626"/>
      <c r="AB7" s="626"/>
      <c r="AC7" s="626"/>
      <c r="AD7" s="627">
        <v>12967</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7141246</v>
      </c>
      <c r="BH7" s="624"/>
      <c r="BI7" s="624"/>
      <c r="BJ7" s="624"/>
      <c r="BK7" s="624"/>
      <c r="BL7" s="624"/>
      <c r="BM7" s="624"/>
      <c r="BN7" s="625"/>
      <c r="BO7" s="626">
        <v>38.700000000000003</v>
      </c>
      <c r="BP7" s="626"/>
      <c r="BQ7" s="626"/>
      <c r="BR7" s="626"/>
      <c r="BS7" s="627">
        <v>202421</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5989795</v>
      </c>
      <c r="CS7" s="624"/>
      <c r="CT7" s="624"/>
      <c r="CU7" s="624"/>
      <c r="CV7" s="624"/>
      <c r="CW7" s="624"/>
      <c r="CX7" s="624"/>
      <c r="CY7" s="625"/>
      <c r="CZ7" s="626">
        <v>8.9</v>
      </c>
      <c r="DA7" s="626"/>
      <c r="DB7" s="626"/>
      <c r="DC7" s="626"/>
      <c r="DD7" s="632">
        <v>185181</v>
      </c>
      <c r="DE7" s="624"/>
      <c r="DF7" s="624"/>
      <c r="DG7" s="624"/>
      <c r="DH7" s="624"/>
      <c r="DI7" s="624"/>
      <c r="DJ7" s="624"/>
      <c r="DK7" s="624"/>
      <c r="DL7" s="624"/>
      <c r="DM7" s="624"/>
      <c r="DN7" s="624"/>
      <c r="DO7" s="624"/>
      <c r="DP7" s="625"/>
      <c r="DQ7" s="632">
        <v>5394638</v>
      </c>
      <c r="DR7" s="624"/>
      <c r="DS7" s="624"/>
      <c r="DT7" s="624"/>
      <c r="DU7" s="624"/>
      <c r="DV7" s="624"/>
      <c r="DW7" s="624"/>
      <c r="DX7" s="624"/>
      <c r="DY7" s="624"/>
      <c r="DZ7" s="624"/>
      <c r="EA7" s="624"/>
      <c r="EB7" s="624"/>
      <c r="EC7" s="633"/>
    </row>
    <row r="8" spans="2:143" ht="11.25" customHeight="1" x14ac:dyDescent="0.2">
      <c r="B8" s="620" t="s">
        <v>226</v>
      </c>
      <c r="C8" s="621"/>
      <c r="D8" s="621"/>
      <c r="E8" s="621"/>
      <c r="F8" s="621"/>
      <c r="G8" s="621"/>
      <c r="H8" s="621"/>
      <c r="I8" s="621"/>
      <c r="J8" s="621"/>
      <c r="K8" s="621"/>
      <c r="L8" s="621"/>
      <c r="M8" s="621"/>
      <c r="N8" s="621"/>
      <c r="O8" s="621"/>
      <c r="P8" s="621"/>
      <c r="Q8" s="622"/>
      <c r="R8" s="623">
        <v>129550</v>
      </c>
      <c r="S8" s="624"/>
      <c r="T8" s="624"/>
      <c r="U8" s="624"/>
      <c r="V8" s="624"/>
      <c r="W8" s="624"/>
      <c r="X8" s="624"/>
      <c r="Y8" s="625"/>
      <c r="Z8" s="626">
        <v>0.2</v>
      </c>
      <c r="AA8" s="626"/>
      <c r="AB8" s="626"/>
      <c r="AC8" s="626"/>
      <c r="AD8" s="627">
        <v>129550</v>
      </c>
      <c r="AE8" s="627"/>
      <c r="AF8" s="627"/>
      <c r="AG8" s="627"/>
      <c r="AH8" s="627"/>
      <c r="AI8" s="627"/>
      <c r="AJ8" s="627"/>
      <c r="AK8" s="627"/>
      <c r="AL8" s="628">
        <v>0.4</v>
      </c>
      <c r="AM8" s="629"/>
      <c r="AN8" s="629"/>
      <c r="AO8" s="630"/>
      <c r="AP8" s="620" t="s">
        <v>227</v>
      </c>
      <c r="AQ8" s="621"/>
      <c r="AR8" s="621"/>
      <c r="AS8" s="621"/>
      <c r="AT8" s="621"/>
      <c r="AU8" s="621"/>
      <c r="AV8" s="621"/>
      <c r="AW8" s="621"/>
      <c r="AX8" s="621"/>
      <c r="AY8" s="621"/>
      <c r="AZ8" s="621"/>
      <c r="BA8" s="621"/>
      <c r="BB8" s="621"/>
      <c r="BC8" s="621"/>
      <c r="BD8" s="621"/>
      <c r="BE8" s="621"/>
      <c r="BF8" s="622"/>
      <c r="BG8" s="623">
        <v>194693</v>
      </c>
      <c r="BH8" s="624"/>
      <c r="BI8" s="624"/>
      <c r="BJ8" s="624"/>
      <c r="BK8" s="624"/>
      <c r="BL8" s="624"/>
      <c r="BM8" s="624"/>
      <c r="BN8" s="625"/>
      <c r="BO8" s="626">
        <v>1.1000000000000001</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33763907</v>
      </c>
      <c r="CS8" s="624"/>
      <c r="CT8" s="624"/>
      <c r="CU8" s="624"/>
      <c r="CV8" s="624"/>
      <c r="CW8" s="624"/>
      <c r="CX8" s="624"/>
      <c r="CY8" s="625"/>
      <c r="CZ8" s="626">
        <v>50.2</v>
      </c>
      <c r="DA8" s="626"/>
      <c r="DB8" s="626"/>
      <c r="DC8" s="626"/>
      <c r="DD8" s="632">
        <v>50434</v>
      </c>
      <c r="DE8" s="624"/>
      <c r="DF8" s="624"/>
      <c r="DG8" s="624"/>
      <c r="DH8" s="624"/>
      <c r="DI8" s="624"/>
      <c r="DJ8" s="624"/>
      <c r="DK8" s="624"/>
      <c r="DL8" s="624"/>
      <c r="DM8" s="624"/>
      <c r="DN8" s="624"/>
      <c r="DO8" s="624"/>
      <c r="DP8" s="625"/>
      <c r="DQ8" s="632">
        <v>15745454</v>
      </c>
      <c r="DR8" s="624"/>
      <c r="DS8" s="624"/>
      <c r="DT8" s="624"/>
      <c r="DU8" s="624"/>
      <c r="DV8" s="624"/>
      <c r="DW8" s="624"/>
      <c r="DX8" s="624"/>
      <c r="DY8" s="624"/>
      <c r="DZ8" s="624"/>
      <c r="EA8" s="624"/>
      <c r="EB8" s="624"/>
      <c r="EC8" s="633"/>
    </row>
    <row r="9" spans="2:143" ht="11.25" customHeight="1" x14ac:dyDescent="0.2">
      <c r="B9" s="620" t="s">
        <v>229</v>
      </c>
      <c r="C9" s="621"/>
      <c r="D9" s="621"/>
      <c r="E9" s="621"/>
      <c r="F9" s="621"/>
      <c r="G9" s="621"/>
      <c r="H9" s="621"/>
      <c r="I9" s="621"/>
      <c r="J9" s="621"/>
      <c r="K9" s="621"/>
      <c r="L9" s="621"/>
      <c r="M9" s="621"/>
      <c r="N9" s="621"/>
      <c r="O9" s="621"/>
      <c r="P9" s="621"/>
      <c r="Q9" s="622"/>
      <c r="R9" s="623">
        <v>139257</v>
      </c>
      <c r="S9" s="624"/>
      <c r="T9" s="624"/>
      <c r="U9" s="624"/>
      <c r="V9" s="624"/>
      <c r="W9" s="624"/>
      <c r="X9" s="624"/>
      <c r="Y9" s="625"/>
      <c r="Z9" s="626">
        <v>0.2</v>
      </c>
      <c r="AA9" s="626"/>
      <c r="AB9" s="626"/>
      <c r="AC9" s="626"/>
      <c r="AD9" s="627">
        <v>139257</v>
      </c>
      <c r="AE9" s="627"/>
      <c r="AF9" s="627"/>
      <c r="AG9" s="627"/>
      <c r="AH9" s="627"/>
      <c r="AI9" s="627"/>
      <c r="AJ9" s="627"/>
      <c r="AK9" s="627"/>
      <c r="AL9" s="628">
        <v>0.5</v>
      </c>
      <c r="AM9" s="629"/>
      <c r="AN9" s="629"/>
      <c r="AO9" s="630"/>
      <c r="AP9" s="620" t="s">
        <v>230</v>
      </c>
      <c r="AQ9" s="621"/>
      <c r="AR9" s="621"/>
      <c r="AS9" s="621"/>
      <c r="AT9" s="621"/>
      <c r="AU9" s="621"/>
      <c r="AV9" s="621"/>
      <c r="AW9" s="621"/>
      <c r="AX9" s="621"/>
      <c r="AY9" s="621"/>
      <c r="AZ9" s="621"/>
      <c r="BA9" s="621"/>
      <c r="BB9" s="621"/>
      <c r="BC9" s="621"/>
      <c r="BD9" s="621"/>
      <c r="BE9" s="621"/>
      <c r="BF9" s="622"/>
      <c r="BG9" s="623">
        <v>5620490</v>
      </c>
      <c r="BH9" s="624"/>
      <c r="BI9" s="624"/>
      <c r="BJ9" s="624"/>
      <c r="BK9" s="624"/>
      <c r="BL9" s="624"/>
      <c r="BM9" s="624"/>
      <c r="BN9" s="625"/>
      <c r="BO9" s="626">
        <v>30.5</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4643485</v>
      </c>
      <c r="CS9" s="624"/>
      <c r="CT9" s="624"/>
      <c r="CU9" s="624"/>
      <c r="CV9" s="624"/>
      <c r="CW9" s="624"/>
      <c r="CX9" s="624"/>
      <c r="CY9" s="625"/>
      <c r="CZ9" s="626">
        <v>6.9</v>
      </c>
      <c r="DA9" s="626"/>
      <c r="DB9" s="626"/>
      <c r="DC9" s="626"/>
      <c r="DD9" s="632">
        <v>941572</v>
      </c>
      <c r="DE9" s="624"/>
      <c r="DF9" s="624"/>
      <c r="DG9" s="624"/>
      <c r="DH9" s="624"/>
      <c r="DI9" s="624"/>
      <c r="DJ9" s="624"/>
      <c r="DK9" s="624"/>
      <c r="DL9" s="624"/>
      <c r="DM9" s="624"/>
      <c r="DN9" s="624"/>
      <c r="DO9" s="624"/>
      <c r="DP9" s="625"/>
      <c r="DQ9" s="632">
        <v>3015468</v>
      </c>
      <c r="DR9" s="624"/>
      <c r="DS9" s="624"/>
      <c r="DT9" s="624"/>
      <c r="DU9" s="624"/>
      <c r="DV9" s="624"/>
      <c r="DW9" s="624"/>
      <c r="DX9" s="624"/>
      <c r="DY9" s="624"/>
      <c r="DZ9" s="624"/>
      <c r="EA9" s="624"/>
      <c r="EB9" s="624"/>
      <c r="EC9" s="633"/>
    </row>
    <row r="10" spans="2:143" ht="11.25" customHeight="1" x14ac:dyDescent="0.2">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511518</v>
      </c>
      <c r="BH10" s="624"/>
      <c r="BI10" s="624"/>
      <c r="BJ10" s="624"/>
      <c r="BK10" s="624"/>
      <c r="BL10" s="624"/>
      <c r="BM10" s="624"/>
      <c r="BN10" s="625"/>
      <c r="BO10" s="626">
        <v>2.8</v>
      </c>
      <c r="BP10" s="626"/>
      <c r="BQ10" s="626"/>
      <c r="BR10" s="626"/>
      <c r="BS10" s="627">
        <v>84912</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152847</v>
      </c>
      <c r="CS10" s="624"/>
      <c r="CT10" s="624"/>
      <c r="CU10" s="624"/>
      <c r="CV10" s="624"/>
      <c r="CW10" s="624"/>
      <c r="CX10" s="624"/>
      <c r="CY10" s="625"/>
      <c r="CZ10" s="626">
        <v>0.2</v>
      </c>
      <c r="DA10" s="626"/>
      <c r="DB10" s="626"/>
      <c r="DC10" s="626"/>
      <c r="DD10" s="632" t="s">
        <v>122</v>
      </c>
      <c r="DE10" s="624"/>
      <c r="DF10" s="624"/>
      <c r="DG10" s="624"/>
      <c r="DH10" s="624"/>
      <c r="DI10" s="624"/>
      <c r="DJ10" s="624"/>
      <c r="DK10" s="624"/>
      <c r="DL10" s="624"/>
      <c r="DM10" s="624"/>
      <c r="DN10" s="624"/>
      <c r="DO10" s="624"/>
      <c r="DP10" s="625"/>
      <c r="DQ10" s="632">
        <v>75188</v>
      </c>
      <c r="DR10" s="624"/>
      <c r="DS10" s="624"/>
      <c r="DT10" s="624"/>
      <c r="DU10" s="624"/>
      <c r="DV10" s="624"/>
      <c r="DW10" s="624"/>
      <c r="DX10" s="624"/>
      <c r="DY10" s="624"/>
      <c r="DZ10" s="624"/>
      <c r="EA10" s="624"/>
      <c r="EB10" s="624"/>
      <c r="EC10" s="633"/>
    </row>
    <row r="11" spans="2:143" ht="11.25" customHeight="1" x14ac:dyDescent="0.2">
      <c r="B11" s="620" t="s">
        <v>235</v>
      </c>
      <c r="C11" s="621"/>
      <c r="D11" s="621"/>
      <c r="E11" s="621"/>
      <c r="F11" s="621"/>
      <c r="G11" s="621"/>
      <c r="H11" s="621"/>
      <c r="I11" s="621"/>
      <c r="J11" s="621"/>
      <c r="K11" s="621"/>
      <c r="L11" s="621"/>
      <c r="M11" s="621"/>
      <c r="N11" s="621"/>
      <c r="O11" s="621"/>
      <c r="P11" s="621"/>
      <c r="Q11" s="622"/>
      <c r="R11" s="623">
        <v>2975759</v>
      </c>
      <c r="S11" s="624"/>
      <c r="T11" s="624"/>
      <c r="U11" s="624"/>
      <c r="V11" s="624"/>
      <c r="W11" s="624"/>
      <c r="X11" s="624"/>
      <c r="Y11" s="625"/>
      <c r="Z11" s="628">
        <v>4.4000000000000004</v>
      </c>
      <c r="AA11" s="629"/>
      <c r="AB11" s="629"/>
      <c r="AC11" s="635"/>
      <c r="AD11" s="632">
        <v>2975759</v>
      </c>
      <c r="AE11" s="624"/>
      <c r="AF11" s="624"/>
      <c r="AG11" s="624"/>
      <c r="AH11" s="624"/>
      <c r="AI11" s="624"/>
      <c r="AJ11" s="624"/>
      <c r="AK11" s="625"/>
      <c r="AL11" s="628">
        <v>10.1</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814545</v>
      </c>
      <c r="BH11" s="624"/>
      <c r="BI11" s="624"/>
      <c r="BJ11" s="624"/>
      <c r="BK11" s="624"/>
      <c r="BL11" s="624"/>
      <c r="BM11" s="624"/>
      <c r="BN11" s="625"/>
      <c r="BO11" s="626">
        <v>4.4000000000000004</v>
      </c>
      <c r="BP11" s="626"/>
      <c r="BQ11" s="626"/>
      <c r="BR11" s="626"/>
      <c r="BS11" s="627">
        <v>117509</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27833</v>
      </c>
      <c r="CS11" s="624"/>
      <c r="CT11" s="624"/>
      <c r="CU11" s="624"/>
      <c r="CV11" s="624"/>
      <c r="CW11" s="624"/>
      <c r="CX11" s="624"/>
      <c r="CY11" s="625"/>
      <c r="CZ11" s="626">
        <v>0</v>
      </c>
      <c r="DA11" s="626"/>
      <c r="DB11" s="626"/>
      <c r="DC11" s="626"/>
      <c r="DD11" s="632" t="s">
        <v>122</v>
      </c>
      <c r="DE11" s="624"/>
      <c r="DF11" s="624"/>
      <c r="DG11" s="624"/>
      <c r="DH11" s="624"/>
      <c r="DI11" s="624"/>
      <c r="DJ11" s="624"/>
      <c r="DK11" s="624"/>
      <c r="DL11" s="624"/>
      <c r="DM11" s="624"/>
      <c r="DN11" s="624"/>
      <c r="DO11" s="624"/>
      <c r="DP11" s="625"/>
      <c r="DQ11" s="632">
        <v>25926</v>
      </c>
      <c r="DR11" s="624"/>
      <c r="DS11" s="624"/>
      <c r="DT11" s="624"/>
      <c r="DU11" s="624"/>
      <c r="DV11" s="624"/>
      <c r="DW11" s="624"/>
      <c r="DX11" s="624"/>
      <c r="DY11" s="624"/>
      <c r="DZ11" s="624"/>
      <c r="EA11" s="624"/>
      <c r="EB11" s="624"/>
      <c r="EC11" s="633"/>
    </row>
    <row r="12" spans="2:143" ht="11.25" customHeight="1" x14ac:dyDescent="0.2">
      <c r="B12" s="620" t="s">
        <v>238</v>
      </c>
      <c r="C12" s="621"/>
      <c r="D12" s="621"/>
      <c r="E12" s="621"/>
      <c r="F12" s="621"/>
      <c r="G12" s="621"/>
      <c r="H12" s="621"/>
      <c r="I12" s="621"/>
      <c r="J12" s="621"/>
      <c r="K12" s="621"/>
      <c r="L12" s="621"/>
      <c r="M12" s="621"/>
      <c r="N12" s="621"/>
      <c r="O12" s="621"/>
      <c r="P12" s="621"/>
      <c r="Q12" s="622"/>
      <c r="R12" s="623" t="s">
        <v>122</v>
      </c>
      <c r="S12" s="624"/>
      <c r="T12" s="624"/>
      <c r="U12" s="624"/>
      <c r="V12" s="624"/>
      <c r="W12" s="624"/>
      <c r="X12" s="624"/>
      <c r="Y12" s="625"/>
      <c r="Z12" s="626" t="s">
        <v>122</v>
      </c>
      <c r="AA12" s="626"/>
      <c r="AB12" s="626"/>
      <c r="AC12" s="626"/>
      <c r="AD12" s="627" t="s">
        <v>122</v>
      </c>
      <c r="AE12" s="627"/>
      <c r="AF12" s="627"/>
      <c r="AG12" s="627"/>
      <c r="AH12" s="627"/>
      <c r="AI12" s="627"/>
      <c r="AJ12" s="627"/>
      <c r="AK12" s="627"/>
      <c r="AL12" s="628" t="s">
        <v>122</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8213317</v>
      </c>
      <c r="BH12" s="624"/>
      <c r="BI12" s="624"/>
      <c r="BJ12" s="624"/>
      <c r="BK12" s="624"/>
      <c r="BL12" s="624"/>
      <c r="BM12" s="624"/>
      <c r="BN12" s="625"/>
      <c r="BO12" s="626">
        <v>44.6</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311568</v>
      </c>
      <c r="CS12" s="624"/>
      <c r="CT12" s="624"/>
      <c r="CU12" s="624"/>
      <c r="CV12" s="624"/>
      <c r="CW12" s="624"/>
      <c r="CX12" s="624"/>
      <c r="CY12" s="625"/>
      <c r="CZ12" s="626">
        <v>0.5</v>
      </c>
      <c r="DA12" s="626"/>
      <c r="DB12" s="626"/>
      <c r="DC12" s="626"/>
      <c r="DD12" s="632">
        <v>11542</v>
      </c>
      <c r="DE12" s="624"/>
      <c r="DF12" s="624"/>
      <c r="DG12" s="624"/>
      <c r="DH12" s="624"/>
      <c r="DI12" s="624"/>
      <c r="DJ12" s="624"/>
      <c r="DK12" s="624"/>
      <c r="DL12" s="624"/>
      <c r="DM12" s="624"/>
      <c r="DN12" s="624"/>
      <c r="DO12" s="624"/>
      <c r="DP12" s="625"/>
      <c r="DQ12" s="632">
        <v>279817</v>
      </c>
      <c r="DR12" s="624"/>
      <c r="DS12" s="624"/>
      <c r="DT12" s="624"/>
      <c r="DU12" s="624"/>
      <c r="DV12" s="624"/>
      <c r="DW12" s="624"/>
      <c r="DX12" s="624"/>
      <c r="DY12" s="624"/>
      <c r="DZ12" s="624"/>
      <c r="EA12" s="624"/>
      <c r="EB12" s="624"/>
      <c r="EC12" s="633"/>
    </row>
    <row r="13" spans="2:143" ht="11.25" customHeight="1" x14ac:dyDescent="0.2">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8146729</v>
      </c>
      <c r="BH13" s="624"/>
      <c r="BI13" s="624"/>
      <c r="BJ13" s="624"/>
      <c r="BK13" s="624"/>
      <c r="BL13" s="624"/>
      <c r="BM13" s="624"/>
      <c r="BN13" s="625"/>
      <c r="BO13" s="626">
        <v>44.2</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9486175</v>
      </c>
      <c r="CS13" s="624"/>
      <c r="CT13" s="624"/>
      <c r="CU13" s="624"/>
      <c r="CV13" s="624"/>
      <c r="CW13" s="624"/>
      <c r="CX13" s="624"/>
      <c r="CY13" s="625"/>
      <c r="CZ13" s="626">
        <v>14.1</v>
      </c>
      <c r="DA13" s="626"/>
      <c r="DB13" s="626"/>
      <c r="DC13" s="626"/>
      <c r="DD13" s="632">
        <v>5949231</v>
      </c>
      <c r="DE13" s="624"/>
      <c r="DF13" s="624"/>
      <c r="DG13" s="624"/>
      <c r="DH13" s="624"/>
      <c r="DI13" s="624"/>
      <c r="DJ13" s="624"/>
      <c r="DK13" s="624"/>
      <c r="DL13" s="624"/>
      <c r="DM13" s="624"/>
      <c r="DN13" s="624"/>
      <c r="DO13" s="624"/>
      <c r="DP13" s="625"/>
      <c r="DQ13" s="632">
        <v>3044225</v>
      </c>
      <c r="DR13" s="624"/>
      <c r="DS13" s="624"/>
      <c r="DT13" s="624"/>
      <c r="DU13" s="624"/>
      <c r="DV13" s="624"/>
      <c r="DW13" s="624"/>
      <c r="DX13" s="624"/>
      <c r="DY13" s="624"/>
      <c r="DZ13" s="624"/>
      <c r="EA13" s="624"/>
      <c r="EB13" s="624"/>
      <c r="EC13" s="633"/>
    </row>
    <row r="14" spans="2:143" ht="11.25" customHeight="1" x14ac:dyDescent="0.2">
      <c r="B14" s="620" t="s">
        <v>244</v>
      </c>
      <c r="C14" s="621"/>
      <c r="D14" s="621"/>
      <c r="E14" s="621"/>
      <c r="F14" s="621"/>
      <c r="G14" s="621"/>
      <c r="H14" s="621"/>
      <c r="I14" s="621"/>
      <c r="J14" s="621"/>
      <c r="K14" s="621"/>
      <c r="L14" s="621"/>
      <c r="M14" s="621"/>
      <c r="N14" s="621"/>
      <c r="O14" s="621"/>
      <c r="P14" s="621"/>
      <c r="Q14" s="622"/>
      <c r="R14" s="623">
        <v>2283</v>
      </c>
      <c r="S14" s="624"/>
      <c r="T14" s="624"/>
      <c r="U14" s="624"/>
      <c r="V14" s="624"/>
      <c r="W14" s="624"/>
      <c r="X14" s="624"/>
      <c r="Y14" s="625"/>
      <c r="Z14" s="626">
        <v>0</v>
      </c>
      <c r="AA14" s="626"/>
      <c r="AB14" s="626"/>
      <c r="AC14" s="626"/>
      <c r="AD14" s="627">
        <v>2283</v>
      </c>
      <c r="AE14" s="627"/>
      <c r="AF14" s="627"/>
      <c r="AG14" s="627"/>
      <c r="AH14" s="627"/>
      <c r="AI14" s="627"/>
      <c r="AJ14" s="627"/>
      <c r="AK14" s="627"/>
      <c r="AL14" s="628">
        <v>0</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194531</v>
      </c>
      <c r="BH14" s="624"/>
      <c r="BI14" s="624"/>
      <c r="BJ14" s="624"/>
      <c r="BK14" s="624"/>
      <c r="BL14" s="624"/>
      <c r="BM14" s="624"/>
      <c r="BN14" s="625"/>
      <c r="BO14" s="626">
        <v>1.1000000000000001</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1829665</v>
      </c>
      <c r="CS14" s="624"/>
      <c r="CT14" s="624"/>
      <c r="CU14" s="624"/>
      <c r="CV14" s="624"/>
      <c r="CW14" s="624"/>
      <c r="CX14" s="624"/>
      <c r="CY14" s="625"/>
      <c r="CZ14" s="626">
        <v>2.7</v>
      </c>
      <c r="DA14" s="626"/>
      <c r="DB14" s="626"/>
      <c r="DC14" s="626"/>
      <c r="DD14" s="632">
        <v>22492</v>
      </c>
      <c r="DE14" s="624"/>
      <c r="DF14" s="624"/>
      <c r="DG14" s="624"/>
      <c r="DH14" s="624"/>
      <c r="DI14" s="624"/>
      <c r="DJ14" s="624"/>
      <c r="DK14" s="624"/>
      <c r="DL14" s="624"/>
      <c r="DM14" s="624"/>
      <c r="DN14" s="624"/>
      <c r="DO14" s="624"/>
      <c r="DP14" s="625"/>
      <c r="DQ14" s="632">
        <v>1797782</v>
      </c>
      <c r="DR14" s="624"/>
      <c r="DS14" s="624"/>
      <c r="DT14" s="624"/>
      <c r="DU14" s="624"/>
      <c r="DV14" s="624"/>
      <c r="DW14" s="624"/>
      <c r="DX14" s="624"/>
      <c r="DY14" s="624"/>
      <c r="DZ14" s="624"/>
      <c r="EA14" s="624"/>
      <c r="EB14" s="624"/>
      <c r="EC14" s="633"/>
    </row>
    <row r="15" spans="2:143" ht="11.25" customHeight="1" x14ac:dyDescent="0.2">
      <c r="B15" s="620" t="s">
        <v>247</v>
      </c>
      <c r="C15" s="621"/>
      <c r="D15" s="621"/>
      <c r="E15" s="621"/>
      <c r="F15" s="621"/>
      <c r="G15" s="621"/>
      <c r="H15" s="621"/>
      <c r="I15" s="621"/>
      <c r="J15" s="621"/>
      <c r="K15" s="621"/>
      <c r="L15" s="621"/>
      <c r="M15" s="621"/>
      <c r="N15" s="621"/>
      <c r="O15" s="621"/>
      <c r="P15" s="621"/>
      <c r="Q15" s="622"/>
      <c r="R15" s="623" t="s">
        <v>122</v>
      </c>
      <c r="S15" s="624"/>
      <c r="T15" s="624"/>
      <c r="U15" s="624"/>
      <c r="V15" s="624"/>
      <c r="W15" s="624"/>
      <c r="X15" s="624"/>
      <c r="Y15" s="625"/>
      <c r="Z15" s="626" t="s">
        <v>122</v>
      </c>
      <c r="AA15" s="626"/>
      <c r="AB15" s="626"/>
      <c r="AC15" s="626"/>
      <c r="AD15" s="627" t="s">
        <v>122</v>
      </c>
      <c r="AE15" s="627"/>
      <c r="AF15" s="627"/>
      <c r="AG15" s="627"/>
      <c r="AH15" s="627"/>
      <c r="AI15" s="627"/>
      <c r="AJ15" s="627"/>
      <c r="AK15" s="627"/>
      <c r="AL15" s="628" t="s">
        <v>122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1225756</v>
      </c>
      <c r="BH15" s="624"/>
      <c r="BI15" s="624"/>
      <c r="BJ15" s="624"/>
      <c r="BK15" s="624"/>
      <c r="BL15" s="624"/>
      <c r="BM15" s="624"/>
      <c r="BN15" s="625"/>
      <c r="BO15" s="626">
        <v>6.6</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6341743</v>
      </c>
      <c r="CS15" s="624"/>
      <c r="CT15" s="624"/>
      <c r="CU15" s="624"/>
      <c r="CV15" s="624"/>
      <c r="CW15" s="624"/>
      <c r="CX15" s="624"/>
      <c r="CY15" s="625"/>
      <c r="CZ15" s="626">
        <v>9.4</v>
      </c>
      <c r="DA15" s="626"/>
      <c r="DB15" s="626"/>
      <c r="DC15" s="626"/>
      <c r="DD15" s="632">
        <v>1308012</v>
      </c>
      <c r="DE15" s="624"/>
      <c r="DF15" s="624"/>
      <c r="DG15" s="624"/>
      <c r="DH15" s="624"/>
      <c r="DI15" s="624"/>
      <c r="DJ15" s="624"/>
      <c r="DK15" s="624"/>
      <c r="DL15" s="624"/>
      <c r="DM15" s="624"/>
      <c r="DN15" s="624"/>
      <c r="DO15" s="624"/>
      <c r="DP15" s="625"/>
      <c r="DQ15" s="632">
        <v>3876728</v>
      </c>
      <c r="DR15" s="624"/>
      <c r="DS15" s="624"/>
      <c r="DT15" s="624"/>
      <c r="DU15" s="624"/>
      <c r="DV15" s="624"/>
      <c r="DW15" s="624"/>
      <c r="DX15" s="624"/>
      <c r="DY15" s="624"/>
      <c r="DZ15" s="624"/>
      <c r="EA15" s="624"/>
      <c r="EB15" s="624"/>
      <c r="EC15" s="633"/>
    </row>
    <row r="16" spans="2:143" ht="11.25" customHeight="1" x14ac:dyDescent="0.2">
      <c r="B16" s="620" t="s">
        <v>250</v>
      </c>
      <c r="C16" s="621"/>
      <c r="D16" s="621"/>
      <c r="E16" s="621"/>
      <c r="F16" s="621"/>
      <c r="G16" s="621"/>
      <c r="H16" s="621"/>
      <c r="I16" s="621"/>
      <c r="J16" s="621"/>
      <c r="K16" s="621"/>
      <c r="L16" s="621"/>
      <c r="M16" s="621"/>
      <c r="N16" s="621"/>
      <c r="O16" s="621"/>
      <c r="P16" s="621"/>
      <c r="Q16" s="622"/>
      <c r="R16" s="623">
        <v>50173</v>
      </c>
      <c r="S16" s="624"/>
      <c r="T16" s="624"/>
      <c r="U16" s="624"/>
      <c r="V16" s="624"/>
      <c r="W16" s="624"/>
      <c r="X16" s="624"/>
      <c r="Y16" s="625"/>
      <c r="Z16" s="626">
        <v>0.1</v>
      </c>
      <c r="AA16" s="626"/>
      <c r="AB16" s="626"/>
      <c r="AC16" s="626"/>
      <c r="AD16" s="627">
        <v>50173</v>
      </c>
      <c r="AE16" s="627"/>
      <c r="AF16" s="627"/>
      <c r="AG16" s="627"/>
      <c r="AH16" s="627"/>
      <c r="AI16" s="627"/>
      <c r="AJ16" s="627"/>
      <c r="AK16" s="627"/>
      <c r="AL16" s="628">
        <v>0.2</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t="s">
        <v>122</v>
      </c>
      <c r="CS16" s="624"/>
      <c r="CT16" s="624"/>
      <c r="CU16" s="624"/>
      <c r="CV16" s="624"/>
      <c r="CW16" s="624"/>
      <c r="CX16" s="624"/>
      <c r="CY16" s="625"/>
      <c r="CZ16" s="626" t="s">
        <v>122</v>
      </c>
      <c r="DA16" s="626"/>
      <c r="DB16" s="626"/>
      <c r="DC16" s="626"/>
      <c r="DD16" s="632" t="s">
        <v>122</v>
      </c>
      <c r="DE16" s="624"/>
      <c r="DF16" s="624"/>
      <c r="DG16" s="624"/>
      <c r="DH16" s="624"/>
      <c r="DI16" s="624"/>
      <c r="DJ16" s="624"/>
      <c r="DK16" s="624"/>
      <c r="DL16" s="624"/>
      <c r="DM16" s="624"/>
      <c r="DN16" s="624"/>
      <c r="DO16" s="624"/>
      <c r="DP16" s="625"/>
      <c r="DQ16" s="632" t="s">
        <v>122</v>
      </c>
      <c r="DR16" s="624"/>
      <c r="DS16" s="624"/>
      <c r="DT16" s="624"/>
      <c r="DU16" s="624"/>
      <c r="DV16" s="624"/>
      <c r="DW16" s="624"/>
      <c r="DX16" s="624"/>
      <c r="DY16" s="624"/>
      <c r="DZ16" s="624"/>
      <c r="EA16" s="624"/>
      <c r="EB16" s="624"/>
      <c r="EC16" s="633"/>
    </row>
    <row r="17" spans="2:133" ht="11.25" customHeight="1" x14ac:dyDescent="0.2">
      <c r="B17" s="620" t="s">
        <v>253</v>
      </c>
      <c r="C17" s="621"/>
      <c r="D17" s="621"/>
      <c r="E17" s="621"/>
      <c r="F17" s="621"/>
      <c r="G17" s="621"/>
      <c r="H17" s="621"/>
      <c r="I17" s="621"/>
      <c r="J17" s="621"/>
      <c r="K17" s="621"/>
      <c r="L17" s="621"/>
      <c r="M17" s="621"/>
      <c r="N17" s="621"/>
      <c r="O17" s="621"/>
      <c r="P17" s="621"/>
      <c r="Q17" s="622"/>
      <c r="R17" s="623">
        <v>453255</v>
      </c>
      <c r="S17" s="624"/>
      <c r="T17" s="624"/>
      <c r="U17" s="624"/>
      <c r="V17" s="624"/>
      <c r="W17" s="624"/>
      <c r="X17" s="624"/>
      <c r="Y17" s="625"/>
      <c r="Z17" s="626">
        <v>0.7</v>
      </c>
      <c r="AA17" s="626"/>
      <c r="AB17" s="626"/>
      <c r="AC17" s="626"/>
      <c r="AD17" s="627">
        <v>453255</v>
      </c>
      <c r="AE17" s="627"/>
      <c r="AF17" s="627"/>
      <c r="AG17" s="627"/>
      <c r="AH17" s="627"/>
      <c r="AI17" s="627"/>
      <c r="AJ17" s="627"/>
      <c r="AK17" s="627"/>
      <c r="AL17" s="628">
        <v>1.5</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4409223</v>
      </c>
      <c r="CS17" s="624"/>
      <c r="CT17" s="624"/>
      <c r="CU17" s="624"/>
      <c r="CV17" s="624"/>
      <c r="CW17" s="624"/>
      <c r="CX17" s="624"/>
      <c r="CY17" s="625"/>
      <c r="CZ17" s="626">
        <v>6.6</v>
      </c>
      <c r="DA17" s="626"/>
      <c r="DB17" s="626"/>
      <c r="DC17" s="626"/>
      <c r="DD17" s="632" t="s">
        <v>122</v>
      </c>
      <c r="DE17" s="624"/>
      <c r="DF17" s="624"/>
      <c r="DG17" s="624"/>
      <c r="DH17" s="624"/>
      <c r="DI17" s="624"/>
      <c r="DJ17" s="624"/>
      <c r="DK17" s="624"/>
      <c r="DL17" s="624"/>
      <c r="DM17" s="624"/>
      <c r="DN17" s="624"/>
      <c r="DO17" s="624"/>
      <c r="DP17" s="625"/>
      <c r="DQ17" s="632">
        <v>4409223</v>
      </c>
      <c r="DR17" s="624"/>
      <c r="DS17" s="624"/>
      <c r="DT17" s="624"/>
      <c r="DU17" s="624"/>
      <c r="DV17" s="624"/>
      <c r="DW17" s="624"/>
      <c r="DX17" s="624"/>
      <c r="DY17" s="624"/>
      <c r="DZ17" s="624"/>
      <c r="EA17" s="624"/>
      <c r="EB17" s="624"/>
      <c r="EC17" s="633"/>
    </row>
    <row r="18" spans="2:133" ht="11.25" customHeight="1" x14ac:dyDescent="0.2">
      <c r="B18" s="620" t="s">
        <v>256</v>
      </c>
      <c r="C18" s="621"/>
      <c r="D18" s="621"/>
      <c r="E18" s="621"/>
      <c r="F18" s="621"/>
      <c r="G18" s="621"/>
      <c r="H18" s="621"/>
      <c r="I18" s="621"/>
      <c r="J18" s="621"/>
      <c r="K18" s="621"/>
      <c r="L18" s="621"/>
      <c r="M18" s="621"/>
      <c r="N18" s="621"/>
      <c r="O18" s="621"/>
      <c r="P18" s="621"/>
      <c r="Q18" s="622"/>
      <c r="R18" s="623">
        <v>104885</v>
      </c>
      <c r="S18" s="624"/>
      <c r="T18" s="624"/>
      <c r="U18" s="624"/>
      <c r="V18" s="624"/>
      <c r="W18" s="624"/>
      <c r="X18" s="624"/>
      <c r="Y18" s="625"/>
      <c r="Z18" s="626">
        <v>0.2</v>
      </c>
      <c r="AA18" s="626"/>
      <c r="AB18" s="626"/>
      <c r="AC18" s="626"/>
      <c r="AD18" s="627">
        <v>104885</v>
      </c>
      <c r="AE18" s="627"/>
      <c r="AF18" s="627"/>
      <c r="AG18" s="627"/>
      <c r="AH18" s="627"/>
      <c r="AI18" s="627"/>
      <c r="AJ18" s="627"/>
      <c r="AK18" s="627"/>
      <c r="AL18" s="628">
        <v>0.4</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2">
      <c r="B19" s="620" t="s">
        <v>259</v>
      </c>
      <c r="C19" s="621"/>
      <c r="D19" s="621"/>
      <c r="E19" s="621"/>
      <c r="F19" s="621"/>
      <c r="G19" s="621"/>
      <c r="H19" s="621"/>
      <c r="I19" s="621"/>
      <c r="J19" s="621"/>
      <c r="K19" s="621"/>
      <c r="L19" s="621"/>
      <c r="M19" s="621"/>
      <c r="N19" s="621"/>
      <c r="O19" s="621"/>
      <c r="P19" s="621"/>
      <c r="Q19" s="622"/>
      <c r="R19" s="623">
        <v>90576</v>
      </c>
      <c r="S19" s="624"/>
      <c r="T19" s="624"/>
      <c r="U19" s="624"/>
      <c r="V19" s="624"/>
      <c r="W19" s="624"/>
      <c r="X19" s="624"/>
      <c r="Y19" s="625"/>
      <c r="Z19" s="626">
        <v>0.1</v>
      </c>
      <c r="AA19" s="626"/>
      <c r="AB19" s="626"/>
      <c r="AC19" s="626"/>
      <c r="AD19" s="627">
        <v>90576</v>
      </c>
      <c r="AE19" s="627"/>
      <c r="AF19" s="627"/>
      <c r="AG19" s="627"/>
      <c r="AH19" s="627"/>
      <c r="AI19" s="627"/>
      <c r="AJ19" s="627"/>
      <c r="AK19" s="627"/>
      <c r="AL19" s="628">
        <v>0.3</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1657678</v>
      </c>
      <c r="BH19" s="624"/>
      <c r="BI19" s="624"/>
      <c r="BJ19" s="624"/>
      <c r="BK19" s="624"/>
      <c r="BL19" s="624"/>
      <c r="BM19" s="624"/>
      <c r="BN19" s="625"/>
      <c r="BO19" s="626">
        <v>9</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2">
      <c r="B20" s="636" t="s">
        <v>262</v>
      </c>
      <c r="C20" s="637"/>
      <c r="D20" s="637"/>
      <c r="E20" s="637"/>
      <c r="F20" s="637"/>
      <c r="G20" s="637"/>
      <c r="H20" s="637"/>
      <c r="I20" s="637"/>
      <c r="J20" s="637"/>
      <c r="K20" s="637"/>
      <c r="L20" s="637"/>
      <c r="M20" s="637"/>
      <c r="N20" s="637"/>
      <c r="O20" s="637"/>
      <c r="P20" s="637"/>
      <c r="Q20" s="638"/>
      <c r="R20" s="623">
        <v>14309</v>
      </c>
      <c r="S20" s="624"/>
      <c r="T20" s="624"/>
      <c r="U20" s="624"/>
      <c r="V20" s="624"/>
      <c r="W20" s="624"/>
      <c r="X20" s="624"/>
      <c r="Y20" s="625"/>
      <c r="Z20" s="626">
        <v>0</v>
      </c>
      <c r="AA20" s="626"/>
      <c r="AB20" s="626"/>
      <c r="AC20" s="626"/>
      <c r="AD20" s="627">
        <v>14309</v>
      </c>
      <c r="AE20" s="627"/>
      <c r="AF20" s="627"/>
      <c r="AG20" s="627"/>
      <c r="AH20" s="627"/>
      <c r="AI20" s="627"/>
      <c r="AJ20" s="627"/>
      <c r="AK20" s="627"/>
      <c r="AL20" s="628">
        <v>0</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1657678</v>
      </c>
      <c r="BH20" s="624"/>
      <c r="BI20" s="624"/>
      <c r="BJ20" s="624"/>
      <c r="BK20" s="624"/>
      <c r="BL20" s="624"/>
      <c r="BM20" s="624"/>
      <c r="BN20" s="625"/>
      <c r="BO20" s="626">
        <v>9</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67315513</v>
      </c>
      <c r="CS20" s="624"/>
      <c r="CT20" s="624"/>
      <c r="CU20" s="624"/>
      <c r="CV20" s="624"/>
      <c r="CW20" s="624"/>
      <c r="CX20" s="624"/>
      <c r="CY20" s="625"/>
      <c r="CZ20" s="626">
        <v>100</v>
      </c>
      <c r="DA20" s="626"/>
      <c r="DB20" s="626"/>
      <c r="DC20" s="626"/>
      <c r="DD20" s="632">
        <v>8468464</v>
      </c>
      <c r="DE20" s="624"/>
      <c r="DF20" s="624"/>
      <c r="DG20" s="624"/>
      <c r="DH20" s="624"/>
      <c r="DI20" s="624"/>
      <c r="DJ20" s="624"/>
      <c r="DK20" s="624"/>
      <c r="DL20" s="624"/>
      <c r="DM20" s="624"/>
      <c r="DN20" s="624"/>
      <c r="DO20" s="624"/>
      <c r="DP20" s="625"/>
      <c r="DQ20" s="632">
        <v>38023717</v>
      </c>
      <c r="DR20" s="624"/>
      <c r="DS20" s="624"/>
      <c r="DT20" s="624"/>
      <c r="DU20" s="624"/>
      <c r="DV20" s="624"/>
      <c r="DW20" s="624"/>
      <c r="DX20" s="624"/>
      <c r="DY20" s="624"/>
      <c r="DZ20" s="624"/>
      <c r="EA20" s="624"/>
      <c r="EB20" s="624"/>
      <c r="EC20" s="633"/>
    </row>
    <row r="21" spans="2:133" ht="11.25" customHeight="1" x14ac:dyDescent="0.2">
      <c r="B21" s="620" t="s">
        <v>265</v>
      </c>
      <c r="C21" s="621"/>
      <c r="D21" s="621"/>
      <c r="E21" s="621"/>
      <c r="F21" s="621"/>
      <c r="G21" s="621"/>
      <c r="H21" s="621"/>
      <c r="I21" s="621"/>
      <c r="J21" s="621"/>
      <c r="K21" s="621"/>
      <c r="L21" s="621"/>
      <c r="M21" s="621"/>
      <c r="N21" s="621"/>
      <c r="O21" s="621"/>
      <c r="P21" s="621"/>
      <c r="Q21" s="622"/>
      <c r="R21" s="623">
        <v>8639418</v>
      </c>
      <c r="S21" s="624"/>
      <c r="T21" s="624"/>
      <c r="U21" s="624"/>
      <c r="V21" s="624"/>
      <c r="W21" s="624"/>
      <c r="X21" s="624"/>
      <c r="Y21" s="625"/>
      <c r="Z21" s="626">
        <v>12.7</v>
      </c>
      <c r="AA21" s="626"/>
      <c r="AB21" s="626"/>
      <c r="AC21" s="626"/>
      <c r="AD21" s="627">
        <v>8237754</v>
      </c>
      <c r="AE21" s="627"/>
      <c r="AF21" s="627"/>
      <c r="AG21" s="627"/>
      <c r="AH21" s="627"/>
      <c r="AI21" s="627"/>
      <c r="AJ21" s="627"/>
      <c r="AK21" s="627"/>
      <c r="AL21" s="628">
        <v>28.1</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v>960</v>
      </c>
      <c r="BH21" s="624"/>
      <c r="BI21" s="624"/>
      <c r="BJ21" s="624"/>
      <c r="BK21" s="624"/>
      <c r="BL21" s="624"/>
      <c r="BM21" s="624"/>
      <c r="BN21" s="625"/>
      <c r="BO21" s="626">
        <v>0</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267</v>
      </c>
      <c r="C22" s="621"/>
      <c r="D22" s="621"/>
      <c r="E22" s="621"/>
      <c r="F22" s="621"/>
      <c r="G22" s="621"/>
      <c r="H22" s="621"/>
      <c r="I22" s="621"/>
      <c r="J22" s="621"/>
      <c r="K22" s="621"/>
      <c r="L22" s="621"/>
      <c r="M22" s="621"/>
      <c r="N22" s="621"/>
      <c r="O22" s="621"/>
      <c r="P22" s="621"/>
      <c r="Q22" s="622"/>
      <c r="R22" s="623">
        <v>8237754</v>
      </c>
      <c r="S22" s="624"/>
      <c r="T22" s="624"/>
      <c r="U22" s="624"/>
      <c r="V22" s="624"/>
      <c r="W22" s="624"/>
      <c r="X22" s="624"/>
      <c r="Y22" s="625"/>
      <c r="Z22" s="626">
        <v>12.1</v>
      </c>
      <c r="AA22" s="626"/>
      <c r="AB22" s="626"/>
      <c r="AC22" s="626"/>
      <c r="AD22" s="627">
        <v>8237754</v>
      </c>
      <c r="AE22" s="627"/>
      <c r="AF22" s="627"/>
      <c r="AG22" s="627"/>
      <c r="AH22" s="627"/>
      <c r="AI22" s="627"/>
      <c r="AJ22" s="627"/>
      <c r="AK22" s="627"/>
      <c r="AL22" s="628">
        <v>28.1</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270</v>
      </c>
      <c r="C23" s="621"/>
      <c r="D23" s="621"/>
      <c r="E23" s="621"/>
      <c r="F23" s="621"/>
      <c r="G23" s="621"/>
      <c r="H23" s="621"/>
      <c r="I23" s="621"/>
      <c r="J23" s="621"/>
      <c r="K23" s="621"/>
      <c r="L23" s="621"/>
      <c r="M23" s="621"/>
      <c r="N23" s="621"/>
      <c r="O23" s="621"/>
      <c r="P23" s="621"/>
      <c r="Q23" s="622"/>
      <c r="R23" s="623">
        <v>401664</v>
      </c>
      <c r="S23" s="624"/>
      <c r="T23" s="624"/>
      <c r="U23" s="624"/>
      <c r="V23" s="624"/>
      <c r="W23" s="624"/>
      <c r="X23" s="624"/>
      <c r="Y23" s="625"/>
      <c r="Z23" s="626">
        <v>0.6</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v>1656718</v>
      </c>
      <c r="BH23" s="624"/>
      <c r="BI23" s="624"/>
      <c r="BJ23" s="624"/>
      <c r="BK23" s="624"/>
      <c r="BL23" s="624"/>
      <c r="BM23" s="624"/>
      <c r="BN23" s="625"/>
      <c r="BO23" s="626">
        <v>9</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2">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35759554</v>
      </c>
      <c r="CS24" s="613"/>
      <c r="CT24" s="613"/>
      <c r="CU24" s="613"/>
      <c r="CV24" s="613"/>
      <c r="CW24" s="613"/>
      <c r="CX24" s="613"/>
      <c r="CY24" s="614"/>
      <c r="CZ24" s="617">
        <v>53.1</v>
      </c>
      <c r="DA24" s="618"/>
      <c r="DB24" s="618"/>
      <c r="DC24" s="634"/>
      <c r="DD24" s="658">
        <v>18918753</v>
      </c>
      <c r="DE24" s="613"/>
      <c r="DF24" s="613"/>
      <c r="DG24" s="613"/>
      <c r="DH24" s="613"/>
      <c r="DI24" s="613"/>
      <c r="DJ24" s="613"/>
      <c r="DK24" s="614"/>
      <c r="DL24" s="658">
        <v>16509462</v>
      </c>
      <c r="DM24" s="613"/>
      <c r="DN24" s="613"/>
      <c r="DO24" s="613"/>
      <c r="DP24" s="613"/>
      <c r="DQ24" s="613"/>
      <c r="DR24" s="613"/>
      <c r="DS24" s="613"/>
      <c r="DT24" s="613"/>
      <c r="DU24" s="613"/>
      <c r="DV24" s="614"/>
      <c r="DW24" s="617">
        <v>55.8</v>
      </c>
      <c r="DX24" s="618"/>
      <c r="DY24" s="618"/>
      <c r="DZ24" s="618"/>
      <c r="EA24" s="618"/>
      <c r="EB24" s="618"/>
      <c r="EC24" s="619"/>
    </row>
    <row r="25" spans="2:133" ht="11.25" customHeight="1" x14ac:dyDescent="0.2">
      <c r="B25" s="620" t="s">
        <v>280</v>
      </c>
      <c r="C25" s="621"/>
      <c r="D25" s="621"/>
      <c r="E25" s="621"/>
      <c r="F25" s="621"/>
      <c r="G25" s="621"/>
      <c r="H25" s="621"/>
      <c r="I25" s="621"/>
      <c r="J25" s="621"/>
      <c r="K25" s="621"/>
      <c r="L25" s="621"/>
      <c r="M25" s="621"/>
      <c r="N25" s="621"/>
      <c r="O25" s="621"/>
      <c r="P25" s="621"/>
      <c r="Q25" s="622"/>
      <c r="R25" s="623">
        <v>31130695</v>
      </c>
      <c r="S25" s="624"/>
      <c r="T25" s="624"/>
      <c r="U25" s="624"/>
      <c r="V25" s="624"/>
      <c r="W25" s="624"/>
      <c r="X25" s="624"/>
      <c r="Y25" s="625"/>
      <c r="Z25" s="626">
        <v>45.6</v>
      </c>
      <c r="AA25" s="626"/>
      <c r="AB25" s="626"/>
      <c r="AC25" s="626"/>
      <c r="AD25" s="627">
        <v>29072313</v>
      </c>
      <c r="AE25" s="627"/>
      <c r="AF25" s="627"/>
      <c r="AG25" s="627"/>
      <c r="AH25" s="627"/>
      <c r="AI25" s="627"/>
      <c r="AJ25" s="627"/>
      <c r="AK25" s="627"/>
      <c r="AL25" s="628">
        <v>99.1</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7116862</v>
      </c>
      <c r="CS25" s="655"/>
      <c r="CT25" s="655"/>
      <c r="CU25" s="655"/>
      <c r="CV25" s="655"/>
      <c r="CW25" s="655"/>
      <c r="CX25" s="655"/>
      <c r="CY25" s="656"/>
      <c r="CZ25" s="628">
        <v>10.6</v>
      </c>
      <c r="DA25" s="653"/>
      <c r="DB25" s="653"/>
      <c r="DC25" s="657"/>
      <c r="DD25" s="632">
        <v>6483352</v>
      </c>
      <c r="DE25" s="655"/>
      <c r="DF25" s="655"/>
      <c r="DG25" s="655"/>
      <c r="DH25" s="655"/>
      <c r="DI25" s="655"/>
      <c r="DJ25" s="655"/>
      <c r="DK25" s="656"/>
      <c r="DL25" s="632">
        <v>6276140</v>
      </c>
      <c r="DM25" s="655"/>
      <c r="DN25" s="655"/>
      <c r="DO25" s="655"/>
      <c r="DP25" s="655"/>
      <c r="DQ25" s="655"/>
      <c r="DR25" s="655"/>
      <c r="DS25" s="655"/>
      <c r="DT25" s="655"/>
      <c r="DU25" s="655"/>
      <c r="DV25" s="656"/>
      <c r="DW25" s="628">
        <v>21.2</v>
      </c>
      <c r="DX25" s="653"/>
      <c r="DY25" s="653"/>
      <c r="DZ25" s="653"/>
      <c r="EA25" s="653"/>
      <c r="EB25" s="653"/>
      <c r="EC25" s="654"/>
    </row>
    <row r="26" spans="2:133" ht="11.25" customHeight="1" x14ac:dyDescent="0.2">
      <c r="B26" s="620" t="s">
        <v>283</v>
      </c>
      <c r="C26" s="621"/>
      <c r="D26" s="621"/>
      <c r="E26" s="621"/>
      <c r="F26" s="621"/>
      <c r="G26" s="621"/>
      <c r="H26" s="621"/>
      <c r="I26" s="621"/>
      <c r="J26" s="621"/>
      <c r="K26" s="621"/>
      <c r="L26" s="621"/>
      <c r="M26" s="621"/>
      <c r="N26" s="621"/>
      <c r="O26" s="621"/>
      <c r="P26" s="621"/>
      <c r="Q26" s="622"/>
      <c r="R26" s="623">
        <v>13706</v>
      </c>
      <c r="S26" s="624"/>
      <c r="T26" s="624"/>
      <c r="U26" s="624"/>
      <c r="V26" s="624"/>
      <c r="W26" s="624"/>
      <c r="X26" s="624"/>
      <c r="Y26" s="625"/>
      <c r="Z26" s="626">
        <v>0</v>
      </c>
      <c r="AA26" s="626"/>
      <c r="AB26" s="626"/>
      <c r="AC26" s="626"/>
      <c r="AD26" s="627">
        <v>13706</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4948128</v>
      </c>
      <c r="CS26" s="624"/>
      <c r="CT26" s="624"/>
      <c r="CU26" s="624"/>
      <c r="CV26" s="624"/>
      <c r="CW26" s="624"/>
      <c r="CX26" s="624"/>
      <c r="CY26" s="625"/>
      <c r="CZ26" s="628">
        <v>7.4</v>
      </c>
      <c r="DA26" s="653"/>
      <c r="DB26" s="653"/>
      <c r="DC26" s="657"/>
      <c r="DD26" s="632">
        <v>4600083</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3"/>
      <c r="DY26" s="653"/>
      <c r="DZ26" s="653"/>
      <c r="EA26" s="653"/>
      <c r="EB26" s="653"/>
      <c r="EC26" s="654"/>
    </row>
    <row r="27" spans="2:133" ht="11.25" customHeight="1" x14ac:dyDescent="0.2">
      <c r="B27" s="620" t="s">
        <v>286</v>
      </c>
      <c r="C27" s="621"/>
      <c r="D27" s="621"/>
      <c r="E27" s="621"/>
      <c r="F27" s="621"/>
      <c r="G27" s="621"/>
      <c r="H27" s="621"/>
      <c r="I27" s="621"/>
      <c r="J27" s="621"/>
      <c r="K27" s="621"/>
      <c r="L27" s="621"/>
      <c r="M27" s="621"/>
      <c r="N27" s="621"/>
      <c r="O27" s="621"/>
      <c r="P27" s="621"/>
      <c r="Q27" s="622"/>
      <c r="R27" s="623">
        <v>198515</v>
      </c>
      <c r="S27" s="624"/>
      <c r="T27" s="624"/>
      <c r="U27" s="624"/>
      <c r="V27" s="624"/>
      <c r="W27" s="624"/>
      <c r="X27" s="624"/>
      <c r="Y27" s="625"/>
      <c r="Z27" s="626">
        <v>0.3</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18432528</v>
      </c>
      <c r="BH27" s="624"/>
      <c r="BI27" s="624"/>
      <c r="BJ27" s="624"/>
      <c r="BK27" s="624"/>
      <c r="BL27" s="624"/>
      <c r="BM27" s="624"/>
      <c r="BN27" s="625"/>
      <c r="BO27" s="626">
        <v>100</v>
      </c>
      <c r="BP27" s="626"/>
      <c r="BQ27" s="626"/>
      <c r="BR27" s="626"/>
      <c r="BS27" s="627">
        <v>202421</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24233469</v>
      </c>
      <c r="CS27" s="655"/>
      <c r="CT27" s="655"/>
      <c r="CU27" s="655"/>
      <c r="CV27" s="655"/>
      <c r="CW27" s="655"/>
      <c r="CX27" s="655"/>
      <c r="CY27" s="656"/>
      <c r="CZ27" s="628">
        <v>36</v>
      </c>
      <c r="DA27" s="653"/>
      <c r="DB27" s="653"/>
      <c r="DC27" s="657"/>
      <c r="DD27" s="632">
        <v>8026178</v>
      </c>
      <c r="DE27" s="655"/>
      <c r="DF27" s="655"/>
      <c r="DG27" s="655"/>
      <c r="DH27" s="655"/>
      <c r="DI27" s="655"/>
      <c r="DJ27" s="655"/>
      <c r="DK27" s="656"/>
      <c r="DL27" s="632">
        <v>5824099</v>
      </c>
      <c r="DM27" s="655"/>
      <c r="DN27" s="655"/>
      <c r="DO27" s="655"/>
      <c r="DP27" s="655"/>
      <c r="DQ27" s="655"/>
      <c r="DR27" s="655"/>
      <c r="DS27" s="655"/>
      <c r="DT27" s="655"/>
      <c r="DU27" s="655"/>
      <c r="DV27" s="656"/>
      <c r="DW27" s="628">
        <v>19.7</v>
      </c>
      <c r="DX27" s="653"/>
      <c r="DY27" s="653"/>
      <c r="DZ27" s="653"/>
      <c r="EA27" s="653"/>
      <c r="EB27" s="653"/>
      <c r="EC27" s="654"/>
    </row>
    <row r="28" spans="2:133" ht="11.25" customHeight="1" x14ac:dyDescent="0.2">
      <c r="B28" s="620" t="s">
        <v>289</v>
      </c>
      <c r="C28" s="621"/>
      <c r="D28" s="621"/>
      <c r="E28" s="621"/>
      <c r="F28" s="621"/>
      <c r="G28" s="621"/>
      <c r="H28" s="621"/>
      <c r="I28" s="621"/>
      <c r="J28" s="621"/>
      <c r="K28" s="621"/>
      <c r="L28" s="621"/>
      <c r="M28" s="621"/>
      <c r="N28" s="621"/>
      <c r="O28" s="621"/>
      <c r="P28" s="621"/>
      <c r="Q28" s="622"/>
      <c r="R28" s="623">
        <v>918044</v>
      </c>
      <c r="S28" s="624"/>
      <c r="T28" s="624"/>
      <c r="U28" s="624"/>
      <c r="V28" s="624"/>
      <c r="W28" s="624"/>
      <c r="X28" s="624"/>
      <c r="Y28" s="625"/>
      <c r="Z28" s="626">
        <v>1.3</v>
      </c>
      <c r="AA28" s="626"/>
      <c r="AB28" s="626"/>
      <c r="AC28" s="626"/>
      <c r="AD28" s="627">
        <v>163026</v>
      </c>
      <c r="AE28" s="627"/>
      <c r="AF28" s="627"/>
      <c r="AG28" s="627"/>
      <c r="AH28" s="627"/>
      <c r="AI28" s="627"/>
      <c r="AJ28" s="627"/>
      <c r="AK28" s="627"/>
      <c r="AL28" s="628">
        <v>0.6</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4409223</v>
      </c>
      <c r="CS28" s="624"/>
      <c r="CT28" s="624"/>
      <c r="CU28" s="624"/>
      <c r="CV28" s="624"/>
      <c r="CW28" s="624"/>
      <c r="CX28" s="624"/>
      <c r="CY28" s="625"/>
      <c r="CZ28" s="628">
        <v>6.6</v>
      </c>
      <c r="DA28" s="653"/>
      <c r="DB28" s="653"/>
      <c r="DC28" s="657"/>
      <c r="DD28" s="632">
        <v>4409223</v>
      </c>
      <c r="DE28" s="624"/>
      <c r="DF28" s="624"/>
      <c r="DG28" s="624"/>
      <c r="DH28" s="624"/>
      <c r="DI28" s="624"/>
      <c r="DJ28" s="624"/>
      <c r="DK28" s="625"/>
      <c r="DL28" s="632">
        <v>4409223</v>
      </c>
      <c r="DM28" s="624"/>
      <c r="DN28" s="624"/>
      <c r="DO28" s="624"/>
      <c r="DP28" s="624"/>
      <c r="DQ28" s="624"/>
      <c r="DR28" s="624"/>
      <c r="DS28" s="624"/>
      <c r="DT28" s="624"/>
      <c r="DU28" s="624"/>
      <c r="DV28" s="625"/>
      <c r="DW28" s="628">
        <v>14.9</v>
      </c>
      <c r="DX28" s="653"/>
      <c r="DY28" s="653"/>
      <c r="DZ28" s="653"/>
      <c r="EA28" s="653"/>
      <c r="EB28" s="653"/>
      <c r="EC28" s="654"/>
    </row>
    <row r="29" spans="2:133" ht="11.25" customHeight="1" x14ac:dyDescent="0.2">
      <c r="B29" s="620" t="s">
        <v>291</v>
      </c>
      <c r="C29" s="621"/>
      <c r="D29" s="621"/>
      <c r="E29" s="621"/>
      <c r="F29" s="621"/>
      <c r="G29" s="621"/>
      <c r="H29" s="621"/>
      <c r="I29" s="621"/>
      <c r="J29" s="621"/>
      <c r="K29" s="621"/>
      <c r="L29" s="621"/>
      <c r="M29" s="621"/>
      <c r="N29" s="621"/>
      <c r="O29" s="621"/>
      <c r="P29" s="621"/>
      <c r="Q29" s="622"/>
      <c r="R29" s="623">
        <v>232656</v>
      </c>
      <c r="S29" s="624"/>
      <c r="T29" s="624"/>
      <c r="U29" s="624"/>
      <c r="V29" s="624"/>
      <c r="W29" s="624"/>
      <c r="X29" s="624"/>
      <c r="Y29" s="625"/>
      <c r="Z29" s="626">
        <v>0.3</v>
      </c>
      <c r="AA29" s="626"/>
      <c r="AB29" s="626"/>
      <c r="AC29" s="626"/>
      <c r="AD29" s="627">
        <v>2</v>
      </c>
      <c r="AE29" s="627"/>
      <c r="AF29" s="627"/>
      <c r="AG29" s="627"/>
      <c r="AH29" s="627"/>
      <c r="AI29" s="627"/>
      <c r="AJ29" s="627"/>
      <c r="AK29" s="627"/>
      <c r="AL29" s="628">
        <v>0</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292</v>
      </c>
      <c r="CE29" s="660"/>
      <c r="CF29" s="620" t="s">
        <v>66</v>
      </c>
      <c r="CG29" s="621"/>
      <c r="CH29" s="621"/>
      <c r="CI29" s="621"/>
      <c r="CJ29" s="621"/>
      <c r="CK29" s="621"/>
      <c r="CL29" s="621"/>
      <c r="CM29" s="621"/>
      <c r="CN29" s="621"/>
      <c r="CO29" s="621"/>
      <c r="CP29" s="621"/>
      <c r="CQ29" s="622"/>
      <c r="CR29" s="623">
        <v>4409204</v>
      </c>
      <c r="CS29" s="655"/>
      <c r="CT29" s="655"/>
      <c r="CU29" s="655"/>
      <c r="CV29" s="655"/>
      <c r="CW29" s="655"/>
      <c r="CX29" s="655"/>
      <c r="CY29" s="656"/>
      <c r="CZ29" s="628">
        <v>6.6</v>
      </c>
      <c r="DA29" s="653"/>
      <c r="DB29" s="653"/>
      <c r="DC29" s="657"/>
      <c r="DD29" s="632">
        <v>4409204</v>
      </c>
      <c r="DE29" s="655"/>
      <c r="DF29" s="655"/>
      <c r="DG29" s="655"/>
      <c r="DH29" s="655"/>
      <c r="DI29" s="655"/>
      <c r="DJ29" s="655"/>
      <c r="DK29" s="656"/>
      <c r="DL29" s="632">
        <v>4409204</v>
      </c>
      <c r="DM29" s="655"/>
      <c r="DN29" s="655"/>
      <c r="DO29" s="655"/>
      <c r="DP29" s="655"/>
      <c r="DQ29" s="655"/>
      <c r="DR29" s="655"/>
      <c r="DS29" s="655"/>
      <c r="DT29" s="655"/>
      <c r="DU29" s="655"/>
      <c r="DV29" s="656"/>
      <c r="DW29" s="628">
        <v>14.9</v>
      </c>
      <c r="DX29" s="653"/>
      <c r="DY29" s="653"/>
      <c r="DZ29" s="653"/>
      <c r="EA29" s="653"/>
      <c r="EB29" s="653"/>
      <c r="EC29" s="654"/>
    </row>
    <row r="30" spans="2:133" ht="11.25" customHeight="1" x14ac:dyDescent="0.2">
      <c r="B30" s="620" t="s">
        <v>293</v>
      </c>
      <c r="C30" s="621"/>
      <c r="D30" s="621"/>
      <c r="E30" s="621"/>
      <c r="F30" s="621"/>
      <c r="G30" s="621"/>
      <c r="H30" s="621"/>
      <c r="I30" s="621"/>
      <c r="J30" s="621"/>
      <c r="K30" s="621"/>
      <c r="L30" s="621"/>
      <c r="M30" s="621"/>
      <c r="N30" s="621"/>
      <c r="O30" s="621"/>
      <c r="P30" s="621"/>
      <c r="Q30" s="622"/>
      <c r="R30" s="623">
        <v>20957255</v>
      </c>
      <c r="S30" s="624"/>
      <c r="T30" s="624"/>
      <c r="U30" s="624"/>
      <c r="V30" s="624"/>
      <c r="W30" s="624"/>
      <c r="X30" s="624"/>
      <c r="Y30" s="625"/>
      <c r="Z30" s="626">
        <v>30.7</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65"/>
      <c r="BI30" s="665"/>
      <c r="BJ30" s="665"/>
      <c r="BK30" s="665"/>
      <c r="BL30" s="665"/>
      <c r="BM30" s="665"/>
      <c r="BN30" s="665"/>
      <c r="BO30" s="665"/>
      <c r="BP30" s="665"/>
      <c r="BQ30" s="666"/>
      <c r="BR30" s="605" t="s">
        <v>295</v>
      </c>
      <c r="BS30" s="665"/>
      <c r="BT30" s="665"/>
      <c r="BU30" s="665"/>
      <c r="BV30" s="665"/>
      <c r="BW30" s="665"/>
      <c r="BX30" s="665"/>
      <c r="BY30" s="665"/>
      <c r="BZ30" s="665"/>
      <c r="CA30" s="665"/>
      <c r="CB30" s="666"/>
      <c r="CD30" s="661"/>
      <c r="CE30" s="662"/>
      <c r="CF30" s="620" t="s">
        <v>296</v>
      </c>
      <c r="CG30" s="621"/>
      <c r="CH30" s="621"/>
      <c r="CI30" s="621"/>
      <c r="CJ30" s="621"/>
      <c r="CK30" s="621"/>
      <c r="CL30" s="621"/>
      <c r="CM30" s="621"/>
      <c r="CN30" s="621"/>
      <c r="CO30" s="621"/>
      <c r="CP30" s="621"/>
      <c r="CQ30" s="622"/>
      <c r="CR30" s="623">
        <v>4160943</v>
      </c>
      <c r="CS30" s="624"/>
      <c r="CT30" s="624"/>
      <c r="CU30" s="624"/>
      <c r="CV30" s="624"/>
      <c r="CW30" s="624"/>
      <c r="CX30" s="624"/>
      <c r="CY30" s="625"/>
      <c r="CZ30" s="628">
        <v>6.2</v>
      </c>
      <c r="DA30" s="653"/>
      <c r="DB30" s="653"/>
      <c r="DC30" s="657"/>
      <c r="DD30" s="632">
        <v>4160943</v>
      </c>
      <c r="DE30" s="624"/>
      <c r="DF30" s="624"/>
      <c r="DG30" s="624"/>
      <c r="DH30" s="624"/>
      <c r="DI30" s="624"/>
      <c r="DJ30" s="624"/>
      <c r="DK30" s="625"/>
      <c r="DL30" s="632">
        <v>4160943</v>
      </c>
      <c r="DM30" s="624"/>
      <c r="DN30" s="624"/>
      <c r="DO30" s="624"/>
      <c r="DP30" s="624"/>
      <c r="DQ30" s="624"/>
      <c r="DR30" s="624"/>
      <c r="DS30" s="624"/>
      <c r="DT30" s="624"/>
      <c r="DU30" s="624"/>
      <c r="DV30" s="625"/>
      <c r="DW30" s="628">
        <v>14.1</v>
      </c>
      <c r="DX30" s="653"/>
      <c r="DY30" s="653"/>
      <c r="DZ30" s="653"/>
      <c r="EA30" s="653"/>
      <c r="EB30" s="653"/>
      <c r="EC30" s="654"/>
    </row>
    <row r="31" spans="2:133" ht="11.25" customHeight="1" x14ac:dyDescent="0.2">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69" t="s">
        <v>298</v>
      </c>
      <c r="AQ31" s="670"/>
      <c r="AR31" s="670"/>
      <c r="AS31" s="670"/>
      <c r="AT31" s="675" t="s">
        <v>299</v>
      </c>
      <c r="AU31" s="218"/>
      <c r="AV31" s="218"/>
      <c r="AW31" s="218"/>
      <c r="AX31" s="609" t="s">
        <v>177</v>
      </c>
      <c r="AY31" s="610"/>
      <c r="AZ31" s="610"/>
      <c r="BA31" s="610"/>
      <c r="BB31" s="610"/>
      <c r="BC31" s="610"/>
      <c r="BD31" s="610"/>
      <c r="BE31" s="610"/>
      <c r="BF31" s="611"/>
      <c r="BG31" s="679">
        <v>99.2</v>
      </c>
      <c r="BH31" s="667"/>
      <c r="BI31" s="667"/>
      <c r="BJ31" s="667"/>
      <c r="BK31" s="667"/>
      <c r="BL31" s="667"/>
      <c r="BM31" s="618">
        <v>97.8</v>
      </c>
      <c r="BN31" s="667"/>
      <c r="BO31" s="667"/>
      <c r="BP31" s="667"/>
      <c r="BQ31" s="668"/>
      <c r="BR31" s="679">
        <v>99.1</v>
      </c>
      <c r="BS31" s="667"/>
      <c r="BT31" s="667"/>
      <c r="BU31" s="667"/>
      <c r="BV31" s="667"/>
      <c r="BW31" s="667"/>
      <c r="BX31" s="618">
        <v>97.8</v>
      </c>
      <c r="BY31" s="667"/>
      <c r="BZ31" s="667"/>
      <c r="CA31" s="667"/>
      <c r="CB31" s="668"/>
      <c r="CD31" s="661"/>
      <c r="CE31" s="662"/>
      <c r="CF31" s="620" t="s">
        <v>300</v>
      </c>
      <c r="CG31" s="621"/>
      <c r="CH31" s="621"/>
      <c r="CI31" s="621"/>
      <c r="CJ31" s="621"/>
      <c r="CK31" s="621"/>
      <c r="CL31" s="621"/>
      <c r="CM31" s="621"/>
      <c r="CN31" s="621"/>
      <c r="CO31" s="621"/>
      <c r="CP31" s="621"/>
      <c r="CQ31" s="622"/>
      <c r="CR31" s="623">
        <v>248261</v>
      </c>
      <c r="CS31" s="655"/>
      <c r="CT31" s="655"/>
      <c r="CU31" s="655"/>
      <c r="CV31" s="655"/>
      <c r="CW31" s="655"/>
      <c r="CX31" s="655"/>
      <c r="CY31" s="656"/>
      <c r="CZ31" s="628">
        <v>0.4</v>
      </c>
      <c r="DA31" s="653"/>
      <c r="DB31" s="653"/>
      <c r="DC31" s="657"/>
      <c r="DD31" s="632">
        <v>248261</v>
      </c>
      <c r="DE31" s="655"/>
      <c r="DF31" s="655"/>
      <c r="DG31" s="655"/>
      <c r="DH31" s="655"/>
      <c r="DI31" s="655"/>
      <c r="DJ31" s="655"/>
      <c r="DK31" s="656"/>
      <c r="DL31" s="632">
        <v>248261</v>
      </c>
      <c r="DM31" s="655"/>
      <c r="DN31" s="655"/>
      <c r="DO31" s="655"/>
      <c r="DP31" s="655"/>
      <c r="DQ31" s="655"/>
      <c r="DR31" s="655"/>
      <c r="DS31" s="655"/>
      <c r="DT31" s="655"/>
      <c r="DU31" s="655"/>
      <c r="DV31" s="656"/>
      <c r="DW31" s="628">
        <v>0.8</v>
      </c>
      <c r="DX31" s="653"/>
      <c r="DY31" s="653"/>
      <c r="DZ31" s="653"/>
      <c r="EA31" s="653"/>
      <c r="EB31" s="653"/>
      <c r="EC31" s="654"/>
    </row>
    <row r="32" spans="2:133" ht="11.25" customHeight="1" x14ac:dyDescent="0.2">
      <c r="B32" s="620" t="s">
        <v>301</v>
      </c>
      <c r="C32" s="621"/>
      <c r="D32" s="621"/>
      <c r="E32" s="621"/>
      <c r="F32" s="621"/>
      <c r="G32" s="621"/>
      <c r="H32" s="621"/>
      <c r="I32" s="621"/>
      <c r="J32" s="621"/>
      <c r="K32" s="621"/>
      <c r="L32" s="621"/>
      <c r="M32" s="621"/>
      <c r="N32" s="621"/>
      <c r="O32" s="621"/>
      <c r="P32" s="621"/>
      <c r="Q32" s="622"/>
      <c r="R32" s="623">
        <v>4362002</v>
      </c>
      <c r="S32" s="624"/>
      <c r="T32" s="624"/>
      <c r="U32" s="624"/>
      <c r="V32" s="624"/>
      <c r="W32" s="624"/>
      <c r="X32" s="624"/>
      <c r="Y32" s="625"/>
      <c r="Z32" s="626">
        <v>6.4</v>
      </c>
      <c r="AA32" s="626"/>
      <c r="AB32" s="626"/>
      <c r="AC32" s="626"/>
      <c r="AD32" s="627" t="s">
        <v>122</v>
      </c>
      <c r="AE32" s="627"/>
      <c r="AF32" s="627"/>
      <c r="AG32" s="627"/>
      <c r="AH32" s="627"/>
      <c r="AI32" s="627"/>
      <c r="AJ32" s="627"/>
      <c r="AK32" s="627"/>
      <c r="AL32" s="628" t="s">
        <v>122</v>
      </c>
      <c r="AM32" s="629"/>
      <c r="AN32" s="629"/>
      <c r="AO32" s="630"/>
      <c r="AP32" s="671"/>
      <c r="AQ32" s="672"/>
      <c r="AR32" s="672"/>
      <c r="AS32" s="672"/>
      <c r="AT32" s="676"/>
      <c r="AU32" s="214" t="s">
        <v>302</v>
      </c>
      <c r="AX32" s="620" t="s">
        <v>303</v>
      </c>
      <c r="AY32" s="621"/>
      <c r="AZ32" s="621"/>
      <c r="BA32" s="621"/>
      <c r="BB32" s="621"/>
      <c r="BC32" s="621"/>
      <c r="BD32" s="621"/>
      <c r="BE32" s="621"/>
      <c r="BF32" s="622"/>
      <c r="BG32" s="680">
        <v>98.6</v>
      </c>
      <c r="BH32" s="655"/>
      <c r="BI32" s="655"/>
      <c r="BJ32" s="655"/>
      <c r="BK32" s="655"/>
      <c r="BL32" s="655"/>
      <c r="BM32" s="629">
        <v>96.6</v>
      </c>
      <c r="BN32" s="655"/>
      <c r="BO32" s="655"/>
      <c r="BP32" s="655"/>
      <c r="BQ32" s="678"/>
      <c r="BR32" s="680">
        <v>98.3</v>
      </c>
      <c r="BS32" s="655"/>
      <c r="BT32" s="655"/>
      <c r="BU32" s="655"/>
      <c r="BV32" s="655"/>
      <c r="BW32" s="655"/>
      <c r="BX32" s="629">
        <v>96.5</v>
      </c>
      <c r="BY32" s="655"/>
      <c r="BZ32" s="655"/>
      <c r="CA32" s="655"/>
      <c r="CB32" s="678"/>
      <c r="CD32" s="663"/>
      <c r="CE32" s="664"/>
      <c r="CF32" s="620" t="s">
        <v>304</v>
      </c>
      <c r="CG32" s="621"/>
      <c r="CH32" s="621"/>
      <c r="CI32" s="621"/>
      <c r="CJ32" s="621"/>
      <c r="CK32" s="621"/>
      <c r="CL32" s="621"/>
      <c r="CM32" s="621"/>
      <c r="CN32" s="621"/>
      <c r="CO32" s="621"/>
      <c r="CP32" s="621"/>
      <c r="CQ32" s="622"/>
      <c r="CR32" s="623">
        <v>19</v>
      </c>
      <c r="CS32" s="624"/>
      <c r="CT32" s="624"/>
      <c r="CU32" s="624"/>
      <c r="CV32" s="624"/>
      <c r="CW32" s="624"/>
      <c r="CX32" s="624"/>
      <c r="CY32" s="625"/>
      <c r="CZ32" s="628">
        <v>0</v>
      </c>
      <c r="DA32" s="653"/>
      <c r="DB32" s="653"/>
      <c r="DC32" s="657"/>
      <c r="DD32" s="632">
        <v>19</v>
      </c>
      <c r="DE32" s="624"/>
      <c r="DF32" s="624"/>
      <c r="DG32" s="624"/>
      <c r="DH32" s="624"/>
      <c r="DI32" s="624"/>
      <c r="DJ32" s="624"/>
      <c r="DK32" s="625"/>
      <c r="DL32" s="632">
        <v>19</v>
      </c>
      <c r="DM32" s="624"/>
      <c r="DN32" s="624"/>
      <c r="DO32" s="624"/>
      <c r="DP32" s="624"/>
      <c r="DQ32" s="624"/>
      <c r="DR32" s="624"/>
      <c r="DS32" s="624"/>
      <c r="DT32" s="624"/>
      <c r="DU32" s="624"/>
      <c r="DV32" s="625"/>
      <c r="DW32" s="628">
        <v>0</v>
      </c>
      <c r="DX32" s="653"/>
      <c r="DY32" s="653"/>
      <c r="DZ32" s="653"/>
      <c r="EA32" s="653"/>
      <c r="EB32" s="653"/>
      <c r="EC32" s="654"/>
    </row>
    <row r="33" spans="2:133" ht="11.25" customHeight="1" x14ac:dyDescent="0.2">
      <c r="B33" s="620" t="s">
        <v>305</v>
      </c>
      <c r="C33" s="621"/>
      <c r="D33" s="621"/>
      <c r="E33" s="621"/>
      <c r="F33" s="621"/>
      <c r="G33" s="621"/>
      <c r="H33" s="621"/>
      <c r="I33" s="621"/>
      <c r="J33" s="621"/>
      <c r="K33" s="621"/>
      <c r="L33" s="621"/>
      <c r="M33" s="621"/>
      <c r="N33" s="621"/>
      <c r="O33" s="621"/>
      <c r="P33" s="621"/>
      <c r="Q33" s="622"/>
      <c r="R33" s="623">
        <v>2693359</v>
      </c>
      <c r="S33" s="624"/>
      <c r="T33" s="624"/>
      <c r="U33" s="624"/>
      <c r="V33" s="624"/>
      <c r="W33" s="624"/>
      <c r="X33" s="624"/>
      <c r="Y33" s="625"/>
      <c r="Z33" s="626">
        <v>3.9</v>
      </c>
      <c r="AA33" s="626"/>
      <c r="AB33" s="626"/>
      <c r="AC33" s="626"/>
      <c r="AD33" s="627">
        <v>46991</v>
      </c>
      <c r="AE33" s="627"/>
      <c r="AF33" s="627"/>
      <c r="AG33" s="627"/>
      <c r="AH33" s="627"/>
      <c r="AI33" s="627"/>
      <c r="AJ33" s="627"/>
      <c r="AK33" s="627"/>
      <c r="AL33" s="628">
        <v>0.2</v>
      </c>
      <c r="AM33" s="629"/>
      <c r="AN33" s="629"/>
      <c r="AO33" s="630"/>
      <c r="AP33" s="673"/>
      <c r="AQ33" s="674"/>
      <c r="AR33" s="674"/>
      <c r="AS33" s="674"/>
      <c r="AT33" s="677"/>
      <c r="AU33" s="219"/>
      <c r="AV33" s="219"/>
      <c r="AW33" s="219"/>
      <c r="AX33" s="644" t="s">
        <v>306</v>
      </c>
      <c r="AY33" s="645"/>
      <c r="AZ33" s="645"/>
      <c r="BA33" s="645"/>
      <c r="BB33" s="645"/>
      <c r="BC33" s="645"/>
      <c r="BD33" s="645"/>
      <c r="BE33" s="645"/>
      <c r="BF33" s="646"/>
      <c r="BG33" s="681">
        <v>99.5</v>
      </c>
      <c r="BH33" s="682"/>
      <c r="BI33" s="682"/>
      <c r="BJ33" s="682"/>
      <c r="BK33" s="682"/>
      <c r="BL33" s="682"/>
      <c r="BM33" s="683">
        <v>98.5</v>
      </c>
      <c r="BN33" s="682"/>
      <c r="BO33" s="682"/>
      <c r="BP33" s="682"/>
      <c r="BQ33" s="684"/>
      <c r="BR33" s="681">
        <v>99.6</v>
      </c>
      <c r="BS33" s="682"/>
      <c r="BT33" s="682"/>
      <c r="BU33" s="682"/>
      <c r="BV33" s="682"/>
      <c r="BW33" s="682"/>
      <c r="BX33" s="683">
        <v>98.5</v>
      </c>
      <c r="BY33" s="682"/>
      <c r="BZ33" s="682"/>
      <c r="CA33" s="682"/>
      <c r="CB33" s="684"/>
      <c r="CD33" s="620" t="s">
        <v>307</v>
      </c>
      <c r="CE33" s="621"/>
      <c r="CF33" s="621"/>
      <c r="CG33" s="621"/>
      <c r="CH33" s="621"/>
      <c r="CI33" s="621"/>
      <c r="CJ33" s="621"/>
      <c r="CK33" s="621"/>
      <c r="CL33" s="621"/>
      <c r="CM33" s="621"/>
      <c r="CN33" s="621"/>
      <c r="CO33" s="621"/>
      <c r="CP33" s="621"/>
      <c r="CQ33" s="622"/>
      <c r="CR33" s="623">
        <v>23087495</v>
      </c>
      <c r="CS33" s="655"/>
      <c r="CT33" s="655"/>
      <c r="CU33" s="655"/>
      <c r="CV33" s="655"/>
      <c r="CW33" s="655"/>
      <c r="CX33" s="655"/>
      <c r="CY33" s="656"/>
      <c r="CZ33" s="628">
        <v>34.299999999999997</v>
      </c>
      <c r="DA33" s="653"/>
      <c r="DB33" s="653"/>
      <c r="DC33" s="657"/>
      <c r="DD33" s="632">
        <v>18261932</v>
      </c>
      <c r="DE33" s="655"/>
      <c r="DF33" s="655"/>
      <c r="DG33" s="655"/>
      <c r="DH33" s="655"/>
      <c r="DI33" s="655"/>
      <c r="DJ33" s="655"/>
      <c r="DK33" s="656"/>
      <c r="DL33" s="632">
        <v>12284899</v>
      </c>
      <c r="DM33" s="655"/>
      <c r="DN33" s="655"/>
      <c r="DO33" s="655"/>
      <c r="DP33" s="655"/>
      <c r="DQ33" s="655"/>
      <c r="DR33" s="655"/>
      <c r="DS33" s="655"/>
      <c r="DT33" s="655"/>
      <c r="DU33" s="655"/>
      <c r="DV33" s="656"/>
      <c r="DW33" s="628">
        <v>41.5</v>
      </c>
      <c r="DX33" s="653"/>
      <c r="DY33" s="653"/>
      <c r="DZ33" s="653"/>
      <c r="EA33" s="653"/>
      <c r="EB33" s="653"/>
      <c r="EC33" s="654"/>
    </row>
    <row r="34" spans="2:133" ht="11.25" customHeight="1" x14ac:dyDescent="0.2">
      <c r="B34" s="620" t="s">
        <v>308</v>
      </c>
      <c r="C34" s="621"/>
      <c r="D34" s="621"/>
      <c r="E34" s="621"/>
      <c r="F34" s="621"/>
      <c r="G34" s="621"/>
      <c r="H34" s="621"/>
      <c r="I34" s="621"/>
      <c r="J34" s="621"/>
      <c r="K34" s="621"/>
      <c r="L34" s="621"/>
      <c r="M34" s="621"/>
      <c r="N34" s="621"/>
      <c r="O34" s="621"/>
      <c r="P34" s="621"/>
      <c r="Q34" s="622"/>
      <c r="R34" s="623">
        <v>1491515</v>
      </c>
      <c r="S34" s="624"/>
      <c r="T34" s="624"/>
      <c r="U34" s="624"/>
      <c r="V34" s="624"/>
      <c r="W34" s="624"/>
      <c r="X34" s="624"/>
      <c r="Y34" s="625"/>
      <c r="Z34" s="626">
        <v>2.2000000000000002</v>
      </c>
      <c r="AA34" s="626"/>
      <c r="AB34" s="626"/>
      <c r="AC34" s="626"/>
      <c r="AD34" s="627" t="s">
        <v>122</v>
      </c>
      <c r="AE34" s="627"/>
      <c r="AF34" s="627"/>
      <c r="AG34" s="627"/>
      <c r="AH34" s="627"/>
      <c r="AI34" s="627"/>
      <c r="AJ34" s="627"/>
      <c r="AK34" s="627"/>
      <c r="AL34" s="628" t="s">
        <v>122</v>
      </c>
      <c r="AM34" s="629"/>
      <c r="AN34" s="629"/>
      <c r="AO34" s="630"/>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20" t="s">
        <v>309</v>
      </c>
      <c r="CE34" s="621"/>
      <c r="CF34" s="621"/>
      <c r="CG34" s="621"/>
      <c r="CH34" s="621"/>
      <c r="CI34" s="621"/>
      <c r="CJ34" s="621"/>
      <c r="CK34" s="621"/>
      <c r="CL34" s="621"/>
      <c r="CM34" s="621"/>
      <c r="CN34" s="621"/>
      <c r="CO34" s="621"/>
      <c r="CP34" s="621"/>
      <c r="CQ34" s="622"/>
      <c r="CR34" s="623">
        <v>7632138</v>
      </c>
      <c r="CS34" s="624"/>
      <c r="CT34" s="624"/>
      <c r="CU34" s="624"/>
      <c r="CV34" s="624"/>
      <c r="CW34" s="624"/>
      <c r="CX34" s="624"/>
      <c r="CY34" s="625"/>
      <c r="CZ34" s="628">
        <v>11.3</v>
      </c>
      <c r="DA34" s="653"/>
      <c r="DB34" s="653"/>
      <c r="DC34" s="657"/>
      <c r="DD34" s="632">
        <v>5119346</v>
      </c>
      <c r="DE34" s="624"/>
      <c r="DF34" s="624"/>
      <c r="DG34" s="624"/>
      <c r="DH34" s="624"/>
      <c r="DI34" s="624"/>
      <c r="DJ34" s="624"/>
      <c r="DK34" s="625"/>
      <c r="DL34" s="632">
        <v>3762212</v>
      </c>
      <c r="DM34" s="624"/>
      <c r="DN34" s="624"/>
      <c r="DO34" s="624"/>
      <c r="DP34" s="624"/>
      <c r="DQ34" s="624"/>
      <c r="DR34" s="624"/>
      <c r="DS34" s="624"/>
      <c r="DT34" s="624"/>
      <c r="DU34" s="624"/>
      <c r="DV34" s="625"/>
      <c r="DW34" s="628">
        <v>12.7</v>
      </c>
      <c r="DX34" s="653"/>
      <c r="DY34" s="653"/>
      <c r="DZ34" s="653"/>
      <c r="EA34" s="653"/>
      <c r="EB34" s="653"/>
      <c r="EC34" s="654"/>
    </row>
    <row r="35" spans="2:133" ht="11.25" customHeight="1" x14ac:dyDescent="0.2">
      <c r="B35" s="620" t="s">
        <v>310</v>
      </c>
      <c r="C35" s="621"/>
      <c r="D35" s="621"/>
      <c r="E35" s="621"/>
      <c r="F35" s="621"/>
      <c r="G35" s="621"/>
      <c r="H35" s="621"/>
      <c r="I35" s="621"/>
      <c r="J35" s="621"/>
      <c r="K35" s="621"/>
      <c r="L35" s="621"/>
      <c r="M35" s="621"/>
      <c r="N35" s="621"/>
      <c r="O35" s="621"/>
      <c r="P35" s="621"/>
      <c r="Q35" s="622"/>
      <c r="R35" s="623">
        <v>1313599</v>
      </c>
      <c r="S35" s="624"/>
      <c r="T35" s="624"/>
      <c r="U35" s="624"/>
      <c r="V35" s="624"/>
      <c r="W35" s="624"/>
      <c r="X35" s="624"/>
      <c r="Y35" s="625"/>
      <c r="Z35" s="626">
        <v>1.9</v>
      </c>
      <c r="AA35" s="626"/>
      <c r="AB35" s="626"/>
      <c r="AC35" s="626"/>
      <c r="AD35" s="627" t="s">
        <v>122</v>
      </c>
      <c r="AE35" s="627"/>
      <c r="AF35" s="627"/>
      <c r="AG35" s="627"/>
      <c r="AH35" s="627"/>
      <c r="AI35" s="627"/>
      <c r="AJ35" s="627"/>
      <c r="AK35" s="627"/>
      <c r="AL35" s="628" t="s">
        <v>122</v>
      </c>
      <c r="AM35" s="629"/>
      <c r="AN35" s="629"/>
      <c r="AO35" s="630"/>
      <c r="AP35" s="222"/>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216295</v>
      </c>
      <c r="CS35" s="655"/>
      <c r="CT35" s="655"/>
      <c r="CU35" s="655"/>
      <c r="CV35" s="655"/>
      <c r="CW35" s="655"/>
      <c r="CX35" s="655"/>
      <c r="CY35" s="656"/>
      <c r="CZ35" s="628">
        <v>0.3</v>
      </c>
      <c r="DA35" s="653"/>
      <c r="DB35" s="653"/>
      <c r="DC35" s="657"/>
      <c r="DD35" s="632">
        <v>64325</v>
      </c>
      <c r="DE35" s="655"/>
      <c r="DF35" s="655"/>
      <c r="DG35" s="655"/>
      <c r="DH35" s="655"/>
      <c r="DI35" s="655"/>
      <c r="DJ35" s="655"/>
      <c r="DK35" s="656"/>
      <c r="DL35" s="632">
        <v>64325</v>
      </c>
      <c r="DM35" s="655"/>
      <c r="DN35" s="655"/>
      <c r="DO35" s="655"/>
      <c r="DP35" s="655"/>
      <c r="DQ35" s="655"/>
      <c r="DR35" s="655"/>
      <c r="DS35" s="655"/>
      <c r="DT35" s="655"/>
      <c r="DU35" s="655"/>
      <c r="DV35" s="656"/>
      <c r="DW35" s="628">
        <v>0.2</v>
      </c>
      <c r="DX35" s="653"/>
      <c r="DY35" s="653"/>
      <c r="DZ35" s="653"/>
      <c r="EA35" s="653"/>
      <c r="EB35" s="653"/>
      <c r="EC35" s="654"/>
    </row>
    <row r="36" spans="2:133" ht="11.25" customHeight="1" x14ac:dyDescent="0.2">
      <c r="B36" s="620" t="s">
        <v>314</v>
      </c>
      <c r="C36" s="621"/>
      <c r="D36" s="621"/>
      <c r="E36" s="621"/>
      <c r="F36" s="621"/>
      <c r="G36" s="621"/>
      <c r="H36" s="621"/>
      <c r="I36" s="621"/>
      <c r="J36" s="621"/>
      <c r="K36" s="621"/>
      <c r="L36" s="621"/>
      <c r="M36" s="621"/>
      <c r="N36" s="621"/>
      <c r="O36" s="621"/>
      <c r="P36" s="621"/>
      <c r="Q36" s="622"/>
      <c r="R36" s="623">
        <v>283002</v>
      </c>
      <c r="S36" s="624"/>
      <c r="T36" s="624"/>
      <c r="U36" s="624"/>
      <c r="V36" s="624"/>
      <c r="W36" s="624"/>
      <c r="X36" s="624"/>
      <c r="Y36" s="625"/>
      <c r="Z36" s="626">
        <v>0.4</v>
      </c>
      <c r="AA36" s="626"/>
      <c r="AB36" s="626"/>
      <c r="AC36" s="626"/>
      <c r="AD36" s="627" t="s">
        <v>122</v>
      </c>
      <c r="AE36" s="627"/>
      <c r="AF36" s="627"/>
      <c r="AG36" s="627"/>
      <c r="AH36" s="627"/>
      <c r="AI36" s="627"/>
      <c r="AJ36" s="627"/>
      <c r="AK36" s="627"/>
      <c r="AL36" s="628" t="s">
        <v>122</v>
      </c>
      <c r="AM36" s="629"/>
      <c r="AN36" s="629"/>
      <c r="AO36" s="630"/>
      <c r="AP36" s="222"/>
      <c r="AQ36" s="689" t="s">
        <v>315</v>
      </c>
      <c r="AR36" s="690"/>
      <c r="AS36" s="690"/>
      <c r="AT36" s="690"/>
      <c r="AU36" s="690"/>
      <c r="AV36" s="690"/>
      <c r="AW36" s="690"/>
      <c r="AX36" s="690"/>
      <c r="AY36" s="691"/>
      <c r="AZ36" s="612">
        <v>8117543</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51064</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5658863</v>
      </c>
      <c r="CS36" s="624"/>
      <c r="CT36" s="624"/>
      <c r="CU36" s="624"/>
      <c r="CV36" s="624"/>
      <c r="CW36" s="624"/>
      <c r="CX36" s="624"/>
      <c r="CY36" s="625"/>
      <c r="CZ36" s="628">
        <v>8.4</v>
      </c>
      <c r="DA36" s="653"/>
      <c r="DB36" s="653"/>
      <c r="DC36" s="657"/>
      <c r="DD36" s="632">
        <v>5198710</v>
      </c>
      <c r="DE36" s="624"/>
      <c r="DF36" s="624"/>
      <c r="DG36" s="624"/>
      <c r="DH36" s="624"/>
      <c r="DI36" s="624"/>
      <c r="DJ36" s="624"/>
      <c r="DK36" s="625"/>
      <c r="DL36" s="632">
        <v>4123187</v>
      </c>
      <c r="DM36" s="624"/>
      <c r="DN36" s="624"/>
      <c r="DO36" s="624"/>
      <c r="DP36" s="624"/>
      <c r="DQ36" s="624"/>
      <c r="DR36" s="624"/>
      <c r="DS36" s="624"/>
      <c r="DT36" s="624"/>
      <c r="DU36" s="624"/>
      <c r="DV36" s="625"/>
      <c r="DW36" s="628">
        <v>13.9</v>
      </c>
      <c r="DX36" s="653"/>
      <c r="DY36" s="653"/>
      <c r="DZ36" s="653"/>
      <c r="EA36" s="653"/>
      <c r="EB36" s="653"/>
      <c r="EC36" s="654"/>
    </row>
    <row r="37" spans="2:133" ht="11.25" customHeight="1" x14ac:dyDescent="0.2">
      <c r="B37" s="620" t="s">
        <v>318</v>
      </c>
      <c r="C37" s="621"/>
      <c r="D37" s="621"/>
      <c r="E37" s="621"/>
      <c r="F37" s="621"/>
      <c r="G37" s="621"/>
      <c r="H37" s="621"/>
      <c r="I37" s="621"/>
      <c r="J37" s="621"/>
      <c r="K37" s="621"/>
      <c r="L37" s="621"/>
      <c r="M37" s="621"/>
      <c r="N37" s="621"/>
      <c r="O37" s="621"/>
      <c r="P37" s="621"/>
      <c r="Q37" s="622"/>
      <c r="R37" s="623">
        <v>485476</v>
      </c>
      <c r="S37" s="624"/>
      <c r="T37" s="624"/>
      <c r="U37" s="624"/>
      <c r="V37" s="624"/>
      <c r="W37" s="624"/>
      <c r="X37" s="624"/>
      <c r="Y37" s="625"/>
      <c r="Z37" s="626">
        <v>0.7</v>
      </c>
      <c r="AA37" s="626"/>
      <c r="AB37" s="626"/>
      <c r="AC37" s="626"/>
      <c r="AD37" s="627">
        <v>28706</v>
      </c>
      <c r="AE37" s="627"/>
      <c r="AF37" s="627"/>
      <c r="AG37" s="627"/>
      <c r="AH37" s="627"/>
      <c r="AI37" s="627"/>
      <c r="AJ37" s="627"/>
      <c r="AK37" s="627"/>
      <c r="AL37" s="628">
        <v>0.1</v>
      </c>
      <c r="AM37" s="629"/>
      <c r="AN37" s="629"/>
      <c r="AO37" s="630"/>
      <c r="AQ37" s="686" t="s">
        <v>319</v>
      </c>
      <c r="AR37" s="687"/>
      <c r="AS37" s="687"/>
      <c r="AT37" s="687"/>
      <c r="AU37" s="687"/>
      <c r="AV37" s="687"/>
      <c r="AW37" s="687"/>
      <c r="AX37" s="687"/>
      <c r="AY37" s="688"/>
      <c r="AZ37" s="623">
        <v>1697855</v>
      </c>
      <c r="BA37" s="624"/>
      <c r="BB37" s="624"/>
      <c r="BC37" s="624"/>
      <c r="BD37" s="655"/>
      <c r="BE37" s="655"/>
      <c r="BF37" s="678"/>
      <c r="BG37" s="620" t="s">
        <v>320</v>
      </c>
      <c r="BH37" s="621"/>
      <c r="BI37" s="621"/>
      <c r="BJ37" s="621"/>
      <c r="BK37" s="621"/>
      <c r="BL37" s="621"/>
      <c r="BM37" s="621"/>
      <c r="BN37" s="621"/>
      <c r="BO37" s="621"/>
      <c r="BP37" s="621"/>
      <c r="BQ37" s="621"/>
      <c r="BR37" s="621"/>
      <c r="BS37" s="621"/>
      <c r="BT37" s="621"/>
      <c r="BU37" s="622"/>
      <c r="BV37" s="623">
        <v>51064</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1753396</v>
      </c>
      <c r="CS37" s="655"/>
      <c r="CT37" s="655"/>
      <c r="CU37" s="655"/>
      <c r="CV37" s="655"/>
      <c r="CW37" s="655"/>
      <c r="CX37" s="655"/>
      <c r="CY37" s="656"/>
      <c r="CZ37" s="628">
        <v>2.6</v>
      </c>
      <c r="DA37" s="653"/>
      <c r="DB37" s="653"/>
      <c r="DC37" s="657"/>
      <c r="DD37" s="632">
        <v>1752646</v>
      </c>
      <c r="DE37" s="655"/>
      <c r="DF37" s="655"/>
      <c r="DG37" s="655"/>
      <c r="DH37" s="655"/>
      <c r="DI37" s="655"/>
      <c r="DJ37" s="655"/>
      <c r="DK37" s="656"/>
      <c r="DL37" s="632">
        <v>1465661</v>
      </c>
      <c r="DM37" s="655"/>
      <c r="DN37" s="655"/>
      <c r="DO37" s="655"/>
      <c r="DP37" s="655"/>
      <c r="DQ37" s="655"/>
      <c r="DR37" s="655"/>
      <c r="DS37" s="655"/>
      <c r="DT37" s="655"/>
      <c r="DU37" s="655"/>
      <c r="DV37" s="656"/>
      <c r="DW37" s="628">
        <v>5</v>
      </c>
      <c r="DX37" s="653"/>
      <c r="DY37" s="653"/>
      <c r="DZ37" s="653"/>
      <c r="EA37" s="653"/>
      <c r="EB37" s="653"/>
      <c r="EC37" s="654"/>
    </row>
    <row r="38" spans="2:133" ht="11.25" customHeight="1" x14ac:dyDescent="0.2">
      <c r="B38" s="620" t="s">
        <v>322</v>
      </c>
      <c r="C38" s="621"/>
      <c r="D38" s="621"/>
      <c r="E38" s="621"/>
      <c r="F38" s="621"/>
      <c r="G38" s="621"/>
      <c r="H38" s="621"/>
      <c r="I38" s="621"/>
      <c r="J38" s="621"/>
      <c r="K38" s="621"/>
      <c r="L38" s="621"/>
      <c r="M38" s="621"/>
      <c r="N38" s="621"/>
      <c r="O38" s="621"/>
      <c r="P38" s="621"/>
      <c r="Q38" s="622"/>
      <c r="R38" s="623">
        <v>4166330</v>
      </c>
      <c r="S38" s="624"/>
      <c r="T38" s="624"/>
      <c r="U38" s="624"/>
      <c r="V38" s="624"/>
      <c r="W38" s="624"/>
      <c r="X38" s="624"/>
      <c r="Y38" s="625"/>
      <c r="Z38" s="626">
        <v>6.1</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23333</v>
      </c>
      <c r="BA38" s="624"/>
      <c r="BB38" s="624"/>
      <c r="BC38" s="624"/>
      <c r="BD38" s="655"/>
      <c r="BE38" s="655"/>
      <c r="BF38" s="678"/>
      <c r="BG38" s="620" t="s">
        <v>324</v>
      </c>
      <c r="BH38" s="621"/>
      <c r="BI38" s="621"/>
      <c r="BJ38" s="621"/>
      <c r="BK38" s="621"/>
      <c r="BL38" s="621"/>
      <c r="BM38" s="621"/>
      <c r="BN38" s="621"/>
      <c r="BO38" s="621"/>
      <c r="BP38" s="621"/>
      <c r="BQ38" s="621"/>
      <c r="BR38" s="621"/>
      <c r="BS38" s="621"/>
      <c r="BT38" s="621"/>
      <c r="BU38" s="622"/>
      <c r="BV38" s="623">
        <v>17069</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6396355</v>
      </c>
      <c r="CS38" s="624"/>
      <c r="CT38" s="624"/>
      <c r="CU38" s="624"/>
      <c r="CV38" s="624"/>
      <c r="CW38" s="624"/>
      <c r="CX38" s="624"/>
      <c r="CY38" s="625"/>
      <c r="CZ38" s="628">
        <v>9.5</v>
      </c>
      <c r="DA38" s="653"/>
      <c r="DB38" s="653"/>
      <c r="DC38" s="657"/>
      <c r="DD38" s="632">
        <v>4907593</v>
      </c>
      <c r="DE38" s="624"/>
      <c r="DF38" s="624"/>
      <c r="DG38" s="624"/>
      <c r="DH38" s="624"/>
      <c r="DI38" s="624"/>
      <c r="DJ38" s="624"/>
      <c r="DK38" s="625"/>
      <c r="DL38" s="632">
        <v>4335175</v>
      </c>
      <c r="DM38" s="624"/>
      <c r="DN38" s="624"/>
      <c r="DO38" s="624"/>
      <c r="DP38" s="624"/>
      <c r="DQ38" s="624"/>
      <c r="DR38" s="624"/>
      <c r="DS38" s="624"/>
      <c r="DT38" s="624"/>
      <c r="DU38" s="624"/>
      <c r="DV38" s="625"/>
      <c r="DW38" s="628">
        <v>14.6</v>
      </c>
      <c r="DX38" s="653"/>
      <c r="DY38" s="653"/>
      <c r="DZ38" s="653"/>
      <c r="EA38" s="653"/>
      <c r="EB38" s="653"/>
      <c r="EC38" s="654"/>
    </row>
    <row r="39" spans="2:133" ht="11.25" customHeight="1" x14ac:dyDescent="0.2">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t="s">
        <v>122</v>
      </c>
      <c r="BA39" s="624"/>
      <c r="BB39" s="624"/>
      <c r="BC39" s="624"/>
      <c r="BD39" s="655"/>
      <c r="BE39" s="655"/>
      <c r="BF39" s="678"/>
      <c r="BG39" s="620" t="s">
        <v>328</v>
      </c>
      <c r="BH39" s="621"/>
      <c r="BI39" s="621"/>
      <c r="BJ39" s="621"/>
      <c r="BK39" s="621"/>
      <c r="BL39" s="621"/>
      <c r="BM39" s="621"/>
      <c r="BN39" s="621"/>
      <c r="BO39" s="621"/>
      <c r="BP39" s="621"/>
      <c r="BQ39" s="621"/>
      <c r="BR39" s="621"/>
      <c r="BS39" s="621"/>
      <c r="BT39" s="621"/>
      <c r="BU39" s="622"/>
      <c r="BV39" s="623">
        <v>24250</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3178844</v>
      </c>
      <c r="CS39" s="655"/>
      <c r="CT39" s="655"/>
      <c r="CU39" s="655"/>
      <c r="CV39" s="655"/>
      <c r="CW39" s="655"/>
      <c r="CX39" s="655"/>
      <c r="CY39" s="656"/>
      <c r="CZ39" s="628">
        <v>4.7</v>
      </c>
      <c r="DA39" s="653"/>
      <c r="DB39" s="653"/>
      <c r="DC39" s="657"/>
      <c r="DD39" s="632">
        <v>2971958</v>
      </c>
      <c r="DE39" s="655"/>
      <c r="DF39" s="655"/>
      <c r="DG39" s="655"/>
      <c r="DH39" s="655"/>
      <c r="DI39" s="655"/>
      <c r="DJ39" s="655"/>
      <c r="DK39" s="656"/>
      <c r="DL39" s="632" t="s">
        <v>122</v>
      </c>
      <c r="DM39" s="655"/>
      <c r="DN39" s="655"/>
      <c r="DO39" s="655"/>
      <c r="DP39" s="655"/>
      <c r="DQ39" s="655"/>
      <c r="DR39" s="655"/>
      <c r="DS39" s="655"/>
      <c r="DT39" s="655"/>
      <c r="DU39" s="655"/>
      <c r="DV39" s="656"/>
      <c r="DW39" s="628" t="s">
        <v>122</v>
      </c>
      <c r="DX39" s="653"/>
      <c r="DY39" s="653"/>
      <c r="DZ39" s="653"/>
      <c r="EA39" s="653"/>
      <c r="EB39" s="653"/>
      <c r="EC39" s="654"/>
    </row>
    <row r="40" spans="2:133" ht="11.25" customHeight="1" x14ac:dyDescent="0.2">
      <c r="B40" s="620" t="s">
        <v>330</v>
      </c>
      <c r="C40" s="621"/>
      <c r="D40" s="621"/>
      <c r="E40" s="621"/>
      <c r="F40" s="621"/>
      <c r="G40" s="621"/>
      <c r="H40" s="621"/>
      <c r="I40" s="621"/>
      <c r="J40" s="621"/>
      <c r="K40" s="621"/>
      <c r="L40" s="621"/>
      <c r="M40" s="621"/>
      <c r="N40" s="621"/>
      <c r="O40" s="621"/>
      <c r="P40" s="621"/>
      <c r="Q40" s="622"/>
      <c r="R40" s="623">
        <v>277830</v>
      </c>
      <c r="S40" s="624"/>
      <c r="T40" s="624"/>
      <c r="U40" s="624"/>
      <c r="V40" s="624"/>
      <c r="W40" s="624"/>
      <c r="X40" s="624"/>
      <c r="Y40" s="625"/>
      <c r="Z40" s="626">
        <v>0.4</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t="s">
        <v>122</v>
      </c>
      <c r="BA40" s="624"/>
      <c r="BB40" s="624"/>
      <c r="BC40" s="624"/>
      <c r="BD40" s="655"/>
      <c r="BE40" s="655"/>
      <c r="BF40" s="678"/>
      <c r="BG40" s="671" t="s">
        <v>332</v>
      </c>
      <c r="BH40" s="672"/>
      <c r="BI40" s="672"/>
      <c r="BJ40" s="672"/>
      <c r="BK40" s="672"/>
      <c r="BL40" s="223"/>
      <c r="BM40" s="621" t="s">
        <v>333</v>
      </c>
      <c r="BN40" s="621"/>
      <c r="BO40" s="621"/>
      <c r="BP40" s="621"/>
      <c r="BQ40" s="621"/>
      <c r="BR40" s="621"/>
      <c r="BS40" s="621"/>
      <c r="BT40" s="621"/>
      <c r="BU40" s="622"/>
      <c r="BV40" s="623">
        <v>103</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5000</v>
      </c>
      <c r="CS40" s="624"/>
      <c r="CT40" s="624"/>
      <c r="CU40" s="624"/>
      <c r="CV40" s="624"/>
      <c r="CW40" s="624"/>
      <c r="CX40" s="624"/>
      <c r="CY40" s="625"/>
      <c r="CZ40" s="628">
        <v>0</v>
      </c>
      <c r="DA40" s="653"/>
      <c r="DB40" s="653"/>
      <c r="DC40" s="657"/>
      <c r="DD40" s="632" t="s">
        <v>122</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3"/>
      <c r="DY40" s="653"/>
      <c r="DZ40" s="653"/>
      <c r="EA40" s="653"/>
      <c r="EB40" s="653"/>
      <c r="EC40" s="654"/>
    </row>
    <row r="41" spans="2:133" ht="11.25" customHeight="1" x14ac:dyDescent="0.2">
      <c r="B41" s="644" t="s">
        <v>335</v>
      </c>
      <c r="C41" s="645"/>
      <c r="D41" s="645"/>
      <c r="E41" s="645"/>
      <c r="F41" s="645"/>
      <c r="G41" s="645"/>
      <c r="H41" s="645"/>
      <c r="I41" s="645"/>
      <c r="J41" s="645"/>
      <c r="K41" s="645"/>
      <c r="L41" s="645"/>
      <c r="M41" s="645"/>
      <c r="N41" s="645"/>
      <c r="O41" s="645"/>
      <c r="P41" s="645"/>
      <c r="Q41" s="646"/>
      <c r="R41" s="695">
        <v>68246154</v>
      </c>
      <c r="S41" s="696"/>
      <c r="T41" s="696"/>
      <c r="U41" s="696"/>
      <c r="V41" s="696"/>
      <c r="W41" s="696"/>
      <c r="X41" s="696"/>
      <c r="Y41" s="700"/>
      <c r="Z41" s="701">
        <v>100</v>
      </c>
      <c r="AA41" s="701"/>
      <c r="AB41" s="701"/>
      <c r="AC41" s="701"/>
      <c r="AD41" s="702">
        <v>29324744</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1712047</v>
      </c>
      <c r="BA41" s="624"/>
      <c r="BB41" s="624"/>
      <c r="BC41" s="624"/>
      <c r="BD41" s="655"/>
      <c r="BE41" s="655"/>
      <c r="BF41" s="678"/>
      <c r="BG41" s="671"/>
      <c r="BH41" s="672"/>
      <c r="BI41" s="672"/>
      <c r="BJ41" s="672"/>
      <c r="BK41" s="672"/>
      <c r="BL41" s="223"/>
      <c r="BM41" s="621" t="s">
        <v>337</v>
      </c>
      <c r="BN41" s="621"/>
      <c r="BO41" s="621"/>
      <c r="BP41" s="621"/>
      <c r="BQ41" s="621"/>
      <c r="BR41" s="621"/>
      <c r="BS41" s="621"/>
      <c r="BT41" s="621"/>
      <c r="BU41" s="622"/>
      <c r="BV41" s="623" t="s">
        <v>122</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5"/>
      <c r="CT41" s="655"/>
      <c r="CU41" s="655"/>
      <c r="CV41" s="655"/>
      <c r="CW41" s="655"/>
      <c r="CX41" s="655"/>
      <c r="CY41" s="656"/>
      <c r="CZ41" s="628" t="s">
        <v>122</v>
      </c>
      <c r="DA41" s="653"/>
      <c r="DB41" s="653"/>
      <c r="DC41" s="657"/>
      <c r="DD41" s="632" t="s">
        <v>122</v>
      </c>
      <c r="DE41" s="655"/>
      <c r="DF41" s="655"/>
      <c r="DG41" s="655"/>
      <c r="DH41" s="655"/>
      <c r="DI41" s="655"/>
      <c r="DJ41" s="655"/>
      <c r="DK41" s="656"/>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339</v>
      </c>
      <c r="AR42" s="693"/>
      <c r="AS42" s="693"/>
      <c r="AT42" s="693"/>
      <c r="AU42" s="693"/>
      <c r="AV42" s="693"/>
      <c r="AW42" s="693"/>
      <c r="AX42" s="693"/>
      <c r="AY42" s="694"/>
      <c r="AZ42" s="695">
        <v>4684308</v>
      </c>
      <c r="BA42" s="696"/>
      <c r="BB42" s="696"/>
      <c r="BC42" s="696"/>
      <c r="BD42" s="682"/>
      <c r="BE42" s="682"/>
      <c r="BF42" s="684"/>
      <c r="BG42" s="673"/>
      <c r="BH42" s="674"/>
      <c r="BI42" s="674"/>
      <c r="BJ42" s="674"/>
      <c r="BK42" s="674"/>
      <c r="BL42" s="224"/>
      <c r="BM42" s="645" t="s">
        <v>340</v>
      </c>
      <c r="BN42" s="645"/>
      <c r="BO42" s="645"/>
      <c r="BP42" s="645"/>
      <c r="BQ42" s="645"/>
      <c r="BR42" s="645"/>
      <c r="BS42" s="645"/>
      <c r="BT42" s="645"/>
      <c r="BU42" s="646"/>
      <c r="BV42" s="695">
        <v>375</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8468464</v>
      </c>
      <c r="CS42" s="655"/>
      <c r="CT42" s="655"/>
      <c r="CU42" s="655"/>
      <c r="CV42" s="655"/>
      <c r="CW42" s="655"/>
      <c r="CX42" s="655"/>
      <c r="CY42" s="656"/>
      <c r="CZ42" s="628">
        <v>12.6</v>
      </c>
      <c r="DA42" s="653"/>
      <c r="DB42" s="653"/>
      <c r="DC42" s="657"/>
      <c r="DD42" s="632">
        <v>843032</v>
      </c>
      <c r="DE42" s="655"/>
      <c r="DF42" s="655"/>
      <c r="DG42" s="655"/>
      <c r="DH42" s="655"/>
      <c r="DI42" s="655"/>
      <c r="DJ42" s="655"/>
      <c r="DK42" s="656"/>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14" t="s">
        <v>342</v>
      </c>
      <c r="CD43" s="620" t="s">
        <v>343</v>
      </c>
      <c r="CE43" s="621"/>
      <c r="CF43" s="621"/>
      <c r="CG43" s="621"/>
      <c r="CH43" s="621"/>
      <c r="CI43" s="621"/>
      <c r="CJ43" s="621"/>
      <c r="CK43" s="621"/>
      <c r="CL43" s="621"/>
      <c r="CM43" s="621"/>
      <c r="CN43" s="621"/>
      <c r="CO43" s="621"/>
      <c r="CP43" s="621"/>
      <c r="CQ43" s="622"/>
      <c r="CR43" s="623">
        <v>269363</v>
      </c>
      <c r="CS43" s="655"/>
      <c r="CT43" s="655"/>
      <c r="CU43" s="655"/>
      <c r="CV43" s="655"/>
      <c r="CW43" s="655"/>
      <c r="CX43" s="655"/>
      <c r="CY43" s="656"/>
      <c r="CZ43" s="628">
        <v>0.4</v>
      </c>
      <c r="DA43" s="653"/>
      <c r="DB43" s="653"/>
      <c r="DC43" s="657"/>
      <c r="DD43" s="632">
        <v>269363</v>
      </c>
      <c r="DE43" s="655"/>
      <c r="DF43" s="655"/>
      <c r="DG43" s="655"/>
      <c r="DH43" s="655"/>
      <c r="DI43" s="655"/>
      <c r="DJ43" s="655"/>
      <c r="DK43" s="656"/>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292</v>
      </c>
      <c r="CE44" s="660"/>
      <c r="CF44" s="620" t="s">
        <v>345</v>
      </c>
      <c r="CG44" s="621"/>
      <c r="CH44" s="621"/>
      <c r="CI44" s="621"/>
      <c r="CJ44" s="621"/>
      <c r="CK44" s="621"/>
      <c r="CL44" s="621"/>
      <c r="CM44" s="621"/>
      <c r="CN44" s="621"/>
      <c r="CO44" s="621"/>
      <c r="CP44" s="621"/>
      <c r="CQ44" s="622"/>
      <c r="CR44" s="623">
        <v>8468464</v>
      </c>
      <c r="CS44" s="624"/>
      <c r="CT44" s="624"/>
      <c r="CU44" s="624"/>
      <c r="CV44" s="624"/>
      <c r="CW44" s="624"/>
      <c r="CX44" s="624"/>
      <c r="CY44" s="625"/>
      <c r="CZ44" s="628">
        <v>12.6</v>
      </c>
      <c r="DA44" s="629"/>
      <c r="DB44" s="629"/>
      <c r="DC44" s="635"/>
      <c r="DD44" s="632">
        <v>843032</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347</v>
      </c>
      <c r="CG45" s="621"/>
      <c r="CH45" s="621"/>
      <c r="CI45" s="621"/>
      <c r="CJ45" s="621"/>
      <c r="CK45" s="621"/>
      <c r="CL45" s="621"/>
      <c r="CM45" s="621"/>
      <c r="CN45" s="621"/>
      <c r="CO45" s="621"/>
      <c r="CP45" s="621"/>
      <c r="CQ45" s="622"/>
      <c r="CR45" s="623">
        <v>5890418</v>
      </c>
      <c r="CS45" s="655"/>
      <c r="CT45" s="655"/>
      <c r="CU45" s="655"/>
      <c r="CV45" s="655"/>
      <c r="CW45" s="655"/>
      <c r="CX45" s="655"/>
      <c r="CY45" s="656"/>
      <c r="CZ45" s="628">
        <v>8.8000000000000007</v>
      </c>
      <c r="DA45" s="653"/>
      <c r="DB45" s="653"/>
      <c r="DC45" s="657"/>
      <c r="DD45" s="632">
        <v>282946</v>
      </c>
      <c r="DE45" s="655"/>
      <c r="DF45" s="655"/>
      <c r="DG45" s="655"/>
      <c r="DH45" s="655"/>
      <c r="DI45" s="655"/>
      <c r="DJ45" s="655"/>
      <c r="DK45" s="656"/>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25"/>
      <c r="CD46" s="661"/>
      <c r="CE46" s="662"/>
      <c r="CF46" s="620" t="s">
        <v>348</v>
      </c>
      <c r="CG46" s="621"/>
      <c r="CH46" s="621"/>
      <c r="CI46" s="621"/>
      <c r="CJ46" s="621"/>
      <c r="CK46" s="621"/>
      <c r="CL46" s="621"/>
      <c r="CM46" s="621"/>
      <c r="CN46" s="621"/>
      <c r="CO46" s="621"/>
      <c r="CP46" s="621"/>
      <c r="CQ46" s="622"/>
      <c r="CR46" s="623">
        <v>2578046</v>
      </c>
      <c r="CS46" s="624"/>
      <c r="CT46" s="624"/>
      <c r="CU46" s="624"/>
      <c r="CV46" s="624"/>
      <c r="CW46" s="624"/>
      <c r="CX46" s="624"/>
      <c r="CY46" s="625"/>
      <c r="CZ46" s="628">
        <v>3.8</v>
      </c>
      <c r="DA46" s="629"/>
      <c r="DB46" s="629"/>
      <c r="DC46" s="635"/>
      <c r="DD46" s="632">
        <v>560086</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25"/>
      <c r="CD47" s="661"/>
      <c r="CE47" s="662"/>
      <c r="CF47" s="620" t="s">
        <v>349</v>
      </c>
      <c r="CG47" s="621"/>
      <c r="CH47" s="621"/>
      <c r="CI47" s="621"/>
      <c r="CJ47" s="621"/>
      <c r="CK47" s="621"/>
      <c r="CL47" s="621"/>
      <c r="CM47" s="621"/>
      <c r="CN47" s="621"/>
      <c r="CO47" s="621"/>
      <c r="CP47" s="621"/>
      <c r="CQ47" s="622"/>
      <c r="CR47" s="623" t="s">
        <v>122</v>
      </c>
      <c r="CS47" s="655"/>
      <c r="CT47" s="655"/>
      <c r="CU47" s="655"/>
      <c r="CV47" s="655"/>
      <c r="CW47" s="655"/>
      <c r="CX47" s="655"/>
      <c r="CY47" s="656"/>
      <c r="CZ47" s="628" t="s">
        <v>122</v>
      </c>
      <c r="DA47" s="653"/>
      <c r="DB47" s="653"/>
      <c r="DC47" s="657"/>
      <c r="DD47" s="632" t="s">
        <v>122</v>
      </c>
      <c r="DE47" s="655"/>
      <c r="DF47" s="655"/>
      <c r="DG47" s="655"/>
      <c r="DH47" s="655"/>
      <c r="DI47" s="655"/>
      <c r="DJ47" s="655"/>
      <c r="DK47" s="656"/>
      <c r="DL47" s="706"/>
      <c r="DM47" s="707"/>
      <c r="DN47" s="707"/>
      <c r="DO47" s="707"/>
      <c r="DP47" s="707"/>
      <c r="DQ47" s="707"/>
      <c r="DR47" s="707"/>
      <c r="DS47" s="707"/>
      <c r="DT47" s="707"/>
      <c r="DU47" s="707"/>
      <c r="DV47" s="708"/>
      <c r="DW47" s="697"/>
      <c r="DX47" s="698"/>
      <c r="DY47" s="698"/>
      <c r="DZ47" s="698"/>
      <c r="EA47" s="698"/>
      <c r="EB47" s="698"/>
      <c r="EC47" s="699"/>
    </row>
    <row r="48" spans="2:133" ht="10.8" x14ac:dyDescent="0.2">
      <c r="B48" s="225"/>
      <c r="CD48" s="663"/>
      <c r="CE48" s="664"/>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25"/>
      <c r="CD49" s="644" t="s">
        <v>351</v>
      </c>
      <c r="CE49" s="645"/>
      <c r="CF49" s="645"/>
      <c r="CG49" s="645"/>
      <c r="CH49" s="645"/>
      <c r="CI49" s="645"/>
      <c r="CJ49" s="645"/>
      <c r="CK49" s="645"/>
      <c r="CL49" s="645"/>
      <c r="CM49" s="645"/>
      <c r="CN49" s="645"/>
      <c r="CO49" s="645"/>
      <c r="CP49" s="645"/>
      <c r="CQ49" s="646"/>
      <c r="CR49" s="695">
        <v>67315513</v>
      </c>
      <c r="CS49" s="682"/>
      <c r="CT49" s="682"/>
      <c r="CU49" s="682"/>
      <c r="CV49" s="682"/>
      <c r="CW49" s="682"/>
      <c r="CX49" s="682"/>
      <c r="CY49" s="711"/>
      <c r="CZ49" s="703">
        <v>100</v>
      </c>
      <c r="DA49" s="712"/>
      <c r="DB49" s="712"/>
      <c r="DC49" s="713"/>
      <c r="DD49" s="714">
        <v>38023717</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0wGJr/EeeOSfcc531fnqOTGrR5j3qTI0EGdayG08SPHNJ2pVAOon8sB/1JTMMYW1srwSl+xI6SxY3tUuTsePOg==" saltValue="bxi/abreieuQXYrbOyOQQ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31" customWidth="1"/>
    <col min="131" max="131" width="1.6640625" style="231" customWidth="1"/>
    <col min="132" max="16384" width="9" style="231" hidden="1"/>
  </cols>
  <sheetData>
    <row r="1" spans="1:131" ht="11.25" customHeight="1" thickBot="1" x14ac:dyDescent="0.25">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5">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22" t="s">
        <v>353</v>
      </c>
      <c r="DK2" s="723"/>
      <c r="DL2" s="723"/>
      <c r="DM2" s="723"/>
      <c r="DN2" s="723"/>
      <c r="DO2" s="724"/>
      <c r="DP2" s="228"/>
      <c r="DQ2" s="722" t="s">
        <v>354</v>
      </c>
      <c r="DR2" s="723"/>
      <c r="DS2" s="723"/>
      <c r="DT2" s="723"/>
      <c r="DU2" s="723"/>
      <c r="DV2" s="723"/>
      <c r="DW2" s="723"/>
      <c r="DX2" s="723"/>
      <c r="DY2" s="723"/>
      <c r="DZ2" s="724"/>
      <c r="EA2" s="230"/>
    </row>
    <row r="3" spans="1:131" ht="11.2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5">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32"/>
      <c r="BA4" s="232"/>
      <c r="BB4" s="232"/>
      <c r="BC4" s="232"/>
      <c r="BD4" s="232"/>
      <c r="BE4" s="233"/>
      <c r="BF4" s="233"/>
      <c r="BG4" s="233"/>
      <c r="BH4" s="233"/>
      <c r="BI4" s="233"/>
      <c r="BJ4" s="233"/>
      <c r="BK4" s="233"/>
      <c r="BL4" s="233"/>
      <c r="BM4" s="233"/>
      <c r="BN4" s="233"/>
      <c r="BO4" s="233"/>
      <c r="BP4" s="233"/>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34"/>
    </row>
    <row r="5" spans="1:131" s="235" customFormat="1" ht="26.25" customHeight="1" x14ac:dyDescent="0.2">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32"/>
      <c r="BA5" s="232"/>
      <c r="BB5" s="232"/>
      <c r="BC5" s="232"/>
      <c r="BD5" s="232"/>
      <c r="BE5" s="233"/>
      <c r="BF5" s="233"/>
      <c r="BG5" s="233"/>
      <c r="BH5" s="233"/>
      <c r="BI5" s="233"/>
      <c r="BJ5" s="233"/>
      <c r="BK5" s="233"/>
      <c r="BL5" s="233"/>
      <c r="BM5" s="233"/>
      <c r="BN5" s="233"/>
      <c r="BO5" s="233"/>
      <c r="BP5" s="233"/>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34"/>
    </row>
    <row r="6" spans="1:131" s="235"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32"/>
      <c r="BA6" s="232"/>
      <c r="BB6" s="232"/>
      <c r="BC6" s="232"/>
      <c r="BD6" s="232"/>
      <c r="BE6" s="233"/>
      <c r="BF6" s="233"/>
      <c r="BG6" s="233"/>
      <c r="BH6" s="233"/>
      <c r="BI6" s="233"/>
      <c r="BJ6" s="233"/>
      <c r="BK6" s="233"/>
      <c r="BL6" s="233"/>
      <c r="BM6" s="233"/>
      <c r="BN6" s="233"/>
      <c r="BO6" s="233"/>
      <c r="BP6" s="233"/>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34"/>
    </row>
    <row r="7" spans="1:131" s="235" customFormat="1" ht="26.25" customHeight="1" thickTop="1" x14ac:dyDescent="0.2">
      <c r="A7" s="236">
        <v>1</v>
      </c>
      <c r="B7" s="749" t="s">
        <v>374</v>
      </c>
      <c r="C7" s="750"/>
      <c r="D7" s="750"/>
      <c r="E7" s="750"/>
      <c r="F7" s="750"/>
      <c r="G7" s="750"/>
      <c r="H7" s="750"/>
      <c r="I7" s="750"/>
      <c r="J7" s="750"/>
      <c r="K7" s="750"/>
      <c r="L7" s="750"/>
      <c r="M7" s="750"/>
      <c r="N7" s="750"/>
      <c r="O7" s="750"/>
      <c r="P7" s="751"/>
      <c r="Q7" s="752">
        <v>68568</v>
      </c>
      <c r="R7" s="753"/>
      <c r="S7" s="753"/>
      <c r="T7" s="753"/>
      <c r="U7" s="753"/>
      <c r="V7" s="753">
        <v>67637</v>
      </c>
      <c r="W7" s="753"/>
      <c r="X7" s="753"/>
      <c r="Y7" s="753"/>
      <c r="Z7" s="753"/>
      <c r="AA7" s="753">
        <v>931</v>
      </c>
      <c r="AB7" s="753"/>
      <c r="AC7" s="753"/>
      <c r="AD7" s="753"/>
      <c r="AE7" s="754"/>
      <c r="AF7" s="755">
        <v>72</v>
      </c>
      <c r="AG7" s="756"/>
      <c r="AH7" s="756"/>
      <c r="AI7" s="756"/>
      <c r="AJ7" s="757"/>
      <c r="AK7" s="758">
        <v>1314</v>
      </c>
      <c r="AL7" s="759"/>
      <c r="AM7" s="759"/>
      <c r="AN7" s="759"/>
      <c r="AO7" s="759"/>
      <c r="AP7" s="759">
        <v>52081</v>
      </c>
      <c r="AQ7" s="759"/>
      <c r="AR7" s="759"/>
      <c r="AS7" s="759"/>
      <c r="AT7" s="759"/>
      <c r="AU7" s="760"/>
      <c r="AV7" s="760"/>
      <c r="AW7" s="760"/>
      <c r="AX7" s="760"/>
      <c r="AY7" s="761"/>
      <c r="AZ7" s="232"/>
      <c r="BA7" s="232"/>
      <c r="BB7" s="232"/>
      <c r="BC7" s="232"/>
      <c r="BD7" s="232"/>
      <c r="BE7" s="233"/>
      <c r="BF7" s="233"/>
      <c r="BG7" s="233"/>
      <c r="BH7" s="233"/>
      <c r="BI7" s="233"/>
      <c r="BJ7" s="233"/>
      <c r="BK7" s="233"/>
      <c r="BL7" s="233"/>
      <c r="BM7" s="233"/>
      <c r="BN7" s="233"/>
      <c r="BO7" s="233"/>
      <c r="BP7" s="233"/>
      <c r="BQ7" s="236">
        <v>1</v>
      </c>
      <c r="BR7" s="237"/>
      <c r="BS7" s="746" t="s">
        <v>555</v>
      </c>
      <c r="BT7" s="747"/>
      <c r="BU7" s="747"/>
      <c r="BV7" s="747"/>
      <c r="BW7" s="747"/>
      <c r="BX7" s="747"/>
      <c r="BY7" s="747"/>
      <c r="BZ7" s="747"/>
      <c r="CA7" s="747"/>
      <c r="CB7" s="747"/>
      <c r="CC7" s="747"/>
      <c r="CD7" s="747"/>
      <c r="CE7" s="747"/>
      <c r="CF7" s="747"/>
      <c r="CG7" s="762"/>
      <c r="CH7" s="743">
        <v>2</v>
      </c>
      <c r="CI7" s="744"/>
      <c r="CJ7" s="744"/>
      <c r="CK7" s="744"/>
      <c r="CL7" s="745"/>
      <c r="CM7" s="743">
        <v>89</v>
      </c>
      <c r="CN7" s="744"/>
      <c r="CO7" s="744"/>
      <c r="CP7" s="744"/>
      <c r="CQ7" s="745"/>
      <c r="CR7" s="743">
        <v>25</v>
      </c>
      <c r="CS7" s="744"/>
      <c r="CT7" s="744"/>
      <c r="CU7" s="744"/>
      <c r="CV7" s="745"/>
      <c r="CW7" s="743" t="s">
        <v>556</v>
      </c>
      <c r="CX7" s="744"/>
      <c r="CY7" s="744"/>
      <c r="CZ7" s="744"/>
      <c r="DA7" s="745"/>
      <c r="DB7" s="743" t="s">
        <v>556</v>
      </c>
      <c r="DC7" s="744"/>
      <c r="DD7" s="744"/>
      <c r="DE7" s="744"/>
      <c r="DF7" s="745"/>
      <c r="DG7" s="743" t="s">
        <v>556</v>
      </c>
      <c r="DH7" s="744"/>
      <c r="DI7" s="744"/>
      <c r="DJ7" s="744"/>
      <c r="DK7" s="745"/>
      <c r="DL7" s="743" t="s">
        <v>556</v>
      </c>
      <c r="DM7" s="744"/>
      <c r="DN7" s="744"/>
      <c r="DO7" s="744"/>
      <c r="DP7" s="745"/>
      <c r="DQ7" s="743" t="s">
        <v>556</v>
      </c>
      <c r="DR7" s="744"/>
      <c r="DS7" s="744"/>
      <c r="DT7" s="744"/>
      <c r="DU7" s="745"/>
      <c r="DV7" s="746"/>
      <c r="DW7" s="747"/>
      <c r="DX7" s="747"/>
      <c r="DY7" s="747"/>
      <c r="DZ7" s="748"/>
      <c r="EA7" s="234"/>
    </row>
    <row r="8" spans="1:131" s="235" customFormat="1" ht="26.25" customHeight="1" x14ac:dyDescent="0.2">
      <c r="A8" s="238">
        <v>2</v>
      </c>
      <c r="B8" s="780" t="s">
        <v>375</v>
      </c>
      <c r="C8" s="781"/>
      <c r="D8" s="781"/>
      <c r="E8" s="781"/>
      <c r="F8" s="781"/>
      <c r="G8" s="781"/>
      <c r="H8" s="781"/>
      <c r="I8" s="781"/>
      <c r="J8" s="781"/>
      <c r="K8" s="781"/>
      <c r="L8" s="781"/>
      <c r="M8" s="781"/>
      <c r="N8" s="781"/>
      <c r="O8" s="781"/>
      <c r="P8" s="782"/>
      <c r="Q8" s="783">
        <v>0</v>
      </c>
      <c r="R8" s="784"/>
      <c r="S8" s="784"/>
      <c r="T8" s="784"/>
      <c r="U8" s="784"/>
      <c r="V8" s="784">
        <v>0</v>
      </c>
      <c r="W8" s="784"/>
      <c r="X8" s="784"/>
      <c r="Y8" s="784"/>
      <c r="Z8" s="784"/>
      <c r="AA8" s="784" t="s">
        <v>545</v>
      </c>
      <c r="AB8" s="784"/>
      <c r="AC8" s="784"/>
      <c r="AD8" s="784"/>
      <c r="AE8" s="785"/>
      <c r="AF8" s="786" t="s">
        <v>122</v>
      </c>
      <c r="AG8" s="787"/>
      <c r="AH8" s="787"/>
      <c r="AI8" s="787"/>
      <c r="AJ8" s="788"/>
      <c r="AK8" s="769">
        <v>0</v>
      </c>
      <c r="AL8" s="770"/>
      <c r="AM8" s="770"/>
      <c r="AN8" s="770"/>
      <c r="AO8" s="770"/>
      <c r="AP8" s="789" t="s">
        <v>545</v>
      </c>
      <c r="AQ8" s="789"/>
      <c r="AR8" s="789"/>
      <c r="AS8" s="789"/>
      <c r="AT8" s="789"/>
      <c r="AU8" s="771"/>
      <c r="AV8" s="771"/>
      <c r="AW8" s="771"/>
      <c r="AX8" s="771"/>
      <c r="AY8" s="772"/>
      <c r="AZ8" s="232"/>
      <c r="BA8" s="232"/>
      <c r="BB8" s="232"/>
      <c r="BC8" s="232"/>
      <c r="BD8" s="232"/>
      <c r="BE8" s="233"/>
      <c r="BF8" s="233"/>
      <c r="BG8" s="233"/>
      <c r="BH8" s="233"/>
      <c r="BI8" s="233"/>
      <c r="BJ8" s="233"/>
      <c r="BK8" s="233"/>
      <c r="BL8" s="233"/>
      <c r="BM8" s="233"/>
      <c r="BN8" s="233"/>
      <c r="BO8" s="233"/>
      <c r="BP8" s="233"/>
      <c r="BQ8" s="238">
        <v>2</v>
      </c>
      <c r="BR8" s="239"/>
      <c r="BS8" s="773"/>
      <c r="BT8" s="774"/>
      <c r="BU8" s="774"/>
      <c r="BV8" s="774"/>
      <c r="BW8" s="774"/>
      <c r="BX8" s="774"/>
      <c r="BY8" s="774"/>
      <c r="BZ8" s="774"/>
      <c r="CA8" s="774"/>
      <c r="CB8" s="774"/>
      <c r="CC8" s="774"/>
      <c r="CD8" s="774"/>
      <c r="CE8" s="774"/>
      <c r="CF8" s="774"/>
      <c r="CG8" s="775"/>
      <c r="CH8" s="776"/>
      <c r="CI8" s="777"/>
      <c r="CJ8" s="777"/>
      <c r="CK8" s="777"/>
      <c r="CL8" s="778"/>
      <c r="CM8" s="776"/>
      <c r="CN8" s="777"/>
      <c r="CO8" s="777"/>
      <c r="CP8" s="777"/>
      <c r="CQ8" s="778"/>
      <c r="CR8" s="776"/>
      <c r="CS8" s="777"/>
      <c r="CT8" s="777"/>
      <c r="CU8" s="777"/>
      <c r="CV8" s="778"/>
      <c r="CW8" s="776"/>
      <c r="CX8" s="777"/>
      <c r="CY8" s="777"/>
      <c r="CZ8" s="777"/>
      <c r="DA8" s="778"/>
      <c r="DB8" s="776"/>
      <c r="DC8" s="777"/>
      <c r="DD8" s="777"/>
      <c r="DE8" s="777"/>
      <c r="DF8" s="778"/>
      <c r="DG8" s="776"/>
      <c r="DH8" s="777"/>
      <c r="DI8" s="777"/>
      <c r="DJ8" s="777"/>
      <c r="DK8" s="778"/>
      <c r="DL8" s="776"/>
      <c r="DM8" s="777"/>
      <c r="DN8" s="777"/>
      <c r="DO8" s="777"/>
      <c r="DP8" s="778"/>
      <c r="DQ8" s="776"/>
      <c r="DR8" s="777"/>
      <c r="DS8" s="777"/>
      <c r="DT8" s="777"/>
      <c r="DU8" s="778"/>
      <c r="DV8" s="773"/>
      <c r="DW8" s="774"/>
      <c r="DX8" s="774"/>
      <c r="DY8" s="774"/>
      <c r="DZ8" s="779"/>
      <c r="EA8" s="234"/>
    </row>
    <row r="9" spans="1:131" s="235" customFormat="1" ht="26.25" customHeight="1" x14ac:dyDescent="0.2">
      <c r="A9" s="238">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32"/>
      <c r="BA9" s="232"/>
      <c r="BB9" s="232"/>
      <c r="BC9" s="232"/>
      <c r="BD9" s="232"/>
      <c r="BE9" s="233"/>
      <c r="BF9" s="233"/>
      <c r="BG9" s="233"/>
      <c r="BH9" s="233"/>
      <c r="BI9" s="233"/>
      <c r="BJ9" s="233"/>
      <c r="BK9" s="233"/>
      <c r="BL9" s="233"/>
      <c r="BM9" s="233"/>
      <c r="BN9" s="233"/>
      <c r="BO9" s="233"/>
      <c r="BP9" s="233"/>
      <c r="BQ9" s="238">
        <v>3</v>
      </c>
      <c r="BR9" s="239"/>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34"/>
    </row>
    <row r="10" spans="1:131" s="235" customFormat="1" ht="26.25" customHeight="1" x14ac:dyDescent="0.2">
      <c r="A10" s="238">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32"/>
      <c r="BA10" s="232"/>
      <c r="BB10" s="232"/>
      <c r="BC10" s="232"/>
      <c r="BD10" s="232"/>
      <c r="BE10" s="233"/>
      <c r="BF10" s="233"/>
      <c r="BG10" s="233"/>
      <c r="BH10" s="233"/>
      <c r="BI10" s="233"/>
      <c r="BJ10" s="233"/>
      <c r="BK10" s="233"/>
      <c r="BL10" s="233"/>
      <c r="BM10" s="233"/>
      <c r="BN10" s="233"/>
      <c r="BO10" s="233"/>
      <c r="BP10" s="233"/>
      <c r="BQ10" s="238">
        <v>4</v>
      </c>
      <c r="BR10" s="239"/>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34"/>
    </row>
    <row r="11" spans="1:131" s="235" customFormat="1" ht="26.25" customHeight="1" x14ac:dyDescent="0.2">
      <c r="A11" s="238">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32"/>
      <c r="BA11" s="232"/>
      <c r="BB11" s="232"/>
      <c r="BC11" s="232"/>
      <c r="BD11" s="232"/>
      <c r="BE11" s="233"/>
      <c r="BF11" s="233"/>
      <c r="BG11" s="233"/>
      <c r="BH11" s="233"/>
      <c r="BI11" s="233"/>
      <c r="BJ11" s="233"/>
      <c r="BK11" s="233"/>
      <c r="BL11" s="233"/>
      <c r="BM11" s="233"/>
      <c r="BN11" s="233"/>
      <c r="BO11" s="233"/>
      <c r="BP11" s="233"/>
      <c r="BQ11" s="238">
        <v>5</v>
      </c>
      <c r="BR11" s="239"/>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34"/>
    </row>
    <row r="12" spans="1:131" s="235" customFormat="1" ht="26.25" customHeight="1" x14ac:dyDescent="0.2">
      <c r="A12" s="238">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32"/>
      <c r="BA12" s="232"/>
      <c r="BB12" s="232"/>
      <c r="BC12" s="232"/>
      <c r="BD12" s="232"/>
      <c r="BE12" s="233"/>
      <c r="BF12" s="233"/>
      <c r="BG12" s="233"/>
      <c r="BH12" s="233"/>
      <c r="BI12" s="233"/>
      <c r="BJ12" s="233"/>
      <c r="BK12" s="233"/>
      <c r="BL12" s="233"/>
      <c r="BM12" s="233"/>
      <c r="BN12" s="233"/>
      <c r="BO12" s="233"/>
      <c r="BP12" s="233"/>
      <c r="BQ12" s="238">
        <v>6</v>
      </c>
      <c r="BR12" s="239"/>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34"/>
    </row>
    <row r="13" spans="1:131" s="235" customFormat="1" ht="26.25" customHeight="1" x14ac:dyDescent="0.2">
      <c r="A13" s="238">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32"/>
      <c r="BA13" s="232"/>
      <c r="BB13" s="232"/>
      <c r="BC13" s="232"/>
      <c r="BD13" s="232"/>
      <c r="BE13" s="233"/>
      <c r="BF13" s="233"/>
      <c r="BG13" s="233"/>
      <c r="BH13" s="233"/>
      <c r="BI13" s="233"/>
      <c r="BJ13" s="233"/>
      <c r="BK13" s="233"/>
      <c r="BL13" s="233"/>
      <c r="BM13" s="233"/>
      <c r="BN13" s="233"/>
      <c r="BO13" s="233"/>
      <c r="BP13" s="233"/>
      <c r="BQ13" s="238">
        <v>7</v>
      </c>
      <c r="BR13" s="239"/>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34"/>
    </row>
    <row r="14" spans="1:131" s="235" customFormat="1" ht="26.25" customHeight="1" x14ac:dyDescent="0.2">
      <c r="A14" s="238">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32"/>
      <c r="BA14" s="232"/>
      <c r="BB14" s="232"/>
      <c r="BC14" s="232"/>
      <c r="BD14" s="232"/>
      <c r="BE14" s="233"/>
      <c r="BF14" s="233"/>
      <c r="BG14" s="233"/>
      <c r="BH14" s="233"/>
      <c r="BI14" s="233"/>
      <c r="BJ14" s="233"/>
      <c r="BK14" s="233"/>
      <c r="BL14" s="233"/>
      <c r="BM14" s="233"/>
      <c r="BN14" s="233"/>
      <c r="BO14" s="233"/>
      <c r="BP14" s="233"/>
      <c r="BQ14" s="238">
        <v>8</v>
      </c>
      <c r="BR14" s="239"/>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34"/>
    </row>
    <row r="15" spans="1:131" s="235" customFormat="1" ht="26.25" customHeight="1" x14ac:dyDescent="0.2">
      <c r="A15" s="238">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32"/>
      <c r="BA15" s="232"/>
      <c r="BB15" s="232"/>
      <c r="BC15" s="232"/>
      <c r="BD15" s="232"/>
      <c r="BE15" s="233"/>
      <c r="BF15" s="233"/>
      <c r="BG15" s="233"/>
      <c r="BH15" s="233"/>
      <c r="BI15" s="233"/>
      <c r="BJ15" s="233"/>
      <c r="BK15" s="233"/>
      <c r="BL15" s="233"/>
      <c r="BM15" s="233"/>
      <c r="BN15" s="233"/>
      <c r="BO15" s="233"/>
      <c r="BP15" s="233"/>
      <c r="BQ15" s="238">
        <v>9</v>
      </c>
      <c r="BR15" s="239"/>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34"/>
    </row>
    <row r="16" spans="1:131" s="235" customFormat="1" ht="26.25" customHeight="1" x14ac:dyDescent="0.2">
      <c r="A16" s="238">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32"/>
      <c r="BA16" s="232"/>
      <c r="BB16" s="232"/>
      <c r="BC16" s="232"/>
      <c r="BD16" s="232"/>
      <c r="BE16" s="233"/>
      <c r="BF16" s="233"/>
      <c r="BG16" s="233"/>
      <c r="BH16" s="233"/>
      <c r="BI16" s="233"/>
      <c r="BJ16" s="233"/>
      <c r="BK16" s="233"/>
      <c r="BL16" s="233"/>
      <c r="BM16" s="233"/>
      <c r="BN16" s="233"/>
      <c r="BO16" s="233"/>
      <c r="BP16" s="233"/>
      <c r="BQ16" s="238">
        <v>10</v>
      </c>
      <c r="BR16" s="239"/>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34"/>
    </row>
    <row r="17" spans="1:131" s="235" customFormat="1" ht="26.25" customHeight="1" x14ac:dyDescent="0.2">
      <c r="A17" s="238">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32"/>
      <c r="BA17" s="232"/>
      <c r="BB17" s="232"/>
      <c r="BC17" s="232"/>
      <c r="BD17" s="232"/>
      <c r="BE17" s="233"/>
      <c r="BF17" s="233"/>
      <c r="BG17" s="233"/>
      <c r="BH17" s="233"/>
      <c r="BI17" s="233"/>
      <c r="BJ17" s="233"/>
      <c r="BK17" s="233"/>
      <c r="BL17" s="233"/>
      <c r="BM17" s="233"/>
      <c r="BN17" s="233"/>
      <c r="BO17" s="233"/>
      <c r="BP17" s="233"/>
      <c r="BQ17" s="238">
        <v>11</v>
      </c>
      <c r="BR17" s="239"/>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34"/>
    </row>
    <row r="18" spans="1:131" s="235" customFormat="1" ht="26.25" customHeight="1" x14ac:dyDescent="0.2">
      <c r="A18" s="238">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32"/>
      <c r="BA18" s="232"/>
      <c r="BB18" s="232"/>
      <c r="BC18" s="232"/>
      <c r="BD18" s="232"/>
      <c r="BE18" s="233"/>
      <c r="BF18" s="233"/>
      <c r="BG18" s="233"/>
      <c r="BH18" s="233"/>
      <c r="BI18" s="233"/>
      <c r="BJ18" s="233"/>
      <c r="BK18" s="233"/>
      <c r="BL18" s="233"/>
      <c r="BM18" s="233"/>
      <c r="BN18" s="233"/>
      <c r="BO18" s="233"/>
      <c r="BP18" s="233"/>
      <c r="BQ18" s="238">
        <v>12</v>
      </c>
      <c r="BR18" s="239"/>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34"/>
    </row>
    <row r="19" spans="1:131" s="235" customFormat="1" ht="26.25" customHeight="1" x14ac:dyDescent="0.2">
      <c r="A19" s="238">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32"/>
      <c r="BA19" s="232"/>
      <c r="BB19" s="232"/>
      <c r="BC19" s="232"/>
      <c r="BD19" s="232"/>
      <c r="BE19" s="233"/>
      <c r="BF19" s="233"/>
      <c r="BG19" s="233"/>
      <c r="BH19" s="233"/>
      <c r="BI19" s="233"/>
      <c r="BJ19" s="233"/>
      <c r="BK19" s="233"/>
      <c r="BL19" s="233"/>
      <c r="BM19" s="233"/>
      <c r="BN19" s="233"/>
      <c r="BO19" s="233"/>
      <c r="BP19" s="233"/>
      <c r="BQ19" s="238">
        <v>13</v>
      </c>
      <c r="BR19" s="239"/>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34"/>
    </row>
    <row r="20" spans="1:131" s="235" customFormat="1" ht="26.25" customHeight="1" x14ac:dyDescent="0.2">
      <c r="A20" s="238">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32"/>
      <c r="BA20" s="232"/>
      <c r="BB20" s="232"/>
      <c r="BC20" s="232"/>
      <c r="BD20" s="232"/>
      <c r="BE20" s="233"/>
      <c r="BF20" s="233"/>
      <c r="BG20" s="233"/>
      <c r="BH20" s="233"/>
      <c r="BI20" s="233"/>
      <c r="BJ20" s="233"/>
      <c r="BK20" s="233"/>
      <c r="BL20" s="233"/>
      <c r="BM20" s="233"/>
      <c r="BN20" s="233"/>
      <c r="BO20" s="233"/>
      <c r="BP20" s="233"/>
      <c r="BQ20" s="238">
        <v>14</v>
      </c>
      <c r="BR20" s="239"/>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34"/>
    </row>
    <row r="21" spans="1:131" s="235" customFormat="1" ht="26.25" customHeight="1" thickBot="1" x14ac:dyDescent="0.25">
      <c r="A21" s="238">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32"/>
      <c r="BA21" s="232"/>
      <c r="BB21" s="232"/>
      <c r="BC21" s="232"/>
      <c r="BD21" s="232"/>
      <c r="BE21" s="233"/>
      <c r="BF21" s="233"/>
      <c r="BG21" s="233"/>
      <c r="BH21" s="233"/>
      <c r="BI21" s="233"/>
      <c r="BJ21" s="233"/>
      <c r="BK21" s="233"/>
      <c r="BL21" s="233"/>
      <c r="BM21" s="233"/>
      <c r="BN21" s="233"/>
      <c r="BO21" s="233"/>
      <c r="BP21" s="233"/>
      <c r="BQ21" s="238">
        <v>15</v>
      </c>
      <c r="BR21" s="239"/>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34"/>
    </row>
    <row r="22" spans="1:131" s="235" customFormat="1" ht="26.25" customHeight="1" x14ac:dyDescent="0.2">
      <c r="A22" s="238">
        <v>16</v>
      </c>
      <c r="B22" s="780"/>
      <c r="C22" s="781"/>
      <c r="D22" s="781"/>
      <c r="E22" s="781"/>
      <c r="F22" s="781"/>
      <c r="G22" s="781"/>
      <c r="H22" s="781"/>
      <c r="I22" s="781"/>
      <c r="J22" s="781"/>
      <c r="K22" s="781"/>
      <c r="L22" s="781"/>
      <c r="M22" s="781"/>
      <c r="N22" s="781"/>
      <c r="O22" s="781"/>
      <c r="P22" s="782"/>
      <c r="Q22" s="800"/>
      <c r="R22" s="801"/>
      <c r="S22" s="801"/>
      <c r="T22" s="801"/>
      <c r="U22" s="801"/>
      <c r="V22" s="801"/>
      <c r="W22" s="801"/>
      <c r="X22" s="801"/>
      <c r="Y22" s="801"/>
      <c r="Z22" s="801"/>
      <c r="AA22" s="801"/>
      <c r="AB22" s="801"/>
      <c r="AC22" s="801"/>
      <c r="AD22" s="801"/>
      <c r="AE22" s="802"/>
      <c r="AF22" s="786"/>
      <c r="AG22" s="787"/>
      <c r="AH22" s="787"/>
      <c r="AI22" s="787"/>
      <c r="AJ22" s="788"/>
      <c r="AK22" s="803"/>
      <c r="AL22" s="804"/>
      <c r="AM22" s="804"/>
      <c r="AN22" s="804"/>
      <c r="AO22" s="804"/>
      <c r="AP22" s="804"/>
      <c r="AQ22" s="804"/>
      <c r="AR22" s="804"/>
      <c r="AS22" s="804"/>
      <c r="AT22" s="804"/>
      <c r="AU22" s="805"/>
      <c r="AV22" s="805"/>
      <c r="AW22" s="805"/>
      <c r="AX22" s="805"/>
      <c r="AY22" s="806"/>
      <c r="AZ22" s="807" t="s">
        <v>376</v>
      </c>
      <c r="BA22" s="807"/>
      <c r="BB22" s="807"/>
      <c r="BC22" s="807"/>
      <c r="BD22" s="808"/>
      <c r="BE22" s="233"/>
      <c r="BF22" s="233"/>
      <c r="BG22" s="233"/>
      <c r="BH22" s="233"/>
      <c r="BI22" s="233"/>
      <c r="BJ22" s="233"/>
      <c r="BK22" s="233"/>
      <c r="BL22" s="233"/>
      <c r="BM22" s="233"/>
      <c r="BN22" s="233"/>
      <c r="BO22" s="233"/>
      <c r="BP22" s="233"/>
      <c r="BQ22" s="238">
        <v>16</v>
      </c>
      <c r="BR22" s="239"/>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34"/>
    </row>
    <row r="23" spans="1:131" s="235" customFormat="1" ht="26.25" customHeight="1" thickBot="1" x14ac:dyDescent="0.25">
      <c r="A23" s="240" t="s">
        <v>377</v>
      </c>
      <c r="B23" s="790" t="s">
        <v>378</v>
      </c>
      <c r="C23" s="791"/>
      <c r="D23" s="791"/>
      <c r="E23" s="791"/>
      <c r="F23" s="791"/>
      <c r="G23" s="791"/>
      <c r="H23" s="791"/>
      <c r="I23" s="791"/>
      <c r="J23" s="791"/>
      <c r="K23" s="791"/>
      <c r="L23" s="791"/>
      <c r="M23" s="791"/>
      <c r="N23" s="791"/>
      <c r="O23" s="791"/>
      <c r="P23" s="792"/>
      <c r="Q23" s="793">
        <v>68246</v>
      </c>
      <c r="R23" s="794"/>
      <c r="S23" s="794"/>
      <c r="T23" s="794"/>
      <c r="U23" s="794"/>
      <c r="V23" s="794">
        <v>67316</v>
      </c>
      <c r="W23" s="794"/>
      <c r="X23" s="794"/>
      <c r="Y23" s="794"/>
      <c r="Z23" s="794"/>
      <c r="AA23" s="794">
        <v>931</v>
      </c>
      <c r="AB23" s="794"/>
      <c r="AC23" s="794"/>
      <c r="AD23" s="794"/>
      <c r="AE23" s="795"/>
      <c r="AF23" s="796">
        <v>72</v>
      </c>
      <c r="AG23" s="794"/>
      <c r="AH23" s="794"/>
      <c r="AI23" s="794"/>
      <c r="AJ23" s="797"/>
      <c r="AK23" s="798"/>
      <c r="AL23" s="799"/>
      <c r="AM23" s="799"/>
      <c r="AN23" s="799"/>
      <c r="AO23" s="799"/>
      <c r="AP23" s="794">
        <v>52081</v>
      </c>
      <c r="AQ23" s="794"/>
      <c r="AR23" s="794"/>
      <c r="AS23" s="794"/>
      <c r="AT23" s="794"/>
      <c r="AU23" s="810"/>
      <c r="AV23" s="810"/>
      <c r="AW23" s="810"/>
      <c r="AX23" s="810"/>
      <c r="AY23" s="811"/>
      <c r="AZ23" s="812" t="s">
        <v>122</v>
      </c>
      <c r="BA23" s="813"/>
      <c r="BB23" s="813"/>
      <c r="BC23" s="813"/>
      <c r="BD23" s="814"/>
      <c r="BE23" s="233"/>
      <c r="BF23" s="233"/>
      <c r="BG23" s="233"/>
      <c r="BH23" s="233"/>
      <c r="BI23" s="233"/>
      <c r="BJ23" s="233"/>
      <c r="BK23" s="233"/>
      <c r="BL23" s="233"/>
      <c r="BM23" s="233"/>
      <c r="BN23" s="233"/>
      <c r="BO23" s="233"/>
      <c r="BP23" s="233"/>
      <c r="BQ23" s="238">
        <v>17</v>
      </c>
      <c r="BR23" s="239"/>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34"/>
    </row>
    <row r="24" spans="1:131" s="235" customFormat="1" ht="26.25" customHeight="1" x14ac:dyDescent="0.2">
      <c r="A24" s="809" t="s">
        <v>379</v>
      </c>
      <c r="B24" s="809"/>
      <c r="C24" s="809"/>
      <c r="D24" s="809"/>
      <c r="E24" s="809"/>
      <c r="F24" s="809"/>
      <c r="G24" s="809"/>
      <c r="H24" s="809"/>
      <c r="I24" s="809"/>
      <c r="J24" s="809"/>
      <c r="K24" s="809"/>
      <c r="L24" s="809"/>
      <c r="M24" s="809"/>
      <c r="N24" s="809"/>
      <c r="O24" s="809"/>
      <c r="P24" s="809"/>
      <c r="Q24" s="809"/>
      <c r="R24" s="809"/>
      <c r="S24" s="809"/>
      <c r="T24" s="809"/>
      <c r="U24" s="809"/>
      <c r="V24" s="809"/>
      <c r="W24" s="809"/>
      <c r="X24" s="809"/>
      <c r="Y24" s="809"/>
      <c r="Z24" s="809"/>
      <c r="AA24" s="809"/>
      <c r="AB24" s="809"/>
      <c r="AC24" s="809"/>
      <c r="AD24" s="809"/>
      <c r="AE24" s="809"/>
      <c r="AF24" s="809"/>
      <c r="AG24" s="809"/>
      <c r="AH24" s="809"/>
      <c r="AI24" s="809"/>
      <c r="AJ24" s="809"/>
      <c r="AK24" s="809"/>
      <c r="AL24" s="809"/>
      <c r="AM24" s="809"/>
      <c r="AN24" s="809"/>
      <c r="AO24" s="809"/>
      <c r="AP24" s="809"/>
      <c r="AQ24" s="809"/>
      <c r="AR24" s="809"/>
      <c r="AS24" s="809"/>
      <c r="AT24" s="809"/>
      <c r="AU24" s="809"/>
      <c r="AV24" s="809"/>
      <c r="AW24" s="809"/>
      <c r="AX24" s="809"/>
      <c r="AY24" s="809"/>
      <c r="AZ24" s="232"/>
      <c r="BA24" s="232"/>
      <c r="BB24" s="232"/>
      <c r="BC24" s="232"/>
      <c r="BD24" s="232"/>
      <c r="BE24" s="233"/>
      <c r="BF24" s="233"/>
      <c r="BG24" s="233"/>
      <c r="BH24" s="233"/>
      <c r="BI24" s="233"/>
      <c r="BJ24" s="233"/>
      <c r="BK24" s="233"/>
      <c r="BL24" s="233"/>
      <c r="BM24" s="233"/>
      <c r="BN24" s="233"/>
      <c r="BO24" s="233"/>
      <c r="BP24" s="233"/>
      <c r="BQ24" s="238">
        <v>18</v>
      </c>
      <c r="BR24" s="239"/>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34"/>
    </row>
    <row r="25" spans="1:131" ht="26.25" customHeight="1" thickBot="1" x14ac:dyDescent="0.25">
      <c r="A25" s="725" t="s">
        <v>380</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32"/>
      <c r="BK25" s="232"/>
      <c r="BL25" s="232"/>
      <c r="BM25" s="232"/>
      <c r="BN25" s="232"/>
      <c r="BO25" s="241"/>
      <c r="BP25" s="241"/>
      <c r="BQ25" s="238">
        <v>19</v>
      </c>
      <c r="BR25" s="239"/>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30"/>
    </row>
    <row r="26" spans="1:131" ht="26.25" customHeight="1" x14ac:dyDescent="0.2">
      <c r="A26" s="727" t="s">
        <v>357</v>
      </c>
      <c r="B26" s="728"/>
      <c r="C26" s="728"/>
      <c r="D26" s="728"/>
      <c r="E26" s="728"/>
      <c r="F26" s="728"/>
      <c r="G26" s="728"/>
      <c r="H26" s="728"/>
      <c r="I26" s="728"/>
      <c r="J26" s="728"/>
      <c r="K26" s="728"/>
      <c r="L26" s="728"/>
      <c r="M26" s="728"/>
      <c r="N26" s="728"/>
      <c r="O26" s="728"/>
      <c r="P26" s="729"/>
      <c r="Q26" s="733" t="s">
        <v>381</v>
      </c>
      <c r="R26" s="734"/>
      <c r="S26" s="734"/>
      <c r="T26" s="734"/>
      <c r="U26" s="735"/>
      <c r="V26" s="733" t="s">
        <v>382</v>
      </c>
      <c r="W26" s="734"/>
      <c r="X26" s="734"/>
      <c r="Y26" s="734"/>
      <c r="Z26" s="735"/>
      <c r="AA26" s="733" t="s">
        <v>383</v>
      </c>
      <c r="AB26" s="734"/>
      <c r="AC26" s="734"/>
      <c r="AD26" s="734"/>
      <c r="AE26" s="734"/>
      <c r="AF26" s="815" t="s">
        <v>384</v>
      </c>
      <c r="AG26" s="816"/>
      <c r="AH26" s="816"/>
      <c r="AI26" s="816"/>
      <c r="AJ26" s="817"/>
      <c r="AK26" s="734" t="s">
        <v>385</v>
      </c>
      <c r="AL26" s="734"/>
      <c r="AM26" s="734"/>
      <c r="AN26" s="734"/>
      <c r="AO26" s="735"/>
      <c r="AP26" s="733" t="s">
        <v>386</v>
      </c>
      <c r="AQ26" s="734"/>
      <c r="AR26" s="734"/>
      <c r="AS26" s="734"/>
      <c r="AT26" s="735"/>
      <c r="AU26" s="733" t="s">
        <v>387</v>
      </c>
      <c r="AV26" s="734"/>
      <c r="AW26" s="734"/>
      <c r="AX26" s="734"/>
      <c r="AY26" s="735"/>
      <c r="AZ26" s="733" t="s">
        <v>388</v>
      </c>
      <c r="BA26" s="734"/>
      <c r="BB26" s="734"/>
      <c r="BC26" s="734"/>
      <c r="BD26" s="735"/>
      <c r="BE26" s="733" t="s">
        <v>364</v>
      </c>
      <c r="BF26" s="734"/>
      <c r="BG26" s="734"/>
      <c r="BH26" s="734"/>
      <c r="BI26" s="740"/>
      <c r="BJ26" s="232"/>
      <c r="BK26" s="232"/>
      <c r="BL26" s="232"/>
      <c r="BM26" s="232"/>
      <c r="BN26" s="232"/>
      <c r="BO26" s="241"/>
      <c r="BP26" s="241"/>
      <c r="BQ26" s="238">
        <v>20</v>
      </c>
      <c r="BR26" s="239"/>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30"/>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8"/>
      <c r="AG27" s="819"/>
      <c r="AH27" s="819"/>
      <c r="AI27" s="819"/>
      <c r="AJ27" s="820"/>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32"/>
      <c r="BK27" s="232"/>
      <c r="BL27" s="232"/>
      <c r="BM27" s="232"/>
      <c r="BN27" s="232"/>
      <c r="BO27" s="241"/>
      <c r="BP27" s="241"/>
      <c r="BQ27" s="238">
        <v>21</v>
      </c>
      <c r="BR27" s="239"/>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30"/>
    </row>
    <row r="28" spans="1:131" ht="26.25" customHeight="1" thickTop="1" x14ac:dyDescent="0.2">
      <c r="A28" s="242">
        <v>1</v>
      </c>
      <c r="B28" s="749" t="s">
        <v>389</v>
      </c>
      <c r="C28" s="750"/>
      <c r="D28" s="750"/>
      <c r="E28" s="750"/>
      <c r="F28" s="750"/>
      <c r="G28" s="750"/>
      <c r="H28" s="750"/>
      <c r="I28" s="750"/>
      <c r="J28" s="750"/>
      <c r="K28" s="750"/>
      <c r="L28" s="750"/>
      <c r="M28" s="750"/>
      <c r="N28" s="750"/>
      <c r="O28" s="750"/>
      <c r="P28" s="751"/>
      <c r="Q28" s="823">
        <v>13874</v>
      </c>
      <c r="R28" s="824"/>
      <c r="S28" s="824"/>
      <c r="T28" s="824"/>
      <c r="U28" s="824"/>
      <c r="V28" s="824">
        <v>13823</v>
      </c>
      <c r="W28" s="824"/>
      <c r="X28" s="824"/>
      <c r="Y28" s="824"/>
      <c r="Z28" s="824"/>
      <c r="AA28" s="824">
        <v>51</v>
      </c>
      <c r="AB28" s="824"/>
      <c r="AC28" s="824"/>
      <c r="AD28" s="824"/>
      <c r="AE28" s="825"/>
      <c r="AF28" s="826">
        <v>51</v>
      </c>
      <c r="AG28" s="824"/>
      <c r="AH28" s="824"/>
      <c r="AI28" s="824"/>
      <c r="AJ28" s="827"/>
      <c r="AK28" s="828">
        <v>1842</v>
      </c>
      <c r="AL28" s="829"/>
      <c r="AM28" s="829"/>
      <c r="AN28" s="829"/>
      <c r="AO28" s="829"/>
      <c r="AP28" s="789" t="s">
        <v>545</v>
      </c>
      <c r="AQ28" s="789"/>
      <c r="AR28" s="789"/>
      <c r="AS28" s="789"/>
      <c r="AT28" s="789"/>
      <c r="AU28" s="789" t="s">
        <v>545</v>
      </c>
      <c r="AV28" s="789"/>
      <c r="AW28" s="789"/>
      <c r="AX28" s="789"/>
      <c r="AY28" s="789"/>
      <c r="AZ28" s="789" t="s">
        <v>545</v>
      </c>
      <c r="BA28" s="789"/>
      <c r="BB28" s="789"/>
      <c r="BC28" s="789"/>
      <c r="BD28" s="789"/>
      <c r="BE28" s="821"/>
      <c r="BF28" s="821"/>
      <c r="BG28" s="821"/>
      <c r="BH28" s="821"/>
      <c r="BI28" s="822"/>
      <c r="BJ28" s="232"/>
      <c r="BK28" s="232"/>
      <c r="BL28" s="232"/>
      <c r="BM28" s="232"/>
      <c r="BN28" s="232"/>
      <c r="BO28" s="241"/>
      <c r="BP28" s="241"/>
      <c r="BQ28" s="238">
        <v>22</v>
      </c>
      <c r="BR28" s="239"/>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30"/>
    </row>
    <row r="29" spans="1:131" ht="26.25" customHeight="1" x14ac:dyDescent="0.2">
      <c r="A29" s="242">
        <v>2</v>
      </c>
      <c r="B29" s="780" t="s">
        <v>390</v>
      </c>
      <c r="C29" s="781"/>
      <c r="D29" s="781"/>
      <c r="E29" s="781"/>
      <c r="F29" s="781"/>
      <c r="G29" s="781"/>
      <c r="H29" s="781"/>
      <c r="I29" s="781"/>
      <c r="J29" s="781"/>
      <c r="K29" s="781"/>
      <c r="L29" s="781"/>
      <c r="M29" s="781"/>
      <c r="N29" s="781"/>
      <c r="O29" s="781"/>
      <c r="P29" s="782"/>
      <c r="Q29" s="783">
        <v>285</v>
      </c>
      <c r="R29" s="784"/>
      <c r="S29" s="784"/>
      <c r="T29" s="784"/>
      <c r="U29" s="784"/>
      <c r="V29" s="784">
        <v>282</v>
      </c>
      <c r="W29" s="784"/>
      <c r="X29" s="784"/>
      <c r="Y29" s="784"/>
      <c r="Z29" s="784"/>
      <c r="AA29" s="784">
        <v>3</v>
      </c>
      <c r="AB29" s="784"/>
      <c r="AC29" s="784"/>
      <c r="AD29" s="784"/>
      <c r="AE29" s="785"/>
      <c r="AF29" s="786">
        <v>0</v>
      </c>
      <c r="AG29" s="787"/>
      <c r="AH29" s="787"/>
      <c r="AI29" s="787"/>
      <c r="AJ29" s="788"/>
      <c r="AK29" s="832">
        <v>284</v>
      </c>
      <c r="AL29" s="789"/>
      <c r="AM29" s="789"/>
      <c r="AN29" s="789"/>
      <c r="AO29" s="789"/>
      <c r="AP29" s="789" t="s">
        <v>545</v>
      </c>
      <c r="AQ29" s="789"/>
      <c r="AR29" s="789"/>
      <c r="AS29" s="789"/>
      <c r="AT29" s="789"/>
      <c r="AU29" s="789" t="s">
        <v>545</v>
      </c>
      <c r="AV29" s="789"/>
      <c r="AW29" s="789"/>
      <c r="AX29" s="789"/>
      <c r="AY29" s="789"/>
      <c r="AZ29" s="789" t="s">
        <v>545</v>
      </c>
      <c r="BA29" s="789"/>
      <c r="BB29" s="789"/>
      <c r="BC29" s="789"/>
      <c r="BD29" s="789"/>
      <c r="BE29" s="830"/>
      <c r="BF29" s="830"/>
      <c r="BG29" s="830"/>
      <c r="BH29" s="830"/>
      <c r="BI29" s="831"/>
      <c r="BJ29" s="232"/>
      <c r="BK29" s="232"/>
      <c r="BL29" s="232"/>
      <c r="BM29" s="232"/>
      <c r="BN29" s="232"/>
      <c r="BO29" s="241"/>
      <c r="BP29" s="241"/>
      <c r="BQ29" s="238">
        <v>23</v>
      </c>
      <c r="BR29" s="239"/>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30"/>
    </row>
    <row r="30" spans="1:131" ht="26.25" customHeight="1" x14ac:dyDescent="0.2">
      <c r="A30" s="242">
        <v>3</v>
      </c>
      <c r="B30" s="780" t="s">
        <v>391</v>
      </c>
      <c r="C30" s="781"/>
      <c r="D30" s="781"/>
      <c r="E30" s="781"/>
      <c r="F30" s="781"/>
      <c r="G30" s="781"/>
      <c r="H30" s="781"/>
      <c r="I30" s="781"/>
      <c r="J30" s="781"/>
      <c r="K30" s="781"/>
      <c r="L30" s="781"/>
      <c r="M30" s="781"/>
      <c r="N30" s="781"/>
      <c r="O30" s="781"/>
      <c r="P30" s="782"/>
      <c r="Q30" s="783">
        <v>2068</v>
      </c>
      <c r="R30" s="784"/>
      <c r="S30" s="784"/>
      <c r="T30" s="784"/>
      <c r="U30" s="784"/>
      <c r="V30" s="784">
        <v>1966</v>
      </c>
      <c r="W30" s="784"/>
      <c r="X30" s="784"/>
      <c r="Y30" s="784"/>
      <c r="Z30" s="784"/>
      <c r="AA30" s="784">
        <v>101</v>
      </c>
      <c r="AB30" s="784"/>
      <c r="AC30" s="784"/>
      <c r="AD30" s="784"/>
      <c r="AE30" s="785"/>
      <c r="AF30" s="786">
        <v>101</v>
      </c>
      <c r="AG30" s="787"/>
      <c r="AH30" s="787"/>
      <c r="AI30" s="787"/>
      <c r="AJ30" s="788"/>
      <c r="AK30" s="832">
        <v>501</v>
      </c>
      <c r="AL30" s="789"/>
      <c r="AM30" s="789"/>
      <c r="AN30" s="789"/>
      <c r="AO30" s="789"/>
      <c r="AP30" s="789" t="s">
        <v>545</v>
      </c>
      <c r="AQ30" s="789"/>
      <c r="AR30" s="789"/>
      <c r="AS30" s="789"/>
      <c r="AT30" s="789"/>
      <c r="AU30" s="789" t="s">
        <v>545</v>
      </c>
      <c r="AV30" s="789"/>
      <c r="AW30" s="789"/>
      <c r="AX30" s="789"/>
      <c r="AY30" s="789"/>
      <c r="AZ30" s="789" t="s">
        <v>545</v>
      </c>
      <c r="BA30" s="789"/>
      <c r="BB30" s="789"/>
      <c r="BC30" s="789"/>
      <c r="BD30" s="789"/>
      <c r="BE30" s="830"/>
      <c r="BF30" s="830"/>
      <c r="BG30" s="830"/>
      <c r="BH30" s="830"/>
      <c r="BI30" s="831"/>
      <c r="BJ30" s="232"/>
      <c r="BK30" s="232"/>
      <c r="BL30" s="232"/>
      <c r="BM30" s="232"/>
      <c r="BN30" s="232"/>
      <c r="BO30" s="241"/>
      <c r="BP30" s="241"/>
      <c r="BQ30" s="238">
        <v>24</v>
      </c>
      <c r="BR30" s="239"/>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30"/>
    </row>
    <row r="31" spans="1:131" ht="26.25" customHeight="1" x14ac:dyDescent="0.2">
      <c r="A31" s="242">
        <v>4</v>
      </c>
      <c r="B31" s="780" t="s">
        <v>392</v>
      </c>
      <c r="C31" s="781"/>
      <c r="D31" s="781"/>
      <c r="E31" s="781"/>
      <c r="F31" s="781"/>
      <c r="G31" s="781"/>
      <c r="H31" s="781"/>
      <c r="I31" s="781"/>
      <c r="J31" s="781"/>
      <c r="K31" s="781"/>
      <c r="L31" s="781"/>
      <c r="M31" s="781"/>
      <c r="N31" s="781"/>
      <c r="O31" s="781"/>
      <c r="P31" s="782"/>
      <c r="Q31" s="783">
        <v>2317</v>
      </c>
      <c r="R31" s="784"/>
      <c r="S31" s="784"/>
      <c r="T31" s="784"/>
      <c r="U31" s="784"/>
      <c r="V31" s="784">
        <v>2063</v>
      </c>
      <c r="W31" s="784"/>
      <c r="X31" s="784"/>
      <c r="Y31" s="784"/>
      <c r="Z31" s="784"/>
      <c r="AA31" s="784">
        <v>254</v>
      </c>
      <c r="AB31" s="784"/>
      <c r="AC31" s="784"/>
      <c r="AD31" s="784"/>
      <c r="AE31" s="785"/>
      <c r="AF31" s="786">
        <v>2630</v>
      </c>
      <c r="AG31" s="787"/>
      <c r="AH31" s="787"/>
      <c r="AI31" s="787"/>
      <c r="AJ31" s="788"/>
      <c r="AK31" s="832">
        <v>23</v>
      </c>
      <c r="AL31" s="789"/>
      <c r="AM31" s="789"/>
      <c r="AN31" s="789"/>
      <c r="AO31" s="789"/>
      <c r="AP31" s="789">
        <v>2783</v>
      </c>
      <c r="AQ31" s="789"/>
      <c r="AR31" s="789"/>
      <c r="AS31" s="789"/>
      <c r="AT31" s="789"/>
      <c r="AU31" s="789" t="s">
        <v>545</v>
      </c>
      <c r="AV31" s="789"/>
      <c r="AW31" s="789"/>
      <c r="AX31" s="789"/>
      <c r="AY31" s="789"/>
      <c r="AZ31" s="789" t="s">
        <v>545</v>
      </c>
      <c r="BA31" s="789"/>
      <c r="BB31" s="789"/>
      <c r="BC31" s="789"/>
      <c r="BD31" s="789"/>
      <c r="BE31" s="830" t="s">
        <v>393</v>
      </c>
      <c r="BF31" s="830"/>
      <c r="BG31" s="830"/>
      <c r="BH31" s="830"/>
      <c r="BI31" s="831"/>
      <c r="BJ31" s="232"/>
      <c r="BK31" s="232"/>
      <c r="BL31" s="232"/>
      <c r="BM31" s="232"/>
      <c r="BN31" s="232"/>
      <c r="BO31" s="241"/>
      <c r="BP31" s="241"/>
      <c r="BQ31" s="238">
        <v>25</v>
      </c>
      <c r="BR31" s="239"/>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30"/>
    </row>
    <row r="32" spans="1:131" ht="26.25" customHeight="1" x14ac:dyDescent="0.2">
      <c r="A32" s="242">
        <v>5</v>
      </c>
      <c r="B32" s="780" t="s">
        <v>394</v>
      </c>
      <c r="C32" s="781"/>
      <c r="D32" s="781"/>
      <c r="E32" s="781"/>
      <c r="F32" s="781"/>
      <c r="G32" s="781"/>
      <c r="H32" s="781"/>
      <c r="I32" s="781"/>
      <c r="J32" s="781"/>
      <c r="K32" s="781"/>
      <c r="L32" s="781"/>
      <c r="M32" s="781"/>
      <c r="N32" s="781"/>
      <c r="O32" s="781"/>
      <c r="P32" s="782"/>
      <c r="Q32" s="783">
        <v>4192</v>
      </c>
      <c r="R32" s="784"/>
      <c r="S32" s="784"/>
      <c r="T32" s="784"/>
      <c r="U32" s="784"/>
      <c r="V32" s="784">
        <v>3688</v>
      </c>
      <c r="W32" s="784"/>
      <c r="X32" s="784"/>
      <c r="Y32" s="784"/>
      <c r="Z32" s="784"/>
      <c r="AA32" s="784">
        <v>504</v>
      </c>
      <c r="AB32" s="784"/>
      <c r="AC32" s="784"/>
      <c r="AD32" s="784"/>
      <c r="AE32" s="785"/>
      <c r="AF32" s="786">
        <v>136</v>
      </c>
      <c r="AG32" s="787"/>
      <c r="AH32" s="787"/>
      <c r="AI32" s="787"/>
      <c r="AJ32" s="788"/>
      <c r="AK32" s="832">
        <v>1698</v>
      </c>
      <c r="AL32" s="789"/>
      <c r="AM32" s="789"/>
      <c r="AN32" s="789"/>
      <c r="AO32" s="789"/>
      <c r="AP32" s="789">
        <v>38206</v>
      </c>
      <c r="AQ32" s="789"/>
      <c r="AR32" s="789"/>
      <c r="AS32" s="789"/>
      <c r="AT32" s="789"/>
      <c r="AU32" s="789">
        <v>22695</v>
      </c>
      <c r="AV32" s="789"/>
      <c r="AW32" s="789"/>
      <c r="AX32" s="789"/>
      <c r="AY32" s="789"/>
      <c r="AZ32" s="789" t="s">
        <v>545</v>
      </c>
      <c r="BA32" s="789"/>
      <c r="BB32" s="789"/>
      <c r="BC32" s="789"/>
      <c r="BD32" s="789"/>
      <c r="BE32" s="830" t="s">
        <v>393</v>
      </c>
      <c r="BF32" s="830"/>
      <c r="BG32" s="830"/>
      <c r="BH32" s="830"/>
      <c r="BI32" s="831"/>
      <c r="BJ32" s="232"/>
      <c r="BK32" s="232"/>
      <c r="BL32" s="232"/>
      <c r="BM32" s="232"/>
      <c r="BN32" s="232"/>
      <c r="BO32" s="241"/>
      <c r="BP32" s="241"/>
      <c r="BQ32" s="238">
        <v>26</v>
      </c>
      <c r="BR32" s="239"/>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30"/>
    </row>
    <row r="33" spans="1:131" ht="26.25" customHeight="1" x14ac:dyDescent="0.2">
      <c r="A33" s="242">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2"/>
      <c r="AL33" s="789"/>
      <c r="AM33" s="789"/>
      <c r="AN33" s="789"/>
      <c r="AO33" s="789"/>
      <c r="AP33" s="789"/>
      <c r="AQ33" s="789"/>
      <c r="AR33" s="789"/>
      <c r="AS33" s="789"/>
      <c r="AT33" s="789"/>
      <c r="AU33" s="789"/>
      <c r="AV33" s="789"/>
      <c r="AW33" s="789"/>
      <c r="AX33" s="789"/>
      <c r="AY33" s="789"/>
      <c r="AZ33" s="833"/>
      <c r="BA33" s="833"/>
      <c r="BB33" s="833"/>
      <c r="BC33" s="833"/>
      <c r="BD33" s="833"/>
      <c r="BE33" s="830"/>
      <c r="BF33" s="830"/>
      <c r="BG33" s="830"/>
      <c r="BH33" s="830"/>
      <c r="BI33" s="831"/>
      <c r="BJ33" s="232"/>
      <c r="BK33" s="232"/>
      <c r="BL33" s="232"/>
      <c r="BM33" s="232"/>
      <c r="BN33" s="232"/>
      <c r="BO33" s="241"/>
      <c r="BP33" s="241"/>
      <c r="BQ33" s="238">
        <v>27</v>
      </c>
      <c r="BR33" s="239"/>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30"/>
    </row>
    <row r="34" spans="1:131" ht="26.25" customHeight="1" x14ac:dyDescent="0.2">
      <c r="A34" s="242">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2"/>
      <c r="AL34" s="789"/>
      <c r="AM34" s="789"/>
      <c r="AN34" s="789"/>
      <c r="AO34" s="789"/>
      <c r="AP34" s="789"/>
      <c r="AQ34" s="789"/>
      <c r="AR34" s="789"/>
      <c r="AS34" s="789"/>
      <c r="AT34" s="789"/>
      <c r="AU34" s="789"/>
      <c r="AV34" s="789"/>
      <c r="AW34" s="789"/>
      <c r="AX34" s="789"/>
      <c r="AY34" s="789"/>
      <c r="AZ34" s="833"/>
      <c r="BA34" s="833"/>
      <c r="BB34" s="833"/>
      <c r="BC34" s="833"/>
      <c r="BD34" s="833"/>
      <c r="BE34" s="830"/>
      <c r="BF34" s="830"/>
      <c r="BG34" s="830"/>
      <c r="BH34" s="830"/>
      <c r="BI34" s="831"/>
      <c r="BJ34" s="232"/>
      <c r="BK34" s="232"/>
      <c r="BL34" s="232"/>
      <c r="BM34" s="232"/>
      <c r="BN34" s="232"/>
      <c r="BO34" s="241"/>
      <c r="BP34" s="241"/>
      <c r="BQ34" s="238">
        <v>28</v>
      </c>
      <c r="BR34" s="239"/>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30"/>
    </row>
    <row r="35" spans="1:131" ht="26.25" customHeight="1" x14ac:dyDescent="0.2">
      <c r="A35" s="242">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2"/>
      <c r="AL35" s="789"/>
      <c r="AM35" s="789"/>
      <c r="AN35" s="789"/>
      <c r="AO35" s="789"/>
      <c r="AP35" s="789"/>
      <c r="AQ35" s="789"/>
      <c r="AR35" s="789"/>
      <c r="AS35" s="789"/>
      <c r="AT35" s="789"/>
      <c r="AU35" s="789"/>
      <c r="AV35" s="789"/>
      <c r="AW35" s="789"/>
      <c r="AX35" s="789"/>
      <c r="AY35" s="789"/>
      <c r="AZ35" s="833"/>
      <c r="BA35" s="833"/>
      <c r="BB35" s="833"/>
      <c r="BC35" s="833"/>
      <c r="BD35" s="833"/>
      <c r="BE35" s="830"/>
      <c r="BF35" s="830"/>
      <c r="BG35" s="830"/>
      <c r="BH35" s="830"/>
      <c r="BI35" s="831"/>
      <c r="BJ35" s="232"/>
      <c r="BK35" s="232"/>
      <c r="BL35" s="232"/>
      <c r="BM35" s="232"/>
      <c r="BN35" s="232"/>
      <c r="BO35" s="241"/>
      <c r="BP35" s="241"/>
      <c r="BQ35" s="238">
        <v>29</v>
      </c>
      <c r="BR35" s="239"/>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30"/>
    </row>
    <row r="36" spans="1:131" ht="26.25" customHeight="1" x14ac:dyDescent="0.2">
      <c r="A36" s="242">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2"/>
      <c r="AL36" s="789"/>
      <c r="AM36" s="789"/>
      <c r="AN36" s="789"/>
      <c r="AO36" s="789"/>
      <c r="AP36" s="789"/>
      <c r="AQ36" s="789"/>
      <c r="AR36" s="789"/>
      <c r="AS36" s="789"/>
      <c r="AT36" s="789"/>
      <c r="AU36" s="789"/>
      <c r="AV36" s="789"/>
      <c r="AW36" s="789"/>
      <c r="AX36" s="789"/>
      <c r="AY36" s="789"/>
      <c r="AZ36" s="833"/>
      <c r="BA36" s="833"/>
      <c r="BB36" s="833"/>
      <c r="BC36" s="833"/>
      <c r="BD36" s="833"/>
      <c r="BE36" s="830"/>
      <c r="BF36" s="830"/>
      <c r="BG36" s="830"/>
      <c r="BH36" s="830"/>
      <c r="BI36" s="831"/>
      <c r="BJ36" s="232"/>
      <c r="BK36" s="232"/>
      <c r="BL36" s="232"/>
      <c r="BM36" s="232"/>
      <c r="BN36" s="232"/>
      <c r="BO36" s="241"/>
      <c r="BP36" s="241"/>
      <c r="BQ36" s="238">
        <v>30</v>
      </c>
      <c r="BR36" s="239"/>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30"/>
    </row>
    <row r="37" spans="1:131" ht="26.25" customHeight="1" x14ac:dyDescent="0.2">
      <c r="A37" s="242">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2"/>
      <c r="AL37" s="789"/>
      <c r="AM37" s="789"/>
      <c r="AN37" s="789"/>
      <c r="AO37" s="789"/>
      <c r="AP37" s="789"/>
      <c r="AQ37" s="789"/>
      <c r="AR37" s="789"/>
      <c r="AS37" s="789"/>
      <c r="AT37" s="789"/>
      <c r="AU37" s="789"/>
      <c r="AV37" s="789"/>
      <c r="AW37" s="789"/>
      <c r="AX37" s="789"/>
      <c r="AY37" s="789"/>
      <c r="AZ37" s="833"/>
      <c r="BA37" s="833"/>
      <c r="BB37" s="833"/>
      <c r="BC37" s="833"/>
      <c r="BD37" s="833"/>
      <c r="BE37" s="830"/>
      <c r="BF37" s="830"/>
      <c r="BG37" s="830"/>
      <c r="BH37" s="830"/>
      <c r="BI37" s="831"/>
      <c r="BJ37" s="232"/>
      <c r="BK37" s="232"/>
      <c r="BL37" s="232"/>
      <c r="BM37" s="232"/>
      <c r="BN37" s="232"/>
      <c r="BO37" s="241"/>
      <c r="BP37" s="241"/>
      <c r="BQ37" s="238">
        <v>31</v>
      </c>
      <c r="BR37" s="239"/>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30"/>
    </row>
    <row r="38" spans="1:131" ht="26.25" customHeight="1" x14ac:dyDescent="0.2">
      <c r="A38" s="242">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2"/>
      <c r="AL38" s="789"/>
      <c r="AM38" s="789"/>
      <c r="AN38" s="789"/>
      <c r="AO38" s="789"/>
      <c r="AP38" s="789"/>
      <c r="AQ38" s="789"/>
      <c r="AR38" s="789"/>
      <c r="AS38" s="789"/>
      <c r="AT38" s="789"/>
      <c r="AU38" s="789"/>
      <c r="AV38" s="789"/>
      <c r="AW38" s="789"/>
      <c r="AX38" s="789"/>
      <c r="AY38" s="789"/>
      <c r="AZ38" s="833"/>
      <c r="BA38" s="833"/>
      <c r="BB38" s="833"/>
      <c r="BC38" s="833"/>
      <c r="BD38" s="833"/>
      <c r="BE38" s="830"/>
      <c r="BF38" s="830"/>
      <c r="BG38" s="830"/>
      <c r="BH38" s="830"/>
      <c r="BI38" s="831"/>
      <c r="BJ38" s="232"/>
      <c r="BK38" s="232"/>
      <c r="BL38" s="232"/>
      <c r="BM38" s="232"/>
      <c r="BN38" s="232"/>
      <c r="BO38" s="241"/>
      <c r="BP38" s="241"/>
      <c r="BQ38" s="238">
        <v>32</v>
      </c>
      <c r="BR38" s="239"/>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30"/>
    </row>
    <row r="39" spans="1:131" ht="26.25" customHeight="1" x14ac:dyDescent="0.2">
      <c r="A39" s="242">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2"/>
      <c r="AL39" s="789"/>
      <c r="AM39" s="789"/>
      <c r="AN39" s="789"/>
      <c r="AO39" s="789"/>
      <c r="AP39" s="789"/>
      <c r="AQ39" s="789"/>
      <c r="AR39" s="789"/>
      <c r="AS39" s="789"/>
      <c r="AT39" s="789"/>
      <c r="AU39" s="789"/>
      <c r="AV39" s="789"/>
      <c r="AW39" s="789"/>
      <c r="AX39" s="789"/>
      <c r="AY39" s="789"/>
      <c r="AZ39" s="833"/>
      <c r="BA39" s="833"/>
      <c r="BB39" s="833"/>
      <c r="BC39" s="833"/>
      <c r="BD39" s="833"/>
      <c r="BE39" s="830"/>
      <c r="BF39" s="830"/>
      <c r="BG39" s="830"/>
      <c r="BH39" s="830"/>
      <c r="BI39" s="831"/>
      <c r="BJ39" s="232"/>
      <c r="BK39" s="232"/>
      <c r="BL39" s="232"/>
      <c r="BM39" s="232"/>
      <c r="BN39" s="232"/>
      <c r="BO39" s="241"/>
      <c r="BP39" s="241"/>
      <c r="BQ39" s="238">
        <v>33</v>
      </c>
      <c r="BR39" s="239"/>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30"/>
    </row>
    <row r="40" spans="1:131" ht="26.25" customHeight="1" x14ac:dyDescent="0.2">
      <c r="A40" s="238">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2"/>
      <c r="AL40" s="789"/>
      <c r="AM40" s="789"/>
      <c r="AN40" s="789"/>
      <c r="AO40" s="789"/>
      <c r="AP40" s="789"/>
      <c r="AQ40" s="789"/>
      <c r="AR40" s="789"/>
      <c r="AS40" s="789"/>
      <c r="AT40" s="789"/>
      <c r="AU40" s="789"/>
      <c r="AV40" s="789"/>
      <c r="AW40" s="789"/>
      <c r="AX40" s="789"/>
      <c r="AY40" s="789"/>
      <c r="AZ40" s="833"/>
      <c r="BA40" s="833"/>
      <c r="BB40" s="833"/>
      <c r="BC40" s="833"/>
      <c r="BD40" s="833"/>
      <c r="BE40" s="830"/>
      <c r="BF40" s="830"/>
      <c r="BG40" s="830"/>
      <c r="BH40" s="830"/>
      <c r="BI40" s="831"/>
      <c r="BJ40" s="232"/>
      <c r="BK40" s="232"/>
      <c r="BL40" s="232"/>
      <c r="BM40" s="232"/>
      <c r="BN40" s="232"/>
      <c r="BO40" s="241"/>
      <c r="BP40" s="241"/>
      <c r="BQ40" s="238">
        <v>34</v>
      </c>
      <c r="BR40" s="239"/>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30"/>
    </row>
    <row r="41" spans="1:131" ht="26.25" customHeight="1" x14ac:dyDescent="0.2">
      <c r="A41" s="238">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2"/>
      <c r="AL41" s="789"/>
      <c r="AM41" s="789"/>
      <c r="AN41" s="789"/>
      <c r="AO41" s="789"/>
      <c r="AP41" s="789"/>
      <c r="AQ41" s="789"/>
      <c r="AR41" s="789"/>
      <c r="AS41" s="789"/>
      <c r="AT41" s="789"/>
      <c r="AU41" s="789"/>
      <c r="AV41" s="789"/>
      <c r="AW41" s="789"/>
      <c r="AX41" s="789"/>
      <c r="AY41" s="789"/>
      <c r="AZ41" s="833"/>
      <c r="BA41" s="833"/>
      <c r="BB41" s="833"/>
      <c r="BC41" s="833"/>
      <c r="BD41" s="833"/>
      <c r="BE41" s="830"/>
      <c r="BF41" s="830"/>
      <c r="BG41" s="830"/>
      <c r="BH41" s="830"/>
      <c r="BI41" s="831"/>
      <c r="BJ41" s="232"/>
      <c r="BK41" s="232"/>
      <c r="BL41" s="232"/>
      <c r="BM41" s="232"/>
      <c r="BN41" s="232"/>
      <c r="BO41" s="241"/>
      <c r="BP41" s="241"/>
      <c r="BQ41" s="238">
        <v>35</v>
      </c>
      <c r="BR41" s="239"/>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30"/>
    </row>
    <row r="42" spans="1:131" ht="26.25" customHeight="1" x14ac:dyDescent="0.2">
      <c r="A42" s="238">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2"/>
      <c r="AL42" s="789"/>
      <c r="AM42" s="789"/>
      <c r="AN42" s="789"/>
      <c r="AO42" s="789"/>
      <c r="AP42" s="789"/>
      <c r="AQ42" s="789"/>
      <c r="AR42" s="789"/>
      <c r="AS42" s="789"/>
      <c r="AT42" s="789"/>
      <c r="AU42" s="789"/>
      <c r="AV42" s="789"/>
      <c r="AW42" s="789"/>
      <c r="AX42" s="789"/>
      <c r="AY42" s="789"/>
      <c r="AZ42" s="833"/>
      <c r="BA42" s="833"/>
      <c r="BB42" s="833"/>
      <c r="BC42" s="833"/>
      <c r="BD42" s="833"/>
      <c r="BE42" s="830"/>
      <c r="BF42" s="830"/>
      <c r="BG42" s="830"/>
      <c r="BH42" s="830"/>
      <c r="BI42" s="831"/>
      <c r="BJ42" s="232"/>
      <c r="BK42" s="232"/>
      <c r="BL42" s="232"/>
      <c r="BM42" s="232"/>
      <c r="BN42" s="232"/>
      <c r="BO42" s="241"/>
      <c r="BP42" s="241"/>
      <c r="BQ42" s="238">
        <v>36</v>
      </c>
      <c r="BR42" s="239"/>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30"/>
    </row>
    <row r="43" spans="1:131" ht="26.25" customHeight="1" x14ac:dyDescent="0.2">
      <c r="A43" s="238">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2"/>
      <c r="AL43" s="789"/>
      <c r="AM43" s="789"/>
      <c r="AN43" s="789"/>
      <c r="AO43" s="789"/>
      <c r="AP43" s="789"/>
      <c r="AQ43" s="789"/>
      <c r="AR43" s="789"/>
      <c r="AS43" s="789"/>
      <c r="AT43" s="789"/>
      <c r="AU43" s="789"/>
      <c r="AV43" s="789"/>
      <c r="AW43" s="789"/>
      <c r="AX43" s="789"/>
      <c r="AY43" s="789"/>
      <c r="AZ43" s="833"/>
      <c r="BA43" s="833"/>
      <c r="BB43" s="833"/>
      <c r="BC43" s="833"/>
      <c r="BD43" s="833"/>
      <c r="BE43" s="830"/>
      <c r="BF43" s="830"/>
      <c r="BG43" s="830"/>
      <c r="BH43" s="830"/>
      <c r="BI43" s="831"/>
      <c r="BJ43" s="232"/>
      <c r="BK43" s="232"/>
      <c r="BL43" s="232"/>
      <c r="BM43" s="232"/>
      <c r="BN43" s="232"/>
      <c r="BO43" s="241"/>
      <c r="BP43" s="241"/>
      <c r="BQ43" s="238">
        <v>37</v>
      </c>
      <c r="BR43" s="239"/>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30"/>
    </row>
    <row r="44" spans="1:131" ht="26.25" customHeight="1" x14ac:dyDescent="0.2">
      <c r="A44" s="238">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2"/>
      <c r="AL44" s="789"/>
      <c r="AM44" s="789"/>
      <c r="AN44" s="789"/>
      <c r="AO44" s="789"/>
      <c r="AP44" s="789"/>
      <c r="AQ44" s="789"/>
      <c r="AR44" s="789"/>
      <c r="AS44" s="789"/>
      <c r="AT44" s="789"/>
      <c r="AU44" s="789"/>
      <c r="AV44" s="789"/>
      <c r="AW44" s="789"/>
      <c r="AX44" s="789"/>
      <c r="AY44" s="789"/>
      <c r="AZ44" s="833"/>
      <c r="BA44" s="833"/>
      <c r="BB44" s="833"/>
      <c r="BC44" s="833"/>
      <c r="BD44" s="833"/>
      <c r="BE44" s="830"/>
      <c r="BF44" s="830"/>
      <c r="BG44" s="830"/>
      <c r="BH44" s="830"/>
      <c r="BI44" s="831"/>
      <c r="BJ44" s="232"/>
      <c r="BK44" s="232"/>
      <c r="BL44" s="232"/>
      <c r="BM44" s="232"/>
      <c r="BN44" s="232"/>
      <c r="BO44" s="241"/>
      <c r="BP44" s="241"/>
      <c r="BQ44" s="238">
        <v>38</v>
      </c>
      <c r="BR44" s="239"/>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30"/>
    </row>
    <row r="45" spans="1:131" ht="26.25" customHeight="1" x14ac:dyDescent="0.2">
      <c r="A45" s="238">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2"/>
      <c r="AL45" s="789"/>
      <c r="AM45" s="789"/>
      <c r="AN45" s="789"/>
      <c r="AO45" s="789"/>
      <c r="AP45" s="789"/>
      <c r="AQ45" s="789"/>
      <c r="AR45" s="789"/>
      <c r="AS45" s="789"/>
      <c r="AT45" s="789"/>
      <c r="AU45" s="789"/>
      <c r="AV45" s="789"/>
      <c r="AW45" s="789"/>
      <c r="AX45" s="789"/>
      <c r="AY45" s="789"/>
      <c r="AZ45" s="833"/>
      <c r="BA45" s="833"/>
      <c r="BB45" s="833"/>
      <c r="BC45" s="833"/>
      <c r="BD45" s="833"/>
      <c r="BE45" s="830"/>
      <c r="BF45" s="830"/>
      <c r="BG45" s="830"/>
      <c r="BH45" s="830"/>
      <c r="BI45" s="831"/>
      <c r="BJ45" s="232"/>
      <c r="BK45" s="232"/>
      <c r="BL45" s="232"/>
      <c r="BM45" s="232"/>
      <c r="BN45" s="232"/>
      <c r="BO45" s="241"/>
      <c r="BP45" s="241"/>
      <c r="BQ45" s="238">
        <v>39</v>
      </c>
      <c r="BR45" s="239"/>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30"/>
    </row>
    <row r="46" spans="1:131" ht="26.25" customHeight="1" x14ac:dyDescent="0.2">
      <c r="A46" s="238">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2"/>
      <c r="AL46" s="789"/>
      <c r="AM46" s="789"/>
      <c r="AN46" s="789"/>
      <c r="AO46" s="789"/>
      <c r="AP46" s="789"/>
      <c r="AQ46" s="789"/>
      <c r="AR46" s="789"/>
      <c r="AS46" s="789"/>
      <c r="AT46" s="789"/>
      <c r="AU46" s="789"/>
      <c r="AV46" s="789"/>
      <c r="AW46" s="789"/>
      <c r="AX46" s="789"/>
      <c r="AY46" s="789"/>
      <c r="AZ46" s="833"/>
      <c r="BA46" s="833"/>
      <c r="BB46" s="833"/>
      <c r="BC46" s="833"/>
      <c r="BD46" s="833"/>
      <c r="BE46" s="830"/>
      <c r="BF46" s="830"/>
      <c r="BG46" s="830"/>
      <c r="BH46" s="830"/>
      <c r="BI46" s="831"/>
      <c r="BJ46" s="232"/>
      <c r="BK46" s="232"/>
      <c r="BL46" s="232"/>
      <c r="BM46" s="232"/>
      <c r="BN46" s="232"/>
      <c r="BO46" s="241"/>
      <c r="BP46" s="241"/>
      <c r="BQ46" s="238">
        <v>40</v>
      </c>
      <c r="BR46" s="239"/>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30"/>
    </row>
    <row r="47" spans="1:131" ht="26.25" customHeight="1" x14ac:dyDescent="0.2">
      <c r="A47" s="238">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2"/>
      <c r="AL47" s="789"/>
      <c r="AM47" s="789"/>
      <c r="AN47" s="789"/>
      <c r="AO47" s="789"/>
      <c r="AP47" s="789"/>
      <c r="AQ47" s="789"/>
      <c r="AR47" s="789"/>
      <c r="AS47" s="789"/>
      <c r="AT47" s="789"/>
      <c r="AU47" s="789"/>
      <c r="AV47" s="789"/>
      <c r="AW47" s="789"/>
      <c r="AX47" s="789"/>
      <c r="AY47" s="789"/>
      <c r="AZ47" s="833"/>
      <c r="BA47" s="833"/>
      <c r="BB47" s="833"/>
      <c r="BC47" s="833"/>
      <c r="BD47" s="833"/>
      <c r="BE47" s="830"/>
      <c r="BF47" s="830"/>
      <c r="BG47" s="830"/>
      <c r="BH47" s="830"/>
      <c r="BI47" s="831"/>
      <c r="BJ47" s="232"/>
      <c r="BK47" s="232"/>
      <c r="BL47" s="232"/>
      <c r="BM47" s="232"/>
      <c r="BN47" s="232"/>
      <c r="BO47" s="241"/>
      <c r="BP47" s="241"/>
      <c r="BQ47" s="238">
        <v>41</v>
      </c>
      <c r="BR47" s="239"/>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30"/>
    </row>
    <row r="48" spans="1:131" ht="26.25" customHeight="1" x14ac:dyDescent="0.2">
      <c r="A48" s="238">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2"/>
      <c r="AL48" s="789"/>
      <c r="AM48" s="789"/>
      <c r="AN48" s="789"/>
      <c r="AO48" s="789"/>
      <c r="AP48" s="789"/>
      <c r="AQ48" s="789"/>
      <c r="AR48" s="789"/>
      <c r="AS48" s="789"/>
      <c r="AT48" s="789"/>
      <c r="AU48" s="789"/>
      <c r="AV48" s="789"/>
      <c r="AW48" s="789"/>
      <c r="AX48" s="789"/>
      <c r="AY48" s="789"/>
      <c r="AZ48" s="833"/>
      <c r="BA48" s="833"/>
      <c r="BB48" s="833"/>
      <c r="BC48" s="833"/>
      <c r="BD48" s="833"/>
      <c r="BE48" s="830"/>
      <c r="BF48" s="830"/>
      <c r="BG48" s="830"/>
      <c r="BH48" s="830"/>
      <c r="BI48" s="831"/>
      <c r="BJ48" s="232"/>
      <c r="BK48" s="232"/>
      <c r="BL48" s="232"/>
      <c r="BM48" s="232"/>
      <c r="BN48" s="232"/>
      <c r="BO48" s="241"/>
      <c r="BP48" s="241"/>
      <c r="BQ48" s="238">
        <v>42</v>
      </c>
      <c r="BR48" s="239"/>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30"/>
    </row>
    <row r="49" spans="1:131" ht="26.25" customHeight="1" x14ac:dyDescent="0.2">
      <c r="A49" s="238">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2"/>
      <c r="AL49" s="789"/>
      <c r="AM49" s="789"/>
      <c r="AN49" s="789"/>
      <c r="AO49" s="789"/>
      <c r="AP49" s="789"/>
      <c r="AQ49" s="789"/>
      <c r="AR49" s="789"/>
      <c r="AS49" s="789"/>
      <c r="AT49" s="789"/>
      <c r="AU49" s="789"/>
      <c r="AV49" s="789"/>
      <c r="AW49" s="789"/>
      <c r="AX49" s="789"/>
      <c r="AY49" s="789"/>
      <c r="AZ49" s="833"/>
      <c r="BA49" s="833"/>
      <c r="BB49" s="833"/>
      <c r="BC49" s="833"/>
      <c r="BD49" s="833"/>
      <c r="BE49" s="830"/>
      <c r="BF49" s="830"/>
      <c r="BG49" s="830"/>
      <c r="BH49" s="830"/>
      <c r="BI49" s="831"/>
      <c r="BJ49" s="232"/>
      <c r="BK49" s="232"/>
      <c r="BL49" s="232"/>
      <c r="BM49" s="232"/>
      <c r="BN49" s="232"/>
      <c r="BO49" s="241"/>
      <c r="BP49" s="241"/>
      <c r="BQ49" s="238">
        <v>43</v>
      </c>
      <c r="BR49" s="239"/>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30"/>
    </row>
    <row r="50" spans="1:131" ht="26.25" customHeight="1" x14ac:dyDescent="0.2">
      <c r="A50" s="238">
        <v>23</v>
      </c>
      <c r="B50" s="780"/>
      <c r="C50" s="781"/>
      <c r="D50" s="781"/>
      <c r="E50" s="781"/>
      <c r="F50" s="781"/>
      <c r="G50" s="781"/>
      <c r="H50" s="781"/>
      <c r="I50" s="781"/>
      <c r="J50" s="781"/>
      <c r="K50" s="781"/>
      <c r="L50" s="781"/>
      <c r="M50" s="781"/>
      <c r="N50" s="781"/>
      <c r="O50" s="781"/>
      <c r="P50" s="782"/>
      <c r="Q50" s="834"/>
      <c r="R50" s="835"/>
      <c r="S50" s="835"/>
      <c r="T50" s="835"/>
      <c r="U50" s="835"/>
      <c r="V50" s="835"/>
      <c r="W50" s="835"/>
      <c r="X50" s="835"/>
      <c r="Y50" s="835"/>
      <c r="Z50" s="835"/>
      <c r="AA50" s="835"/>
      <c r="AB50" s="835"/>
      <c r="AC50" s="835"/>
      <c r="AD50" s="835"/>
      <c r="AE50" s="836"/>
      <c r="AF50" s="786"/>
      <c r="AG50" s="787"/>
      <c r="AH50" s="787"/>
      <c r="AI50" s="787"/>
      <c r="AJ50" s="788"/>
      <c r="AK50" s="838"/>
      <c r="AL50" s="835"/>
      <c r="AM50" s="835"/>
      <c r="AN50" s="835"/>
      <c r="AO50" s="835"/>
      <c r="AP50" s="835"/>
      <c r="AQ50" s="835"/>
      <c r="AR50" s="835"/>
      <c r="AS50" s="835"/>
      <c r="AT50" s="835"/>
      <c r="AU50" s="835"/>
      <c r="AV50" s="835"/>
      <c r="AW50" s="835"/>
      <c r="AX50" s="835"/>
      <c r="AY50" s="835"/>
      <c r="AZ50" s="837"/>
      <c r="BA50" s="837"/>
      <c r="BB50" s="837"/>
      <c r="BC50" s="837"/>
      <c r="BD50" s="837"/>
      <c r="BE50" s="830"/>
      <c r="BF50" s="830"/>
      <c r="BG50" s="830"/>
      <c r="BH50" s="830"/>
      <c r="BI50" s="831"/>
      <c r="BJ50" s="232"/>
      <c r="BK50" s="232"/>
      <c r="BL50" s="232"/>
      <c r="BM50" s="232"/>
      <c r="BN50" s="232"/>
      <c r="BO50" s="241"/>
      <c r="BP50" s="241"/>
      <c r="BQ50" s="238">
        <v>44</v>
      </c>
      <c r="BR50" s="239"/>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30"/>
    </row>
    <row r="51" spans="1:131" ht="26.25" customHeight="1" x14ac:dyDescent="0.2">
      <c r="A51" s="238">
        <v>24</v>
      </c>
      <c r="B51" s="780"/>
      <c r="C51" s="781"/>
      <c r="D51" s="781"/>
      <c r="E51" s="781"/>
      <c r="F51" s="781"/>
      <c r="G51" s="781"/>
      <c r="H51" s="781"/>
      <c r="I51" s="781"/>
      <c r="J51" s="781"/>
      <c r="K51" s="781"/>
      <c r="L51" s="781"/>
      <c r="M51" s="781"/>
      <c r="N51" s="781"/>
      <c r="O51" s="781"/>
      <c r="P51" s="782"/>
      <c r="Q51" s="834"/>
      <c r="R51" s="835"/>
      <c r="S51" s="835"/>
      <c r="T51" s="835"/>
      <c r="U51" s="835"/>
      <c r="V51" s="835"/>
      <c r="W51" s="835"/>
      <c r="X51" s="835"/>
      <c r="Y51" s="835"/>
      <c r="Z51" s="835"/>
      <c r="AA51" s="835"/>
      <c r="AB51" s="835"/>
      <c r="AC51" s="835"/>
      <c r="AD51" s="835"/>
      <c r="AE51" s="836"/>
      <c r="AF51" s="786"/>
      <c r="AG51" s="787"/>
      <c r="AH51" s="787"/>
      <c r="AI51" s="787"/>
      <c r="AJ51" s="788"/>
      <c r="AK51" s="838"/>
      <c r="AL51" s="835"/>
      <c r="AM51" s="835"/>
      <c r="AN51" s="835"/>
      <c r="AO51" s="835"/>
      <c r="AP51" s="835"/>
      <c r="AQ51" s="835"/>
      <c r="AR51" s="835"/>
      <c r="AS51" s="835"/>
      <c r="AT51" s="835"/>
      <c r="AU51" s="835"/>
      <c r="AV51" s="835"/>
      <c r="AW51" s="835"/>
      <c r="AX51" s="835"/>
      <c r="AY51" s="835"/>
      <c r="AZ51" s="837"/>
      <c r="BA51" s="837"/>
      <c r="BB51" s="837"/>
      <c r="BC51" s="837"/>
      <c r="BD51" s="837"/>
      <c r="BE51" s="830"/>
      <c r="BF51" s="830"/>
      <c r="BG51" s="830"/>
      <c r="BH51" s="830"/>
      <c r="BI51" s="831"/>
      <c r="BJ51" s="232"/>
      <c r="BK51" s="232"/>
      <c r="BL51" s="232"/>
      <c r="BM51" s="232"/>
      <c r="BN51" s="232"/>
      <c r="BO51" s="241"/>
      <c r="BP51" s="241"/>
      <c r="BQ51" s="238">
        <v>45</v>
      </c>
      <c r="BR51" s="239"/>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30"/>
    </row>
    <row r="52" spans="1:131" ht="26.25" customHeight="1" x14ac:dyDescent="0.2">
      <c r="A52" s="238">
        <v>25</v>
      </c>
      <c r="B52" s="780"/>
      <c r="C52" s="781"/>
      <c r="D52" s="781"/>
      <c r="E52" s="781"/>
      <c r="F52" s="781"/>
      <c r="G52" s="781"/>
      <c r="H52" s="781"/>
      <c r="I52" s="781"/>
      <c r="J52" s="781"/>
      <c r="K52" s="781"/>
      <c r="L52" s="781"/>
      <c r="M52" s="781"/>
      <c r="N52" s="781"/>
      <c r="O52" s="781"/>
      <c r="P52" s="782"/>
      <c r="Q52" s="834"/>
      <c r="R52" s="835"/>
      <c r="S52" s="835"/>
      <c r="T52" s="835"/>
      <c r="U52" s="835"/>
      <c r="V52" s="835"/>
      <c r="W52" s="835"/>
      <c r="X52" s="835"/>
      <c r="Y52" s="835"/>
      <c r="Z52" s="835"/>
      <c r="AA52" s="835"/>
      <c r="AB52" s="835"/>
      <c r="AC52" s="835"/>
      <c r="AD52" s="835"/>
      <c r="AE52" s="836"/>
      <c r="AF52" s="786"/>
      <c r="AG52" s="787"/>
      <c r="AH52" s="787"/>
      <c r="AI52" s="787"/>
      <c r="AJ52" s="788"/>
      <c r="AK52" s="838"/>
      <c r="AL52" s="835"/>
      <c r="AM52" s="835"/>
      <c r="AN52" s="835"/>
      <c r="AO52" s="835"/>
      <c r="AP52" s="835"/>
      <c r="AQ52" s="835"/>
      <c r="AR52" s="835"/>
      <c r="AS52" s="835"/>
      <c r="AT52" s="835"/>
      <c r="AU52" s="835"/>
      <c r="AV52" s="835"/>
      <c r="AW52" s="835"/>
      <c r="AX52" s="835"/>
      <c r="AY52" s="835"/>
      <c r="AZ52" s="837"/>
      <c r="BA52" s="837"/>
      <c r="BB52" s="837"/>
      <c r="BC52" s="837"/>
      <c r="BD52" s="837"/>
      <c r="BE52" s="830"/>
      <c r="BF52" s="830"/>
      <c r="BG52" s="830"/>
      <c r="BH52" s="830"/>
      <c r="BI52" s="831"/>
      <c r="BJ52" s="232"/>
      <c r="BK52" s="232"/>
      <c r="BL52" s="232"/>
      <c r="BM52" s="232"/>
      <c r="BN52" s="232"/>
      <c r="BO52" s="241"/>
      <c r="BP52" s="241"/>
      <c r="BQ52" s="238">
        <v>46</v>
      </c>
      <c r="BR52" s="239"/>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30"/>
    </row>
    <row r="53" spans="1:131" ht="26.25" customHeight="1" x14ac:dyDescent="0.2">
      <c r="A53" s="238">
        <v>26</v>
      </c>
      <c r="B53" s="780"/>
      <c r="C53" s="781"/>
      <c r="D53" s="781"/>
      <c r="E53" s="781"/>
      <c r="F53" s="781"/>
      <c r="G53" s="781"/>
      <c r="H53" s="781"/>
      <c r="I53" s="781"/>
      <c r="J53" s="781"/>
      <c r="K53" s="781"/>
      <c r="L53" s="781"/>
      <c r="M53" s="781"/>
      <c r="N53" s="781"/>
      <c r="O53" s="781"/>
      <c r="P53" s="782"/>
      <c r="Q53" s="834"/>
      <c r="R53" s="835"/>
      <c r="S53" s="835"/>
      <c r="T53" s="835"/>
      <c r="U53" s="835"/>
      <c r="V53" s="835"/>
      <c r="W53" s="835"/>
      <c r="X53" s="835"/>
      <c r="Y53" s="835"/>
      <c r="Z53" s="835"/>
      <c r="AA53" s="835"/>
      <c r="AB53" s="835"/>
      <c r="AC53" s="835"/>
      <c r="AD53" s="835"/>
      <c r="AE53" s="836"/>
      <c r="AF53" s="786"/>
      <c r="AG53" s="787"/>
      <c r="AH53" s="787"/>
      <c r="AI53" s="787"/>
      <c r="AJ53" s="788"/>
      <c r="AK53" s="838"/>
      <c r="AL53" s="835"/>
      <c r="AM53" s="835"/>
      <c r="AN53" s="835"/>
      <c r="AO53" s="835"/>
      <c r="AP53" s="835"/>
      <c r="AQ53" s="835"/>
      <c r="AR53" s="835"/>
      <c r="AS53" s="835"/>
      <c r="AT53" s="835"/>
      <c r="AU53" s="835"/>
      <c r="AV53" s="835"/>
      <c r="AW53" s="835"/>
      <c r="AX53" s="835"/>
      <c r="AY53" s="835"/>
      <c r="AZ53" s="837"/>
      <c r="BA53" s="837"/>
      <c r="BB53" s="837"/>
      <c r="BC53" s="837"/>
      <c r="BD53" s="837"/>
      <c r="BE53" s="830"/>
      <c r="BF53" s="830"/>
      <c r="BG53" s="830"/>
      <c r="BH53" s="830"/>
      <c r="BI53" s="831"/>
      <c r="BJ53" s="232"/>
      <c r="BK53" s="232"/>
      <c r="BL53" s="232"/>
      <c r="BM53" s="232"/>
      <c r="BN53" s="232"/>
      <c r="BO53" s="241"/>
      <c r="BP53" s="241"/>
      <c r="BQ53" s="238">
        <v>47</v>
      </c>
      <c r="BR53" s="239"/>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30"/>
    </row>
    <row r="54" spans="1:131" ht="26.25" customHeight="1" x14ac:dyDescent="0.2">
      <c r="A54" s="238">
        <v>27</v>
      </c>
      <c r="B54" s="780"/>
      <c r="C54" s="781"/>
      <c r="D54" s="781"/>
      <c r="E54" s="781"/>
      <c r="F54" s="781"/>
      <c r="G54" s="781"/>
      <c r="H54" s="781"/>
      <c r="I54" s="781"/>
      <c r="J54" s="781"/>
      <c r="K54" s="781"/>
      <c r="L54" s="781"/>
      <c r="M54" s="781"/>
      <c r="N54" s="781"/>
      <c r="O54" s="781"/>
      <c r="P54" s="782"/>
      <c r="Q54" s="834"/>
      <c r="R54" s="835"/>
      <c r="S54" s="835"/>
      <c r="T54" s="835"/>
      <c r="U54" s="835"/>
      <c r="V54" s="835"/>
      <c r="W54" s="835"/>
      <c r="X54" s="835"/>
      <c r="Y54" s="835"/>
      <c r="Z54" s="835"/>
      <c r="AA54" s="835"/>
      <c r="AB54" s="835"/>
      <c r="AC54" s="835"/>
      <c r="AD54" s="835"/>
      <c r="AE54" s="836"/>
      <c r="AF54" s="786"/>
      <c r="AG54" s="787"/>
      <c r="AH54" s="787"/>
      <c r="AI54" s="787"/>
      <c r="AJ54" s="788"/>
      <c r="AK54" s="838"/>
      <c r="AL54" s="835"/>
      <c r="AM54" s="835"/>
      <c r="AN54" s="835"/>
      <c r="AO54" s="835"/>
      <c r="AP54" s="835"/>
      <c r="AQ54" s="835"/>
      <c r="AR54" s="835"/>
      <c r="AS54" s="835"/>
      <c r="AT54" s="835"/>
      <c r="AU54" s="835"/>
      <c r="AV54" s="835"/>
      <c r="AW54" s="835"/>
      <c r="AX54" s="835"/>
      <c r="AY54" s="835"/>
      <c r="AZ54" s="837"/>
      <c r="BA54" s="837"/>
      <c r="BB54" s="837"/>
      <c r="BC54" s="837"/>
      <c r="BD54" s="837"/>
      <c r="BE54" s="830"/>
      <c r="BF54" s="830"/>
      <c r="BG54" s="830"/>
      <c r="BH54" s="830"/>
      <c r="BI54" s="831"/>
      <c r="BJ54" s="232"/>
      <c r="BK54" s="232"/>
      <c r="BL54" s="232"/>
      <c r="BM54" s="232"/>
      <c r="BN54" s="232"/>
      <c r="BO54" s="241"/>
      <c r="BP54" s="241"/>
      <c r="BQ54" s="238">
        <v>48</v>
      </c>
      <c r="BR54" s="239"/>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30"/>
    </row>
    <row r="55" spans="1:131" ht="26.25" customHeight="1" x14ac:dyDescent="0.2">
      <c r="A55" s="238">
        <v>28</v>
      </c>
      <c r="B55" s="780"/>
      <c r="C55" s="781"/>
      <c r="D55" s="781"/>
      <c r="E55" s="781"/>
      <c r="F55" s="781"/>
      <c r="G55" s="781"/>
      <c r="H55" s="781"/>
      <c r="I55" s="781"/>
      <c r="J55" s="781"/>
      <c r="K55" s="781"/>
      <c r="L55" s="781"/>
      <c r="M55" s="781"/>
      <c r="N55" s="781"/>
      <c r="O55" s="781"/>
      <c r="P55" s="782"/>
      <c r="Q55" s="834"/>
      <c r="R55" s="835"/>
      <c r="S55" s="835"/>
      <c r="T55" s="835"/>
      <c r="U55" s="835"/>
      <c r="V55" s="835"/>
      <c r="W55" s="835"/>
      <c r="X55" s="835"/>
      <c r="Y55" s="835"/>
      <c r="Z55" s="835"/>
      <c r="AA55" s="835"/>
      <c r="AB55" s="835"/>
      <c r="AC55" s="835"/>
      <c r="AD55" s="835"/>
      <c r="AE55" s="836"/>
      <c r="AF55" s="786"/>
      <c r="AG55" s="787"/>
      <c r="AH55" s="787"/>
      <c r="AI55" s="787"/>
      <c r="AJ55" s="788"/>
      <c r="AK55" s="838"/>
      <c r="AL55" s="835"/>
      <c r="AM55" s="835"/>
      <c r="AN55" s="835"/>
      <c r="AO55" s="835"/>
      <c r="AP55" s="835"/>
      <c r="AQ55" s="835"/>
      <c r="AR55" s="835"/>
      <c r="AS55" s="835"/>
      <c r="AT55" s="835"/>
      <c r="AU55" s="835"/>
      <c r="AV55" s="835"/>
      <c r="AW55" s="835"/>
      <c r="AX55" s="835"/>
      <c r="AY55" s="835"/>
      <c r="AZ55" s="837"/>
      <c r="BA55" s="837"/>
      <c r="BB55" s="837"/>
      <c r="BC55" s="837"/>
      <c r="BD55" s="837"/>
      <c r="BE55" s="830"/>
      <c r="BF55" s="830"/>
      <c r="BG55" s="830"/>
      <c r="BH55" s="830"/>
      <c r="BI55" s="831"/>
      <c r="BJ55" s="232"/>
      <c r="BK55" s="232"/>
      <c r="BL55" s="232"/>
      <c r="BM55" s="232"/>
      <c r="BN55" s="232"/>
      <c r="BO55" s="241"/>
      <c r="BP55" s="241"/>
      <c r="BQ55" s="238">
        <v>49</v>
      </c>
      <c r="BR55" s="239"/>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30"/>
    </row>
    <row r="56" spans="1:131" ht="26.25" customHeight="1" x14ac:dyDescent="0.2">
      <c r="A56" s="238">
        <v>29</v>
      </c>
      <c r="B56" s="780"/>
      <c r="C56" s="781"/>
      <c r="D56" s="781"/>
      <c r="E56" s="781"/>
      <c r="F56" s="781"/>
      <c r="G56" s="781"/>
      <c r="H56" s="781"/>
      <c r="I56" s="781"/>
      <c r="J56" s="781"/>
      <c r="K56" s="781"/>
      <c r="L56" s="781"/>
      <c r="M56" s="781"/>
      <c r="N56" s="781"/>
      <c r="O56" s="781"/>
      <c r="P56" s="782"/>
      <c r="Q56" s="834"/>
      <c r="R56" s="835"/>
      <c r="S56" s="835"/>
      <c r="T56" s="835"/>
      <c r="U56" s="835"/>
      <c r="V56" s="835"/>
      <c r="W56" s="835"/>
      <c r="X56" s="835"/>
      <c r="Y56" s="835"/>
      <c r="Z56" s="835"/>
      <c r="AA56" s="835"/>
      <c r="AB56" s="835"/>
      <c r="AC56" s="835"/>
      <c r="AD56" s="835"/>
      <c r="AE56" s="836"/>
      <c r="AF56" s="786"/>
      <c r="AG56" s="787"/>
      <c r="AH56" s="787"/>
      <c r="AI56" s="787"/>
      <c r="AJ56" s="788"/>
      <c r="AK56" s="838"/>
      <c r="AL56" s="835"/>
      <c r="AM56" s="835"/>
      <c r="AN56" s="835"/>
      <c r="AO56" s="835"/>
      <c r="AP56" s="835"/>
      <c r="AQ56" s="835"/>
      <c r="AR56" s="835"/>
      <c r="AS56" s="835"/>
      <c r="AT56" s="835"/>
      <c r="AU56" s="835"/>
      <c r="AV56" s="835"/>
      <c r="AW56" s="835"/>
      <c r="AX56" s="835"/>
      <c r="AY56" s="835"/>
      <c r="AZ56" s="837"/>
      <c r="BA56" s="837"/>
      <c r="BB56" s="837"/>
      <c r="BC56" s="837"/>
      <c r="BD56" s="837"/>
      <c r="BE56" s="830"/>
      <c r="BF56" s="830"/>
      <c r="BG56" s="830"/>
      <c r="BH56" s="830"/>
      <c r="BI56" s="831"/>
      <c r="BJ56" s="232"/>
      <c r="BK56" s="232"/>
      <c r="BL56" s="232"/>
      <c r="BM56" s="232"/>
      <c r="BN56" s="232"/>
      <c r="BO56" s="241"/>
      <c r="BP56" s="241"/>
      <c r="BQ56" s="238">
        <v>50</v>
      </c>
      <c r="BR56" s="239"/>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30"/>
    </row>
    <row r="57" spans="1:131" ht="26.25" customHeight="1" x14ac:dyDescent="0.2">
      <c r="A57" s="238">
        <v>30</v>
      </c>
      <c r="B57" s="780"/>
      <c r="C57" s="781"/>
      <c r="D57" s="781"/>
      <c r="E57" s="781"/>
      <c r="F57" s="781"/>
      <c r="G57" s="781"/>
      <c r="H57" s="781"/>
      <c r="I57" s="781"/>
      <c r="J57" s="781"/>
      <c r="K57" s="781"/>
      <c r="L57" s="781"/>
      <c r="M57" s="781"/>
      <c r="N57" s="781"/>
      <c r="O57" s="781"/>
      <c r="P57" s="782"/>
      <c r="Q57" s="834"/>
      <c r="R57" s="835"/>
      <c r="S57" s="835"/>
      <c r="T57" s="835"/>
      <c r="U57" s="835"/>
      <c r="V57" s="835"/>
      <c r="W57" s="835"/>
      <c r="X57" s="835"/>
      <c r="Y57" s="835"/>
      <c r="Z57" s="835"/>
      <c r="AA57" s="835"/>
      <c r="AB57" s="835"/>
      <c r="AC57" s="835"/>
      <c r="AD57" s="835"/>
      <c r="AE57" s="836"/>
      <c r="AF57" s="786"/>
      <c r="AG57" s="787"/>
      <c r="AH57" s="787"/>
      <c r="AI57" s="787"/>
      <c r="AJ57" s="788"/>
      <c r="AK57" s="838"/>
      <c r="AL57" s="835"/>
      <c r="AM57" s="835"/>
      <c r="AN57" s="835"/>
      <c r="AO57" s="835"/>
      <c r="AP57" s="835"/>
      <c r="AQ57" s="835"/>
      <c r="AR57" s="835"/>
      <c r="AS57" s="835"/>
      <c r="AT57" s="835"/>
      <c r="AU57" s="835"/>
      <c r="AV57" s="835"/>
      <c r="AW57" s="835"/>
      <c r="AX57" s="835"/>
      <c r="AY57" s="835"/>
      <c r="AZ57" s="837"/>
      <c r="BA57" s="837"/>
      <c r="BB57" s="837"/>
      <c r="BC57" s="837"/>
      <c r="BD57" s="837"/>
      <c r="BE57" s="830"/>
      <c r="BF57" s="830"/>
      <c r="BG57" s="830"/>
      <c r="BH57" s="830"/>
      <c r="BI57" s="831"/>
      <c r="BJ57" s="232"/>
      <c r="BK57" s="232"/>
      <c r="BL57" s="232"/>
      <c r="BM57" s="232"/>
      <c r="BN57" s="232"/>
      <c r="BO57" s="241"/>
      <c r="BP57" s="241"/>
      <c r="BQ57" s="238">
        <v>51</v>
      </c>
      <c r="BR57" s="239"/>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30"/>
    </row>
    <row r="58" spans="1:131" ht="26.25" customHeight="1" x14ac:dyDescent="0.2">
      <c r="A58" s="238">
        <v>31</v>
      </c>
      <c r="B58" s="780"/>
      <c r="C58" s="781"/>
      <c r="D58" s="781"/>
      <c r="E58" s="781"/>
      <c r="F58" s="781"/>
      <c r="G58" s="781"/>
      <c r="H58" s="781"/>
      <c r="I58" s="781"/>
      <c r="J58" s="781"/>
      <c r="K58" s="781"/>
      <c r="L58" s="781"/>
      <c r="M58" s="781"/>
      <c r="N58" s="781"/>
      <c r="O58" s="781"/>
      <c r="P58" s="782"/>
      <c r="Q58" s="834"/>
      <c r="R58" s="835"/>
      <c r="S58" s="835"/>
      <c r="T58" s="835"/>
      <c r="U58" s="835"/>
      <c r="V58" s="835"/>
      <c r="W58" s="835"/>
      <c r="X58" s="835"/>
      <c r="Y58" s="835"/>
      <c r="Z58" s="835"/>
      <c r="AA58" s="835"/>
      <c r="AB58" s="835"/>
      <c r="AC58" s="835"/>
      <c r="AD58" s="835"/>
      <c r="AE58" s="836"/>
      <c r="AF58" s="786"/>
      <c r="AG58" s="787"/>
      <c r="AH58" s="787"/>
      <c r="AI58" s="787"/>
      <c r="AJ58" s="788"/>
      <c r="AK58" s="838"/>
      <c r="AL58" s="835"/>
      <c r="AM58" s="835"/>
      <c r="AN58" s="835"/>
      <c r="AO58" s="835"/>
      <c r="AP58" s="835"/>
      <c r="AQ58" s="835"/>
      <c r="AR58" s="835"/>
      <c r="AS58" s="835"/>
      <c r="AT58" s="835"/>
      <c r="AU58" s="835"/>
      <c r="AV58" s="835"/>
      <c r="AW58" s="835"/>
      <c r="AX58" s="835"/>
      <c r="AY58" s="835"/>
      <c r="AZ58" s="837"/>
      <c r="BA58" s="837"/>
      <c r="BB58" s="837"/>
      <c r="BC58" s="837"/>
      <c r="BD58" s="837"/>
      <c r="BE58" s="830"/>
      <c r="BF58" s="830"/>
      <c r="BG58" s="830"/>
      <c r="BH58" s="830"/>
      <c r="BI58" s="831"/>
      <c r="BJ58" s="232"/>
      <c r="BK58" s="232"/>
      <c r="BL58" s="232"/>
      <c r="BM58" s="232"/>
      <c r="BN58" s="232"/>
      <c r="BO58" s="241"/>
      <c r="BP58" s="241"/>
      <c r="BQ58" s="238">
        <v>52</v>
      </c>
      <c r="BR58" s="239"/>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30"/>
    </row>
    <row r="59" spans="1:131" ht="26.25" customHeight="1" x14ac:dyDescent="0.2">
      <c r="A59" s="238">
        <v>32</v>
      </c>
      <c r="B59" s="780"/>
      <c r="C59" s="781"/>
      <c r="D59" s="781"/>
      <c r="E59" s="781"/>
      <c r="F59" s="781"/>
      <c r="G59" s="781"/>
      <c r="H59" s="781"/>
      <c r="I59" s="781"/>
      <c r="J59" s="781"/>
      <c r="K59" s="781"/>
      <c r="L59" s="781"/>
      <c r="M59" s="781"/>
      <c r="N59" s="781"/>
      <c r="O59" s="781"/>
      <c r="P59" s="782"/>
      <c r="Q59" s="834"/>
      <c r="R59" s="835"/>
      <c r="S59" s="835"/>
      <c r="T59" s="835"/>
      <c r="U59" s="835"/>
      <c r="V59" s="835"/>
      <c r="W59" s="835"/>
      <c r="X59" s="835"/>
      <c r="Y59" s="835"/>
      <c r="Z59" s="835"/>
      <c r="AA59" s="835"/>
      <c r="AB59" s="835"/>
      <c r="AC59" s="835"/>
      <c r="AD59" s="835"/>
      <c r="AE59" s="836"/>
      <c r="AF59" s="786"/>
      <c r="AG59" s="787"/>
      <c r="AH59" s="787"/>
      <c r="AI59" s="787"/>
      <c r="AJ59" s="788"/>
      <c r="AK59" s="838"/>
      <c r="AL59" s="835"/>
      <c r="AM59" s="835"/>
      <c r="AN59" s="835"/>
      <c r="AO59" s="835"/>
      <c r="AP59" s="835"/>
      <c r="AQ59" s="835"/>
      <c r="AR59" s="835"/>
      <c r="AS59" s="835"/>
      <c r="AT59" s="835"/>
      <c r="AU59" s="835"/>
      <c r="AV59" s="835"/>
      <c r="AW59" s="835"/>
      <c r="AX59" s="835"/>
      <c r="AY59" s="835"/>
      <c r="AZ59" s="837"/>
      <c r="BA59" s="837"/>
      <c r="BB59" s="837"/>
      <c r="BC59" s="837"/>
      <c r="BD59" s="837"/>
      <c r="BE59" s="830"/>
      <c r="BF59" s="830"/>
      <c r="BG59" s="830"/>
      <c r="BH59" s="830"/>
      <c r="BI59" s="831"/>
      <c r="BJ59" s="232"/>
      <c r="BK59" s="232"/>
      <c r="BL59" s="232"/>
      <c r="BM59" s="232"/>
      <c r="BN59" s="232"/>
      <c r="BO59" s="241"/>
      <c r="BP59" s="241"/>
      <c r="BQ59" s="238">
        <v>53</v>
      </c>
      <c r="BR59" s="239"/>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30"/>
    </row>
    <row r="60" spans="1:131" ht="26.25" customHeight="1" x14ac:dyDescent="0.2">
      <c r="A60" s="238">
        <v>33</v>
      </c>
      <c r="B60" s="780"/>
      <c r="C60" s="781"/>
      <c r="D60" s="781"/>
      <c r="E60" s="781"/>
      <c r="F60" s="781"/>
      <c r="G60" s="781"/>
      <c r="H60" s="781"/>
      <c r="I60" s="781"/>
      <c r="J60" s="781"/>
      <c r="K60" s="781"/>
      <c r="L60" s="781"/>
      <c r="M60" s="781"/>
      <c r="N60" s="781"/>
      <c r="O60" s="781"/>
      <c r="P60" s="782"/>
      <c r="Q60" s="834"/>
      <c r="R60" s="835"/>
      <c r="S60" s="835"/>
      <c r="T60" s="835"/>
      <c r="U60" s="835"/>
      <c r="V60" s="835"/>
      <c r="W60" s="835"/>
      <c r="X60" s="835"/>
      <c r="Y60" s="835"/>
      <c r="Z60" s="835"/>
      <c r="AA60" s="835"/>
      <c r="AB60" s="835"/>
      <c r="AC60" s="835"/>
      <c r="AD60" s="835"/>
      <c r="AE60" s="836"/>
      <c r="AF60" s="786"/>
      <c r="AG60" s="787"/>
      <c r="AH60" s="787"/>
      <c r="AI60" s="787"/>
      <c r="AJ60" s="788"/>
      <c r="AK60" s="838"/>
      <c r="AL60" s="835"/>
      <c r="AM60" s="835"/>
      <c r="AN60" s="835"/>
      <c r="AO60" s="835"/>
      <c r="AP60" s="835"/>
      <c r="AQ60" s="835"/>
      <c r="AR60" s="835"/>
      <c r="AS60" s="835"/>
      <c r="AT60" s="835"/>
      <c r="AU60" s="835"/>
      <c r="AV60" s="835"/>
      <c r="AW60" s="835"/>
      <c r="AX60" s="835"/>
      <c r="AY60" s="835"/>
      <c r="AZ60" s="837"/>
      <c r="BA60" s="837"/>
      <c r="BB60" s="837"/>
      <c r="BC60" s="837"/>
      <c r="BD60" s="837"/>
      <c r="BE60" s="830"/>
      <c r="BF60" s="830"/>
      <c r="BG60" s="830"/>
      <c r="BH60" s="830"/>
      <c r="BI60" s="831"/>
      <c r="BJ60" s="232"/>
      <c r="BK60" s="232"/>
      <c r="BL60" s="232"/>
      <c r="BM60" s="232"/>
      <c r="BN60" s="232"/>
      <c r="BO60" s="241"/>
      <c r="BP60" s="241"/>
      <c r="BQ60" s="238">
        <v>54</v>
      </c>
      <c r="BR60" s="239"/>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30"/>
    </row>
    <row r="61" spans="1:131" ht="26.25" customHeight="1" thickBot="1" x14ac:dyDescent="0.25">
      <c r="A61" s="238">
        <v>34</v>
      </c>
      <c r="B61" s="780"/>
      <c r="C61" s="781"/>
      <c r="D61" s="781"/>
      <c r="E61" s="781"/>
      <c r="F61" s="781"/>
      <c r="G61" s="781"/>
      <c r="H61" s="781"/>
      <c r="I61" s="781"/>
      <c r="J61" s="781"/>
      <c r="K61" s="781"/>
      <c r="L61" s="781"/>
      <c r="M61" s="781"/>
      <c r="N61" s="781"/>
      <c r="O61" s="781"/>
      <c r="P61" s="782"/>
      <c r="Q61" s="834"/>
      <c r="R61" s="835"/>
      <c r="S61" s="835"/>
      <c r="T61" s="835"/>
      <c r="U61" s="835"/>
      <c r="V61" s="835"/>
      <c r="W61" s="835"/>
      <c r="X61" s="835"/>
      <c r="Y61" s="835"/>
      <c r="Z61" s="835"/>
      <c r="AA61" s="835"/>
      <c r="AB61" s="835"/>
      <c r="AC61" s="835"/>
      <c r="AD61" s="835"/>
      <c r="AE61" s="836"/>
      <c r="AF61" s="786"/>
      <c r="AG61" s="787"/>
      <c r="AH61" s="787"/>
      <c r="AI61" s="787"/>
      <c r="AJ61" s="788"/>
      <c r="AK61" s="838"/>
      <c r="AL61" s="835"/>
      <c r="AM61" s="835"/>
      <c r="AN61" s="835"/>
      <c r="AO61" s="835"/>
      <c r="AP61" s="835"/>
      <c r="AQ61" s="835"/>
      <c r="AR61" s="835"/>
      <c r="AS61" s="835"/>
      <c r="AT61" s="835"/>
      <c r="AU61" s="835"/>
      <c r="AV61" s="835"/>
      <c r="AW61" s="835"/>
      <c r="AX61" s="835"/>
      <c r="AY61" s="835"/>
      <c r="AZ61" s="837"/>
      <c r="BA61" s="837"/>
      <c r="BB61" s="837"/>
      <c r="BC61" s="837"/>
      <c r="BD61" s="837"/>
      <c r="BE61" s="830"/>
      <c r="BF61" s="830"/>
      <c r="BG61" s="830"/>
      <c r="BH61" s="830"/>
      <c r="BI61" s="831"/>
      <c r="BJ61" s="232"/>
      <c r="BK61" s="232"/>
      <c r="BL61" s="232"/>
      <c r="BM61" s="232"/>
      <c r="BN61" s="232"/>
      <c r="BO61" s="241"/>
      <c r="BP61" s="241"/>
      <c r="BQ61" s="238">
        <v>55</v>
      </c>
      <c r="BR61" s="239"/>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30"/>
    </row>
    <row r="62" spans="1:131" ht="26.25" customHeight="1" x14ac:dyDescent="0.2">
      <c r="A62" s="238">
        <v>35</v>
      </c>
      <c r="B62" s="780"/>
      <c r="C62" s="781"/>
      <c r="D62" s="781"/>
      <c r="E62" s="781"/>
      <c r="F62" s="781"/>
      <c r="G62" s="781"/>
      <c r="H62" s="781"/>
      <c r="I62" s="781"/>
      <c r="J62" s="781"/>
      <c r="K62" s="781"/>
      <c r="L62" s="781"/>
      <c r="M62" s="781"/>
      <c r="N62" s="781"/>
      <c r="O62" s="781"/>
      <c r="P62" s="782"/>
      <c r="Q62" s="834"/>
      <c r="R62" s="835"/>
      <c r="S62" s="835"/>
      <c r="T62" s="835"/>
      <c r="U62" s="835"/>
      <c r="V62" s="835"/>
      <c r="W62" s="835"/>
      <c r="X62" s="835"/>
      <c r="Y62" s="835"/>
      <c r="Z62" s="835"/>
      <c r="AA62" s="835"/>
      <c r="AB62" s="835"/>
      <c r="AC62" s="835"/>
      <c r="AD62" s="835"/>
      <c r="AE62" s="836"/>
      <c r="AF62" s="786"/>
      <c r="AG62" s="787"/>
      <c r="AH62" s="787"/>
      <c r="AI62" s="787"/>
      <c r="AJ62" s="788"/>
      <c r="AK62" s="838"/>
      <c r="AL62" s="835"/>
      <c r="AM62" s="835"/>
      <c r="AN62" s="835"/>
      <c r="AO62" s="835"/>
      <c r="AP62" s="835"/>
      <c r="AQ62" s="835"/>
      <c r="AR62" s="835"/>
      <c r="AS62" s="835"/>
      <c r="AT62" s="835"/>
      <c r="AU62" s="835"/>
      <c r="AV62" s="835"/>
      <c r="AW62" s="835"/>
      <c r="AX62" s="835"/>
      <c r="AY62" s="835"/>
      <c r="AZ62" s="837"/>
      <c r="BA62" s="837"/>
      <c r="BB62" s="837"/>
      <c r="BC62" s="837"/>
      <c r="BD62" s="837"/>
      <c r="BE62" s="830"/>
      <c r="BF62" s="830"/>
      <c r="BG62" s="830"/>
      <c r="BH62" s="830"/>
      <c r="BI62" s="831"/>
      <c r="BJ62" s="846" t="s">
        <v>395</v>
      </c>
      <c r="BK62" s="807"/>
      <c r="BL62" s="807"/>
      <c r="BM62" s="807"/>
      <c r="BN62" s="808"/>
      <c r="BO62" s="241"/>
      <c r="BP62" s="241"/>
      <c r="BQ62" s="238">
        <v>56</v>
      </c>
      <c r="BR62" s="239"/>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30"/>
    </row>
    <row r="63" spans="1:131" ht="26.25" customHeight="1" thickBot="1" x14ac:dyDescent="0.25">
      <c r="A63" s="240" t="s">
        <v>377</v>
      </c>
      <c r="B63" s="790" t="s">
        <v>396</v>
      </c>
      <c r="C63" s="791"/>
      <c r="D63" s="791"/>
      <c r="E63" s="791"/>
      <c r="F63" s="791"/>
      <c r="G63" s="791"/>
      <c r="H63" s="791"/>
      <c r="I63" s="791"/>
      <c r="J63" s="791"/>
      <c r="K63" s="791"/>
      <c r="L63" s="791"/>
      <c r="M63" s="791"/>
      <c r="N63" s="791"/>
      <c r="O63" s="791"/>
      <c r="P63" s="792"/>
      <c r="Q63" s="839"/>
      <c r="R63" s="840"/>
      <c r="S63" s="840"/>
      <c r="T63" s="840"/>
      <c r="U63" s="840"/>
      <c r="V63" s="840"/>
      <c r="W63" s="840"/>
      <c r="X63" s="840"/>
      <c r="Y63" s="840"/>
      <c r="Z63" s="840"/>
      <c r="AA63" s="840"/>
      <c r="AB63" s="840"/>
      <c r="AC63" s="840"/>
      <c r="AD63" s="840"/>
      <c r="AE63" s="841"/>
      <c r="AF63" s="842">
        <v>2918</v>
      </c>
      <c r="AG63" s="843"/>
      <c r="AH63" s="843"/>
      <c r="AI63" s="843"/>
      <c r="AJ63" s="844"/>
      <c r="AK63" s="845"/>
      <c r="AL63" s="840"/>
      <c r="AM63" s="840"/>
      <c r="AN63" s="840"/>
      <c r="AO63" s="840"/>
      <c r="AP63" s="843">
        <v>40989</v>
      </c>
      <c r="AQ63" s="843"/>
      <c r="AR63" s="843"/>
      <c r="AS63" s="843"/>
      <c r="AT63" s="843"/>
      <c r="AU63" s="843">
        <v>22695</v>
      </c>
      <c r="AV63" s="843"/>
      <c r="AW63" s="843"/>
      <c r="AX63" s="843"/>
      <c r="AY63" s="843"/>
      <c r="AZ63" s="847"/>
      <c r="BA63" s="847"/>
      <c r="BB63" s="847"/>
      <c r="BC63" s="847"/>
      <c r="BD63" s="847"/>
      <c r="BE63" s="848"/>
      <c r="BF63" s="848"/>
      <c r="BG63" s="848"/>
      <c r="BH63" s="848"/>
      <c r="BI63" s="849"/>
      <c r="BJ63" s="850" t="s">
        <v>122</v>
      </c>
      <c r="BK63" s="851"/>
      <c r="BL63" s="851"/>
      <c r="BM63" s="851"/>
      <c r="BN63" s="852"/>
      <c r="BO63" s="241"/>
      <c r="BP63" s="241"/>
      <c r="BQ63" s="238">
        <v>57</v>
      </c>
      <c r="BR63" s="239"/>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30"/>
    </row>
    <row r="64" spans="1:131" ht="26.25" customHeight="1"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30"/>
    </row>
    <row r="65" spans="1:131" ht="26.25" customHeight="1" thickBot="1" x14ac:dyDescent="0.25">
      <c r="A65" s="232" t="s">
        <v>397</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30"/>
    </row>
    <row r="66" spans="1:131" ht="26.25" customHeight="1" x14ac:dyDescent="0.2">
      <c r="A66" s="727" t="s">
        <v>398</v>
      </c>
      <c r="B66" s="728"/>
      <c r="C66" s="728"/>
      <c r="D66" s="728"/>
      <c r="E66" s="728"/>
      <c r="F66" s="728"/>
      <c r="G66" s="728"/>
      <c r="H66" s="728"/>
      <c r="I66" s="728"/>
      <c r="J66" s="728"/>
      <c r="K66" s="728"/>
      <c r="L66" s="728"/>
      <c r="M66" s="728"/>
      <c r="N66" s="728"/>
      <c r="O66" s="728"/>
      <c r="P66" s="729"/>
      <c r="Q66" s="733" t="s">
        <v>381</v>
      </c>
      <c r="R66" s="734"/>
      <c r="S66" s="734"/>
      <c r="T66" s="734"/>
      <c r="U66" s="735"/>
      <c r="V66" s="733" t="s">
        <v>382</v>
      </c>
      <c r="W66" s="734"/>
      <c r="X66" s="734"/>
      <c r="Y66" s="734"/>
      <c r="Z66" s="735"/>
      <c r="AA66" s="733" t="s">
        <v>383</v>
      </c>
      <c r="AB66" s="734"/>
      <c r="AC66" s="734"/>
      <c r="AD66" s="734"/>
      <c r="AE66" s="735"/>
      <c r="AF66" s="853" t="s">
        <v>384</v>
      </c>
      <c r="AG66" s="816"/>
      <c r="AH66" s="816"/>
      <c r="AI66" s="816"/>
      <c r="AJ66" s="854"/>
      <c r="AK66" s="733" t="s">
        <v>385</v>
      </c>
      <c r="AL66" s="728"/>
      <c r="AM66" s="728"/>
      <c r="AN66" s="728"/>
      <c r="AO66" s="729"/>
      <c r="AP66" s="733" t="s">
        <v>386</v>
      </c>
      <c r="AQ66" s="734"/>
      <c r="AR66" s="734"/>
      <c r="AS66" s="734"/>
      <c r="AT66" s="735"/>
      <c r="AU66" s="733" t="s">
        <v>399</v>
      </c>
      <c r="AV66" s="734"/>
      <c r="AW66" s="734"/>
      <c r="AX66" s="734"/>
      <c r="AY66" s="735"/>
      <c r="AZ66" s="733" t="s">
        <v>364</v>
      </c>
      <c r="BA66" s="734"/>
      <c r="BB66" s="734"/>
      <c r="BC66" s="734"/>
      <c r="BD66" s="740"/>
      <c r="BE66" s="241"/>
      <c r="BF66" s="241"/>
      <c r="BG66" s="241"/>
      <c r="BH66" s="241"/>
      <c r="BI66" s="241"/>
      <c r="BJ66" s="241"/>
      <c r="BK66" s="241"/>
      <c r="BL66" s="241"/>
      <c r="BM66" s="241"/>
      <c r="BN66" s="241"/>
      <c r="BO66" s="241"/>
      <c r="BP66" s="241"/>
      <c r="BQ66" s="238">
        <v>60</v>
      </c>
      <c r="BR66" s="243"/>
      <c r="BS66" s="858"/>
      <c r="BT66" s="859"/>
      <c r="BU66" s="859"/>
      <c r="BV66" s="859"/>
      <c r="BW66" s="859"/>
      <c r="BX66" s="859"/>
      <c r="BY66" s="859"/>
      <c r="BZ66" s="859"/>
      <c r="CA66" s="859"/>
      <c r="CB66" s="859"/>
      <c r="CC66" s="859"/>
      <c r="CD66" s="859"/>
      <c r="CE66" s="859"/>
      <c r="CF66" s="859"/>
      <c r="CG66" s="864"/>
      <c r="CH66" s="861"/>
      <c r="CI66" s="862"/>
      <c r="CJ66" s="862"/>
      <c r="CK66" s="862"/>
      <c r="CL66" s="863"/>
      <c r="CM66" s="861"/>
      <c r="CN66" s="862"/>
      <c r="CO66" s="862"/>
      <c r="CP66" s="862"/>
      <c r="CQ66" s="863"/>
      <c r="CR66" s="861"/>
      <c r="CS66" s="862"/>
      <c r="CT66" s="862"/>
      <c r="CU66" s="862"/>
      <c r="CV66" s="863"/>
      <c r="CW66" s="861"/>
      <c r="CX66" s="862"/>
      <c r="CY66" s="862"/>
      <c r="CZ66" s="862"/>
      <c r="DA66" s="863"/>
      <c r="DB66" s="861"/>
      <c r="DC66" s="862"/>
      <c r="DD66" s="862"/>
      <c r="DE66" s="862"/>
      <c r="DF66" s="863"/>
      <c r="DG66" s="861"/>
      <c r="DH66" s="862"/>
      <c r="DI66" s="862"/>
      <c r="DJ66" s="862"/>
      <c r="DK66" s="863"/>
      <c r="DL66" s="861"/>
      <c r="DM66" s="862"/>
      <c r="DN66" s="862"/>
      <c r="DO66" s="862"/>
      <c r="DP66" s="863"/>
      <c r="DQ66" s="861"/>
      <c r="DR66" s="862"/>
      <c r="DS66" s="862"/>
      <c r="DT66" s="862"/>
      <c r="DU66" s="863"/>
      <c r="DV66" s="858"/>
      <c r="DW66" s="859"/>
      <c r="DX66" s="859"/>
      <c r="DY66" s="859"/>
      <c r="DZ66" s="860"/>
      <c r="EA66" s="230"/>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5"/>
      <c r="AG67" s="819"/>
      <c r="AH67" s="819"/>
      <c r="AI67" s="819"/>
      <c r="AJ67" s="856"/>
      <c r="AK67" s="857"/>
      <c r="AL67" s="731"/>
      <c r="AM67" s="731"/>
      <c r="AN67" s="731"/>
      <c r="AO67" s="732"/>
      <c r="AP67" s="736"/>
      <c r="AQ67" s="737"/>
      <c r="AR67" s="737"/>
      <c r="AS67" s="737"/>
      <c r="AT67" s="738"/>
      <c r="AU67" s="736"/>
      <c r="AV67" s="737"/>
      <c r="AW67" s="737"/>
      <c r="AX67" s="737"/>
      <c r="AY67" s="738"/>
      <c r="AZ67" s="736"/>
      <c r="BA67" s="737"/>
      <c r="BB67" s="737"/>
      <c r="BC67" s="737"/>
      <c r="BD67" s="742"/>
      <c r="BE67" s="241"/>
      <c r="BF67" s="241"/>
      <c r="BG67" s="241"/>
      <c r="BH67" s="241"/>
      <c r="BI67" s="241"/>
      <c r="BJ67" s="241"/>
      <c r="BK67" s="241"/>
      <c r="BL67" s="241"/>
      <c r="BM67" s="241"/>
      <c r="BN67" s="241"/>
      <c r="BO67" s="241"/>
      <c r="BP67" s="241"/>
      <c r="BQ67" s="238">
        <v>61</v>
      </c>
      <c r="BR67" s="243"/>
      <c r="BS67" s="858"/>
      <c r="BT67" s="859"/>
      <c r="BU67" s="859"/>
      <c r="BV67" s="859"/>
      <c r="BW67" s="859"/>
      <c r="BX67" s="859"/>
      <c r="BY67" s="859"/>
      <c r="BZ67" s="859"/>
      <c r="CA67" s="859"/>
      <c r="CB67" s="859"/>
      <c r="CC67" s="859"/>
      <c r="CD67" s="859"/>
      <c r="CE67" s="859"/>
      <c r="CF67" s="859"/>
      <c r="CG67" s="864"/>
      <c r="CH67" s="861"/>
      <c r="CI67" s="862"/>
      <c r="CJ67" s="862"/>
      <c r="CK67" s="862"/>
      <c r="CL67" s="863"/>
      <c r="CM67" s="861"/>
      <c r="CN67" s="862"/>
      <c r="CO67" s="862"/>
      <c r="CP67" s="862"/>
      <c r="CQ67" s="863"/>
      <c r="CR67" s="861"/>
      <c r="CS67" s="862"/>
      <c r="CT67" s="862"/>
      <c r="CU67" s="862"/>
      <c r="CV67" s="863"/>
      <c r="CW67" s="861"/>
      <c r="CX67" s="862"/>
      <c r="CY67" s="862"/>
      <c r="CZ67" s="862"/>
      <c r="DA67" s="863"/>
      <c r="DB67" s="861"/>
      <c r="DC67" s="862"/>
      <c r="DD67" s="862"/>
      <c r="DE67" s="862"/>
      <c r="DF67" s="863"/>
      <c r="DG67" s="861"/>
      <c r="DH67" s="862"/>
      <c r="DI67" s="862"/>
      <c r="DJ67" s="862"/>
      <c r="DK67" s="863"/>
      <c r="DL67" s="861"/>
      <c r="DM67" s="862"/>
      <c r="DN67" s="862"/>
      <c r="DO67" s="862"/>
      <c r="DP67" s="863"/>
      <c r="DQ67" s="861"/>
      <c r="DR67" s="862"/>
      <c r="DS67" s="862"/>
      <c r="DT67" s="862"/>
      <c r="DU67" s="863"/>
      <c r="DV67" s="858"/>
      <c r="DW67" s="859"/>
      <c r="DX67" s="859"/>
      <c r="DY67" s="859"/>
      <c r="DZ67" s="860"/>
      <c r="EA67" s="230"/>
    </row>
    <row r="68" spans="1:131" ht="26.25" customHeight="1" thickTop="1" x14ac:dyDescent="0.2">
      <c r="A68" s="236">
        <v>1</v>
      </c>
      <c r="B68" s="868" t="s">
        <v>546</v>
      </c>
      <c r="C68" s="869"/>
      <c r="D68" s="869"/>
      <c r="E68" s="869"/>
      <c r="F68" s="869"/>
      <c r="G68" s="869"/>
      <c r="H68" s="869"/>
      <c r="I68" s="869"/>
      <c r="J68" s="869"/>
      <c r="K68" s="869"/>
      <c r="L68" s="869"/>
      <c r="M68" s="869"/>
      <c r="N68" s="869"/>
      <c r="O68" s="869"/>
      <c r="P68" s="870"/>
      <c r="Q68" s="871">
        <v>4495</v>
      </c>
      <c r="R68" s="865"/>
      <c r="S68" s="865"/>
      <c r="T68" s="865"/>
      <c r="U68" s="865"/>
      <c r="V68" s="865">
        <v>4438</v>
      </c>
      <c r="W68" s="865"/>
      <c r="X68" s="865"/>
      <c r="Y68" s="865"/>
      <c r="Z68" s="865"/>
      <c r="AA68" s="865">
        <v>57</v>
      </c>
      <c r="AB68" s="865"/>
      <c r="AC68" s="865"/>
      <c r="AD68" s="865"/>
      <c r="AE68" s="865"/>
      <c r="AF68" s="865">
        <v>57</v>
      </c>
      <c r="AG68" s="865"/>
      <c r="AH68" s="865"/>
      <c r="AI68" s="865"/>
      <c r="AJ68" s="865"/>
      <c r="AK68" s="865">
        <v>16</v>
      </c>
      <c r="AL68" s="865"/>
      <c r="AM68" s="865"/>
      <c r="AN68" s="865"/>
      <c r="AO68" s="865"/>
      <c r="AP68" s="865">
        <v>4417</v>
      </c>
      <c r="AQ68" s="865"/>
      <c r="AR68" s="865"/>
      <c r="AS68" s="865"/>
      <c r="AT68" s="865"/>
      <c r="AU68" s="865">
        <v>2026</v>
      </c>
      <c r="AV68" s="865"/>
      <c r="AW68" s="865"/>
      <c r="AX68" s="865"/>
      <c r="AY68" s="865"/>
      <c r="AZ68" s="866"/>
      <c r="BA68" s="866"/>
      <c r="BB68" s="866"/>
      <c r="BC68" s="866"/>
      <c r="BD68" s="867"/>
      <c r="BE68" s="241"/>
      <c r="BF68" s="241"/>
      <c r="BG68" s="241"/>
      <c r="BH68" s="241"/>
      <c r="BI68" s="241"/>
      <c r="BJ68" s="241"/>
      <c r="BK68" s="241"/>
      <c r="BL68" s="241"/>
      <c r="BM68" s="241"/>
      <c r="BN68" s="241"/>
      <c r="BO68" s="241"/>
      <c r="BP68" s="241"/>
      <c r="BQ68" s="238">
        <v>62</v>
      </c>
      <c r="BR68" s="243"/>
      <c r="BS68" s="858"/>
      <c r="BT68" s="859"/>
      <c r="BU68" s="859"/>
      <c r="BV68" s="859"/>
      <c r="BW68" s="859"/>
      <c r="BX68" s="859"/>
      <c r="BY68" s="859"/>
      <c r="BZ68" s="859"/>
      <c r="CA68" s="859"/>
      <c r="CB68" s="859"/>
      <c r="CC68" s="859"/>
      <c r="CD68" s="859"/>
      <c r="CE68" s="859"/>
      <c r="CF68" s="859"/>
      <c r="CG68" s="864"/>
      <c r="CH68" s="861"/>
      <c r="CI68" s="862"/>
      <c r="CJ68" s="862"/>
      <c r="CK68" s="862"/>
      <c r="CL68" s="863"/>
      <c r="CM68" s="861"/>
      <c r="CN68" s="862"/>
      <c r="CO68" s="862"/>
      <c r="CP68" s="862"/>
      <c r="CQ68" s="863"/>
      <c r="CR68" s="861"/>
      <c r="CS68" s="862"/>
      <c r="CT68" s="862"/>
      <c r="CU68" s="862"/>
      <c r="CV68" s="863"/>
      <c r="CW68" s="861"/>
      <c r="CX68" s="862"/>
      <c r="CY68" s="862"/>
      <c r="CZ68" s="862"/>
      <c r="DA68" s="863"/>
      <c r="DB68" s="861"/>
      <c r="DC68" s="862"/>
      <c r="DD68" s="862"/>
      <c r="DE68" s="862"/>
      <c r="DF68" s="863"/>
      <c r="DG68" s="861"/>
      <c r="DH68" s="862"/>
      <c r="DI68" s="862"/>
      <c r="DJ68" s="862"/>
      <c r="DK68" s="863"/>
      <c r="DL68" s="861"/>
      <c r="DM68" s="862"/>
      <c r="DN68" s="862"/>
      <c r="DO68" s="862"/>
      <c r="DP68" s="863"/>
      <c r="DQ68" s="861"/>
      <c r="DR68" s="862"/>
      <c r="DS68" s="862"/>
      <c r="DT68" s="862"/>
      <c r="DU68" s="863"/>
      <c r="DV68" s="858"/>
      <c r="DW68" s="859"/>
      <c r="DX68" s="859"/>
      <c r="DY68" s="859"/>
      <c r="DZ68" s="860"/>
      <c r="EA68" s="230"/>
    </row>
    <row r="69" spans="1:131" ht="26.25" customHeight="1" x14ac:dyDescent="0.2">
      <c r="A69" s="238">
        <v>2</v>
      </c>
      <c r="B69" s="872" t="s">
        <v>547</v>
      </c>
      <c r="C69" s="873"/>
      <c r="D69" s="873"/>
      <c r="E69" s="873"/>
      <c r="F69" s="873"/>
      <c r="G69" s="873"/>
      <c r="H69" s="873"/>
      <c r="I69" s="873"/>
      <c r="J69" s="873"/>
      <c r="K69" s="873"/>
      <c r="L69" s="873"/>
      <c r="M69" s="873"/>
      <c r="N69" s="873"/>
      <c r="O69" s="873"/>
      <c r="P69" s="874"/>
      <c r="Q69" s="875">
        <v>475</v>
      </c>
      <c r="R69" s="789"/>
      <c r="S69" s="789"/>
      <c r="T69" s="789"/>
      <c r="U69" s="789"/>
      <c r="V69" s="789">
        <v>455</v>
      </c>
      <c r="W69" s="789"/>
      <c r="X69" s="789"/>
      <c r="Y69" s="789"/>
      <c r="Z69" s="789"/>
      <c r="AA69" s="789">
        <v>20</v>
      </c>
      <c r="AB69" s="789"/>
      <c r="AC69" s="789"/>
      <c r="AD69" s="789"/>
      <c r="AE69" s="789"/>
      <c r="AF69" s="789">
        <v>20</v>
      </c>
      <c r="AG69" s="789"/>
      <c r="AH69" s="789"/>
      <c r="AI69" s="789"/>
      <c r="AJ69" s="789"/>
      <c r="AK69" s="789">
        <v>23</v>
      </c>
      <c r="AL69" s="789"/>
      <c r="AM69" s="789"/>
      <c r="AN69" s="789"/>
      <c r="AO69" s="789"/>
      <c r="AP69" s="789">
        <v>122</v>
      </c>
      <c r="AQ69" s="789"/>
      <c r="AR69" s="789"/>
      <c r="AS69" s="789"/>
      <c r="AT69" s="789"/>
      <c r="AU69" s="789" t="s">
        <v>545</v>
      </c>
      <c r="AV69" s="789"/>
      <c r="AW69" s="789"/>
      <c r="AX69" s="789"/>
      <c r="AY69" s="789"/>
      <c r="AZ69" s="830"/>
      <c r="BA69" s="830"/>
      <c r="BB69" s="830"/>
      <c r="BC69" s="830"/>
      <c r="BD69" s="831"/>
      <c r="BE69" s="241"/>
      <c r="BF69" s="241"/>
      <c r="BG69" s="241"/>
      <c r="BH69" s="241"/>
      <c r="BI69" s="241"/>
      <c r="BJ69" s="241"/>
      <c r="BK69" s="241"/>
      <c r="BL69" s="241"/>
      <c r="BM69" s="241"/>
      <c r="BN69" s="241"/>
      <c r="BO69" s="241"/>
      <c r="BP69" s="241"/>
      <c r="BQ69" s="238">
        <v>63</v>
      </c>
      <c r="BR69" s="243"/>
      <c r="BS69" s="858"/>
      <c r="BT69" s="859"/>
      <c r="BU69" s="859"/>
      <c r="BV69" s="859"/>
      <c r="BW69" s="859"/>
      <c r="BX69" s="859"/>
      <c r="BY69" s="859"/>
      <c r="BZ69" s="859"/>
      <c r="CA69" s="859"/>
      <c r="CB69" s="859"/>
      <c r="CC69" s="859"/>
      <c r="CD69" s="859"/>
      <c r="CE69" s="859"/>
      <c r="CF69" s="859"/>
      <c r="CG69" s="864"/>
      <c r="CH69" s="861"/>
      <c r="CI69" s="862"/>
      <c r="CJ69" s="862"/>
      <c r="CK69" s="862"/>
      <c r="CL69" s="863"/>
      <c r="CM69" s="861"/>
      <c r="CN69" s="862"/>
      <c r="CO69" s="862"/>
      <c r="CP69" s="862"/>
      <c r="CQ69" s="863"/>
      <c r="CR69" s="861"/>
      <c r="CS69" s="862"/>
      <c r="CT69" s="862"/>
      <c r="CU69" s="862"/>
      <c r="CV69" s="863"/>
      <c r="CW69" s="861"/>
      <c r="CX69" s="862"/>
      <c r="CY69" s="862"/>
      <c r="CZ69" s="862"/>
      <c r="DA69" s="863"/>
      <c r="DB69" s="861"/>
      <c r="DC69" s="862"/>
      <c r="DD69" s="862"/>
      <c r="DE69" s="862"/>
      <c r="DF69" s="863"/>
      <c r="DG69" s="861"/>
      <c r="DH69" s="862"/>
      <c r="DI69" s="862"/>
      <c r="DJ69" s="862"/>
      <c r="DK69" s="863"/>
      <c r="DL69" s="861"/>
      <c r="DM69" s="862"/>
      <c r="DN69" s="862"/>
      <c r="DO69" s="862"/>
      <c r="DP69" s="863"/>
      <c r="DQ69" s="861"/>
      <c r="DR69" s="862"/>
      <c r="DS69" s="862"/>
      <c r="DT69" s="862"/>
      <c r="DU69" s="863"/>
      <c r="DV69" s="858"/>
      <c r="DW69" s="859"/>
      <c r="DX69" s="859"/>
      <c r="DY69" s="859"/>
      <c r="DZ69" s="860"/>
      <c r="EA69" s="230"/>
    </row>
    <row r="70" spans="1:131" ht="26.25" customHeight="1" x14ac:dyDescent="0.2">
      <c r="A70" s="238">
        <v>3</v>
      </c>
      <c r="B70" s="872" t="s">
        <v>548</v>
      </c>
      <c r="C70" s="873"/>
      <c r="D70" s="873"/>
      <c r="E70" s="873"/>
      <c r="F70" s="873"/>
      <c r="G70" s="873"/>
      <c r="H70" s="873"/>
      <c r="I70" s="873"/>
      <c r="J70" s="873"/>
      <c r="K70" s="873"/>
      <c r="L70" s="873"/>
      <c r="M70" s="873"/>
      <c r="N70" s="873"/>
      <c r="O70" s="873"/>
      <c r="P70" s="874"/>
      <c r="Q70" s="875">
        <v>598</v>
      </c>
      <c r="R70" s="789"/>
      <c r="S70" s="789"/>
      <c r="T70" s="789"/>
      <c r="U70" s="789"/>
      <c r="V70" s="789">
        <v>537</v>
      </c>
      <c r="W70" s="789"/>
      <c r="X70" s="789"/>
      <c r="Y70" s="789"/>
      <c r="Z70" s="789"/>
      <c r="AA70" s="789">
        <v>61</v>
      </c>
      <c r="AB70" s="789"/>
      <c r="AC70" s="789"/>
      <c r="AD70" s="789"/>
      <c r="AE70" s="789"/>
      <c r="AF70" s="789">
        <v>61</v>
      </c>
      <c r="AG70" s="789"/>
      <c r="AH70" s="789"/>
      <c r="AI70" s="789"/>
      <c r="AJ70" s="789"/>
      <c r="AK70" s="789">
        <v>137</v>
      </c>
      <c r="AL70" s="789"/>
      <c r="AM70" s="789"/>
      <c r="AN70" s="789"/>
      <c r="AO70" s="789"/>
      <c r="AP70" s="789" t="s">
        <v>545</v>
      </c>
      <c r="AQ70" s="789"/>
      <c r="AR70" s="789"/>
      <c r="AS70" s="789"/>
      <c r="AT70" s="789"/>
      <c r="AU70" s="789" t="s">
        <v>545</v>
      </c>
      <c r="AV70" s="789"/>
      <c r="AW70" s="789"/>
      <c r="AX70" s="789"/>
      <c r="AY70" s="789"/>
      <c r="AZ70" s="830"/>
      <c r="BA70" s="830"/>
      <c r="BB70" s="830"/>
      <c r="BC70" s="830"/>
      <c r="BD70" s="831"/>
      <c r="BE70" s="241"/>
      <c r="BF70" s="241"/>
      <c r="BG70" s="241"/>
      <c r="BH70" s="241"/>
      <c r="BI70" s="241"/>
      <c r="BJ70" s="241"/>
      <c r="BK70" s="241"/>
      <c r="BL70" s="241"/>
      <c r="BM70" s="241"/>
      <c r="BN70" s="241"/>
      <c r="BO70" s="241"/>
      <c r="BP70" s="241"/>
      <c r="BQ70" s="238">
        <v>64</v>
      </c>
      <c r="BR70" s="243"/>
      <c r="BS70" s="858"/>
      <c r="BT70" s="859"/>
      <c r="BU70" s="859"/>
      <c r="BV70" s="859"/>
      <c r="BW70" s="859"/>
      <c r="BX70" s="859"/>
      <c r="BY70" s="859"/>
      <c r="BZ70" s="859"/>
      <c r="CA70" s="859"/>
      <c r="CB70" s="859"/>
      <c r="CC70" s="859"/>
      <c r="CD70" s="859"/>
      <c r="CE70" s="859"/>
      <c r="CF70" s="859"/>
      <c r="CG70" s="864"/>
      <c r="CH70" s="861"/>
      <c r="CI70" s="862"/>
      <c r="CJ70" s="862"/>
      <c r="CK70" s="862"/>
      <c r="CL70" s="863"/>
      <c r="CM70" s="861"/>
      <c r="CN70" s="862"/>
      <c r="CO70" s="862"/>
      <c r="CP70" s="862"/>
      <c r="CQ70" s="863"/>
      <c r="CR70" s="861"/>
      <c r="CS70" s="862"/>
      <c r="CT70" s="862"/>
      <c r="CU70" s="862"/>
      <c r="CV70" s="863"/>
      <c r="CW70" s="861"/>
      <c r="CX70" s="862"/>
      <c r="CY70" s="862"/>
      <c r="CZ70" s="862"/>
      <c r="DA70" s="863"/>
      <c r="DB70" s="861"/>
      <c r="DC70" s="862"/>
      <c r="DD70" s="862"/>
      <c r="DE70" s="862"/>
      <c r="DF70" s="863"/>
      <c r="DG70" s="861"/>
      <c r="DH70" s="862"/>
      <c r="DI70" s="862"/>
      <c r="DJ70" s="862"/>
      <c r="DK70" s="863"/>
      <c r="DL70" s="861"/>
      <c r="DM70" s="862"/>
      <c r="DN70" s="862"/>
      <c r="DO70" s="862"/>
      <c r="DP70" s="863"/>
      <c r="DQ70" s="861"/>
      <c r="DR70" s="862"/>
      <c r="DS70" s="862"/>
      <c r="DT70" s="862"/>
      <c r="DU70" s="863"/>
      <c r="DV70" s="858"/>
      <c r="DW70" s="859"/>
      <c r="DX70" s="859"/>
      <c r="DY70" s="859"/>
      <c r="DZ70" s="860"/>
      <c r="EA70" s="230"/>
    </row>
    <row r="71" spans="1:131" ht="26.25" customHeight="1" x14ac:dyDescent="0.2">
      <c r="A71" s="238">
        <v>4</v>
      </c>
      <c r="B71" s="872" t="s">
        <v>549</v>
      </c>
      <c r="C71" s="873"/>
      <c r="D71" s="873"/>
      <c r="E71" s="873"/>
      <c r="F71" s="873"/>
      <c r="G71" s="873"/>
      <c r="H71" s="873"/>
      <c r="I71" s="873"/>
      <c r="J71" s="873"/>
      <c r="K71" s="873"/>
      <c r="L71" s="873"/>
      <c r="M71" s="873"/>
      <c r="N71" s="873"/>
      <c r="O71" s="873"/>
      <c r="P71" s="874"/>
      <c r="Q71" s="875">
        <v>165</v>
      </c>
      <c r="R71" s="789"/>
      <c r="S71" s="789"/>
      <c r="T71" s="789"/>
      <c r="U71" s="789"/>
      <c r="V71" s="789">
        <v>161</v>
      </c>
      <c r="W71" s="789"/>
      <c r="X71" s="789"/>
      <c r="Y71" s="789"/>
      <c r="Z71" s="789"/>
      <c r="AA71" s="789">
        <v>4</v>
      </c>
      <c r="AB71" s="789"/>
      <c r="AC71" s="789"/>
      <c r="AD71" s="789"/>
      <c r="AE71" s="789"/>
      <c r="AF71" s="789">
        <v>4</v>
      </c>
      <c r="AG71" s="789"/>
      <c r="AH71" s="789"/>
      <c r="AI71" s="789"/>
      <c r="AJ71" s="789"/>
      <c r="AK71" s="789" t="s">
        <v>545</v>
      </c>
      <c r="AL71" s="789"/>
      <c r="AM71" s="789"/>
      <c r="AN71" s="789"/>
      <c r="AO71" s="789"/>
      <c r="AP71" s="789" t="s">
        <v>545</v>
      </c>
      <c r="AQ71" s="789"/>
      <c r="AR71" s="789"/>
      <c r="AS71" s="789"/>
      <c r="AT71" s="789"/>
      <c r="AU71" s="789" t="s">
        <v>545</v>
      </c>
      <c r="AV71" s="789"/>
      <c r="AW71" s="789"/>
      <c r="AX71" s="789"/>
      <c r="AY71" s="789"/>
      <c r="AZ71" s="830"/>
      <c r="BA71" s="830"/>
      <c r="BB71" s="830"/>
      <c r="BC71" s="830"/>
      <c r="BD71" s="831"/>
      <c r="BE71" s="241"/>
      <c r="BF71" s="241"/>
      <c r="BG71" s="241"/>
      <c r="BH71" s="241"/>
      <c r="BI71" s="241"/>
      <c r="BJ71" s="241"/>
      <c r="BK71" s="241"/>
      <c r="BL71" s="241"/>
      <c r="BM71" s="241"/>
      <c r="BN71" s="241"/>
      <c r="BO71" s="241"/>
      <c r="BP71" s="241"/>
      <c r="BQ71" s="238">
        <v>65</v>
      </c>
      <c r="BR71" s="243"/>
      <c r="BS71" s="858"/>
      <c r="BT71" s="859"/>
      <c r="BU71" s="859"/>
      <c r="BV71" s="859"/>
      <c r="BW71" s="859"/>
      <c r="BX71" s="859"/>
      <c r="BY71" s="859"/>
      <c r="BZ71" s="859"/>
      <c r="CA71" s="859"/>
      <c r="CB71" s="859"/>
      <c r="CC71" s="859"/>
      <c r="CD71" s="859"/>
      <c r="CE71" s="859"/>
      <c r="CF71" s="859"/>
      <c r="CG71" s="864"/>
      <c r="CH71" s="861"/>
      <c r="CI71" s="862"/>
      <c r="CJ71" s="862"/>
      <c r="CK71" s="862"/>
      <c r="CL71" s="863"/>
      <c r="CM71" s="861"/>
      <c r="CN71" s="862"/>
      <c r="CO71" s="862"/>
      <c r="CP71" s="862"/>
      <c r="CQ71" s="863"/>
      <c r="CR71" s="861"/>
      <c r="CS71" s="862"/>
      <c r="CT71" s="862"/>
      <c r="CU71" s="862"/>
      <c r="CV71" s="863"/>
      <c r="CW71" s="861"/>
      <c r="CX71" s="862"/>
      <c r="CY71" s="862"/>
      <c r="CZ71" s="862"/>
      <c r="DA71" s="863"/>
      <c r="DB71" s="861"/>
      <c r="DC71" s="862"/>
      <c r="DD71" s="862"/>
      <c r="DE71" s="862"/>
      <c r="DF71" s="863"/>
      <c r="DG71" s="861"/>
      <c r="DH71" s="862"/>
      <c r="DI71" s="862"/>
      <c r="DJ71" s="862"/>
      <c r="DK71" s="863"/>
      <c r="DL71" s="861"/>
      <c r="DM71" s="862"/>
      <c r="DN71" s="862"/>
      <c r="DO71" s="862"/>
      <c r="DP71" s="863"/>
      <c r="DQ71" s="861"/>
      <c r="DR71" s="862"/>
      <c r="DS71" s="862"/>
      <c r="DT71" s="862"/>
      <c r="DU71" s="863"/>
      <c r="DV71" s="858"/>
      <c r="DW71" s="859"/>
      <c r="DX71" s="859"/>
      <c r="DY71" s="859"/>
      <c r="DZ71" s="860"/>
      <c r="EA71" s="230"/>
    </row>
    <row r="72" spans="1:131" ht="26.25" customHeight="1" x14ac:dyDescent="0.2">
      <c r="A72" s="238">
        <v>5</v>
      </c>
      <c r="B72" s="872" t="s">
        <v>550</v>
      </c>
      <c r="C72" s="873"/>
      <c r="D72" s="873"/>
      <c r="E72" s="873"/>
      <c r="F72" s="873"/>
      <c r="G72" s="873"/>
      <c r="H72" s="873"/>
      <c r="I72" s="873"/>
      <c r="J72" s="873"/>
      <c r="K72" s="873"/>
      <c r="L72" s="873"/>
      <c r="M72" s="873"/>
      <c r="N72" s="873"/>
      <c r="O72" s="873"/>
      <c r="P72" s="874"/>
      <c r="Q72" s="875">
        <v>37818</v>
      </c>
      <c r="R72" s="789"/>
      <c r="S72" s="789"/>
      <c r="T72" s="789"/>
      <c r="U72" s="789"/>
      <c r="V72" s="789">
        <v>33899</v>
      </c>
      <c r="W72" s="789"/>
      <c r="X72" s="789"/>
      <c r="Y72" s="789"/>
      <c r="Z72" s="789"/>
      <c r="AA72" s="789">
        <v>3919</v>
      </c>
      <c r="AB72" s="789"/>
      <c r="AC72" s="789"/>
      <c r="AD72" s="789"/>
      <c r="AE72" s="789"/>
      <c r="AF72" s="789">
        <v>3919</v>
      </c>
      <c r="AG72" s="789"/>
      <c r="AH72" s="789"/>
      <c r="AI72" s="789"/>
      <c r="AJ72" s="789"/>
      <c r="AK72" s="789">
        <v>1375</v>
      </c>
      <c r="AL72" s="789"/>
      <c r="AM72" s="789"/>
      <c r="AN72" s="789"/>
      <c r="AO72" s="789"/>
      <c r="AP72" s="789" t="s">
        <v>545</v>
      </c>
      <c r="AQ72" s="789"/>
      <c r="AR72" s="789"/>
      <c r="AS72" s="789"/>
      <c r="AT72" s="789"/>
      <c r="AU72" s="789" t="s">
        <v>545</v>
      </c>
      <c r="AV72" s="789"/>
      <c r="AW72" s="789"/>
      <c r="AX72" s="789"/>
      <c r="AY72" s="789"/>
      <c r="AZ72" s="830"/>
      <c r="BA72" s="830"/>
      <c r="BB72" s="830"/>
      <c r="BC72" s="830"/>
      <c r="BD72" s="831"/>
      <c r="BE72" s="241"/>
      <c r="BF72" s="241"/>
      <c r="BG72" s="241"/>
      <c r="BH72" s="241"/>
      <c r="BI72" s="241"/>
      <c r="BJ72" s="241"/>
      <c r="BK72" s="241"/>
      <c r="BL72" s="241"/>
      <c r="BM72" s="241"/>
      <c r="BN72" s="241"/>
      <c r="BO72" s="241"/>
      <c r="BP72" s="241"/>
      <c r="BQ72" s="238">
        <v>66</v>
      </c>
      <c r="BR72" s="243"/>
      <c r="BS72" s="858"/>
      <c r="BT72" s="859"/>
      <c r="BU72" s="859"/>
      <c r="BV72" s="859"/>
      <c r="BW72" s="859"/>
      <c r="BX72" s="859"/>
      <c r="BY72" s="859"/>
      <c r="BZ72" s="859"/>
      <c r="CA72" s="859"/>
      <c r="CB72" s="859"/>
      <c r="CC72" s="859"/>
      <c r="CD72" s="859"/>
      <c r="CE72" s="859"/>
      <c r="CF72" s="859"/>
      <c r="CG72" s="864"/>
      <c r="CH72" s="861"/>
      <c r="CI72" s="862"/>
      <c r="CJ72" s="862"/>
      <c r="CK72" s="862"/>
      <c r="CL72" s="863"/>
      <c r="CM72" s="861"/>
      <c r="CN72" s="862"/>
      <c r="CO72" s="862"/>
      <c r="CP72" s="862"/>
      <c r="CQ72" s="863"/>
      <c r="CR72" s="861"/>
      <c r="CS72" s="862"/>
      <c r="CT72" s="862"/>
      <c r="CU72" s="862"/>
      <c r="CV72" s="863"/>
      <c r="CW72" s="861"/>
      <c r="CX72" s="862"/>
      <c r="CY72" s="862"/>
      <c r="CZ72" s="862"/>
      <c r="DA72" s="863"/>
      <c r="DB72" s="861"/>
      <c r="DC72" s="862"/>
      <c r="DD72" s="862"/>
      <c r="DE72" s="862"/>
      <c r="DF72" s="863"/>
      <c r="DG72" s="861"/>
      <c r="DH72" s="862"/>
      <c r="DI72" s="862"/>
      <c r="DJ72" s="862"/>
      <c r="DK72" s="863"/>
      <c r="DL72" s="861"/>
      <c r="DM72" s="862"/>
      <c r="DN72" s="862"/>
      <c r="DO72" s="862"/>
      <c r="DP72" s="863"/>
      <c r="DQ72" s="861"/>
      <c r="DR72" s="862"/>
      <c r="DS72" s="862"/>
      <c r="DT72" s="862"/>
      <c r="DU72" s="863"/>
      <c r="DV72" s="858"/>
      <c r="DW72" s="859"/>
      <c r="DX72" s="859"/>
      <c r="DY72" s="859"/>
      <c r="DZ72" s="860"/>
      <c r="EA72" s="230"/>
    </row>
    <row r="73" spans="1:131" ht="26.25" customHeight="1" x14ac:dyDescent="0.2">
      <c r="A73" s="238">
        <v>6</v>
      </c>
      <c r="B73" s="872" t="s">
        <v>551</v>
      </c>
      <c r="C73" s="873"/>
      <c r="D73" s="873"/>
      <c r="E73" s="873"/>
      <c r="F73" s="873"/>
      <c r="G73" s="873"/>
      <c r="H73" s="873"/>
      <c r="I73" s="873"/>
      <c r="J73" s="873"/>
      <c r="K73" s="873"/>
      <c r="L73" s="873"/>
      <c r="M73" s="873"/>
      <c r="N73" s="873"/>
      <c r="O73" s="873"/>
      <c r="P73" s="874"/>
      <c r="Q73" s="875">
        <v>230</v>
      </c>
      <c r="R73" s="789"/>
      <c r="S73" s="789"/>
      <c r="T73" s="789"/>
      <c r="U73" s="789"/>
      <c r="V73" s="789">
        <v>195</v>
      </c>
      <c r="W73" s="789"/>
      <c r="X73" s="789"/>
      <c r="Y73" s="789"/>
      <c r="Z73" s="789"/>
      <c r="AA73" s="789">
        <v>35</v>
      </c>
      <c r="AB73" s="789"/>
      <c r="AC73" s="789"/>
      <c r="AD73" s="789"/>
      <c r="AE73" s="789"/>
      <c r="AF73" s="789">
        <v>35</v>
      </c>
      <c r="AG73" s="789"/>
      <c r="AH73" s="789"/>
      <c r="AI73" s="789"/>
      <c r="AJ73" s="789"/>
      <c r="AK73" s="789" t="s">
        <v>545</v>
      </c>
      <c r="AL73" s="789"/>
      <c r="AM73" s="789"/>
      <c r="AN73" s="789"/>
      <c r="AO73" s="789"/>
      <c r="AP73" s="789" t="s">
        <v>545</v>
      </c>
      <c r="AQ73" s="789"/>
      <c r="AR73" s="789"/>
      <c r="AS73" s="789"/>
      <c r="AT73" s="789"/>
      <c r="AU73" s="789" t="s">
        <v>545</v>
      </c>
      <c r="AV73" s="789"/>
      <c r="AW73" s="789"/>
      <c r="AX73" s="789"/>
      <c r="AY73" s="789"/>
      <c r="AZ73" s="830"/>
      <c r="BA73" s="830"/>
      <c r="BB73" s="830"/>
      <c r="BC73" s="830"/>
      <c r="BD73" s="831"/>
      <c r="BE73" s="241"/>
      <c r="BF73" s="241"/>
      <c r="BG73" s="241"/>
      <c r="BH73" s="241"/>
      <c r="BI73" s="241"/>
      <c r="BJ73" s="241"/>
      <c r="BK73" s="241"/>
      <c r="BL73" s="241"/>
      <c r="BM73" s="241"/>
      <c r="BN73" s="241"/>
      <c r="BO73" s="241"/>
      <c r="BP73" s="241"/>
      <c r="BQ73" s="238">
        <v>67</v>
      </c>
      <c r="BR73" s="243"/>
      <c r="BS73" s="858"/>
      <c r="BT73" s="859"/>
      <c r="BU73" s="859"/>
      <c r="BV73" s="859"/>
      <c r="BW73" s="859"/>
      <c r="BX73" s="859"/>
      <c r="BY73" s="859"/>
      <c r="BZ73" s="859"/>
      <c r="CA73" s="859"/>
      <c r="CB73" s="859"/>
      <c r="CC73" s="859"/>
      <c r="CD73" s="859"/>
      <c r="CE73" s="859"/>
      <c r="CF73" s="859"/>
      <c r="CG73" s="864"/>
      <c r="CH73" s="861"/>
      <c r="CI73" s="862"/>
      <c r="CJ73" s="862"/>
      <c r="CK73" s="862"/>
      <c r="CL73" s="863"/>
      <c r="CM73" s="861"/>
      <c r="CN73" s="862"/>
      <c r="CO73" s="862"/>
      <c r="CP73" s="862"/>
      <c r="CQ73" s="863"/>
      <c r="CR73" s="861"/>
      <c r="CS73" s="862"/>
      <c r="CT73" s="862"/>
      <c r="CU73" s="862"/>
      <c r="CV73" s="863"/>
      <c r="CW73" s="861"/>
      <c r="CX73" s="862"/>
      <c r="CY73" s="862"/>
      <c r="CZ73" s="862"/>
      <c r="DA73" s="863"/>
      <c r="DB73" s="861"/>
      <c r="DC73" s="862"/>
      <c r="DD73" s="862"/>
      <c r="DE73" s="862"/>
      <c r="DF73" s="863"/>
      <c r="DG73" s="861"/>
      <c r="DH73" s="862"/>
      <c r="DI73" s="862"/>
      <c r="DJ73" s="862"/>
      <c r="DK73" s="863"/>
      <c r="DL73" s="861"/>
      <c r="DM73" s="862"/>
      <c r="DN73" s="862"/>
      <c r="DO73" s="862"/>
      <c r="DP73" s="863"/>
      <c r="DQ73" s="861"/>
      <c r="DR73" s="862"/>
      <c r="DS73" s="862"/>
      <c r="DT73" s="862"/>
      <c r="DU73" s="863"/>
      <c r="DV73" s="858"/>
      <c r="DW73" s="859"/>
      <c r="DX73" s="859"/>
      <c r="DY73" s="859"/>
      <c r="DZ73" s="860"/>
      <c r="EA73" s="230"/>
    </row>
    <row r="74" spans="1:131" ht="26.25" customHeight="1" x14ac:dyDescent="0.2">
      <c r="A74" s="238">
        <v>7</v>
      </c>
      <c r="B74" s="872" t="s">
        <v>552</v>
      </c>
      <c r="C74" s="873"/>
      <c r="D74" s="873"/>
      <c r="E74" s="873"/>
      <c r="F74" s="873"/>
      <c r="G74" s="873"/>
      <c r="H74" s="873"/>
      <c r="I74" s="873"/>
      <c r="J74" s="873"/>
      <c r="K74" s="873"/>
      <c r="L74" s="873"/>
      <c r="M74" s="873"/>
      <c r="N74" s="873"/>
      <c r="O74" s="873"/>
      <c r="P74" s="874"/>
      <c r="Q74" s="875">
        <v>1359863</v>
      </c>
      <c r="R74" s="789"/>
      <c r="S74" s="789"/>
      <c r="T74" s="789"/>
      <c r="U74" s="789"/>
      <c r="V74" s="789">
        <v>1332205</v>
      </c>
      <c r="W74" s="789"/>
      <c r="X74" s="789"/>
      <c r="Y74" s="789"/>
      <c r="Z74" s="789"/>
      <c r="AA74" s="789">
        <v>27659</v>
      </c>
      <c r="AB74" s="789"/>
      <c r="AC74" s="789"/>
      <c r="AD74" s="789"/>
      <c r="AE74" s="789"/>
      <c r="AF74" s="789">
        <v>27659</v>
      </c>
      <c r="AG74" s="789"/>
      <c r="AH74" s="789"/>
      <c r="AI74" s="789"/>
      <c r="AJ74" s="789"/>
      <c r="AK74" s="789">
        <v>9500</v>
      </c>
      <c r="AL74" s="789"/>
      <c r="AM74" s="789"/>
      <c r="AN74" s="789"/>
      <c r="AO74" s="789"/>
      <c r="AP74" s="789" t="s">
        <v>545</v>
      </c>
      <c r="AQ74" s="789"/>
      <c r="AR74" s="789"/>
      <c r="AS74" s="789"/>
      <c r="AT74" s="789"/>
      <c r="AU74" s="789" t="s">
        <v>545</v>
      </c>
      <c r="AV74" s="789"/>
      <c r="AW74" s="789"/>
      <c r="AX74" s="789"/>
      <c r="AY74" s="789"/>
      <c r="AZ74" s="830"/>
      <c r="BA74" s="830"/>
      <c r="BB74" s="830"/>
      <c r="BC74" s="830"/>
      <c r="BD74" s="831"/>
      <c r="BE74" s="241"/>
      <c r="BF74" s="241"/>
      <c r="BG74" s="241"/>
      <c r="BH74" s="241"/>
      <c r="BI74" s="241"/>
      <c r="BJ74" s="241"/>
      <c r="BK74" s="241"/>
      <c r="BL74" s="241"/>
      <c r="BM74" s="241"/>
      <c r="BN74" s="241"/>
      <c r="BO74" s="241"/>
      <c r="BP74" s="241"/>
      <c r="BQ74" s="238">
        <v>68</v>
      </c>
      <c r="BR74" s="243"/>
      <c r="BS74" s="858"/>
      <c r="BT74" s="859"/>
      <c r="BU74" s="859"/>
      <c r="BV74" s="859"/>
      <c r="BW74" s="859"/>
      <c r="BX74" s="859"/>
      <c r="BY74" s="859"/>
      <c r="BZ74" s="859"/>
      <c r="CA74" s="859"/>
      <c r="CB74" s="859"/>
      <c r="CC74" s="859"/>
      <c r="CD74" s="859"/>
      <c r="CE74" s="859"/>
      <c r="CF74" s="859"/>
      <c r="CG74" s="864"/>
      <c r="CH74" s="861"/>
      <c r="CI74" s="862"/>
      <c r="CJ74" s="862"/>
      <c r="CK74" s="862"/>
      <c r="CL74" s="863"/>
      <c r="CM74" s="861"/>
      <c r="CN74" s="862"/>
      <c r="CO74" s="862"/>
      <c r="CP74" s="862"/>
      <c r="CQ74" s="863"/>
      <c r="CR74" s="861"/>
      <c r="CS74" s="862"/>
      <c r="CT74" s="862"/>
      <c r="CU74" s="862"/>
      <c r="CV74" s="863"/>
      <c r="CW74" s="861"/>
      <c r="CX74" s="862"/>
      <c r="CY74" s="862"/>
      <c r="CZ74" s="862"/>
      <c r="DA74" s="863"/>
      <c r="DB74" s="861"/>
      <c r="DC74" s="862"/>
      <c r="DD74" s="862"/>
      <c r="DE74" s="862"/>
      <c r="DF74" s="863"/>
      <c r="DG74" s="861"/>
      <c r="DH74" s="862"/>
      <c r="DI74" s="862"/>
      <c r="DJ74" s="862"/>
      <c r="DK74" s="863"/>
      <c r="DL74" s="861"/>
      <c r="DM74" s="862"/>
      <c r="DN74" s="862"/>
      <c r="DO74" s="862"/>
      <c r="DP74" s="863"/>
      <c r="DQ74" s="861"/>
      <c r="DR74" s="862"/>
      <c r="DS74" s="862"/>
      <c r="DT74" s="862"/>
      <c r="DU74" s="863"/>
      <c r="DV74" s="858"/>
      <c r="DW74" s="859"/>
      <c r="DX74" s="859"/>
      <c r="DY74" s="859"/>
      <c r="DZ74" s="860"/>
      <c r="EA74" s="230"/>
    </row>
    <row r="75" spans="1:131" ht="26.25" customHeight="1" x14ac:dyDescent="0.2">
      <c r="A75" s="238">
        <v>8</v>
      </c>
      <c r="B75" s="872" t="s">
        <v>553</v>
      </c>
      <c r="C75" s="873"/>
      <c r="D75" s="873"/>
      <c r="E75" s="873"/>
      <c r="F75" s="873"/>
      <c r="G75" s="873"/>
      <c r="H75" s="873"/>
      <c r="I75" s="873"/>
      <c r="J75" s="873"/>
      <c r="K75" s="873"/>
      <c r="L75" s="873"/>
      <c r="M75" s="873"/>
      <c r="N75" s="873"/>
      <c r="O75" s="873"/>
      <c r="P75" s="874"/>
      <c r="Q75" s="876">
        <v>38885</v>
      </c>
      <c r="R75" s="877"/>
      <c r="S75" s="877"/>
      <c r="T75" s="877"/>
      <c r="U75" s="832"/>
      <c r="V75" s="878">
        <v>35641</v>
      </c>
      <c r="W75" s="877"/>
      <c r="X75" s="877"/>
      <c r="Y75" s="877"/>
      <c r="Z75" s="832"/>
      <c r="AA75" s="878">
        <v>3244</v>
      </c>
      <c r="AB75" s="877"/>
      <c r="AC75" s="877"/>
      <c r="AD75" s="877"/>
      <c r="AE75" s="832"/>
      <c r="AF75" s="878">
        <v>26209</v>
      </c>
      <c r="AG75" s="877"/>
      <c r="AH75" s="877"/>
      <c r="AI75" s="877"/>
      <c r="AJ75" s="832"/>
      <c r="AK75" s="789" t="s">
        <v>545</v>
      </c>
      <c r="AL75" s="789"/>
      <c r="AM75" s="789"/>
      <c r="AN75" s="789"/>
      <c r="AO75" s="789"/>
      <c r="AP75" s="789">
        <v>94795</v>
      </c>
      <c r="AQ75" s="789"/>
      <c r="AR75" s="789"/>
      <c r="AS75" s="789"/>
      <c r="AT75" s="789"/>
      <c r="AU75" s="789" t="s">
        <v>545</v>
      </c>
      <c r="AV75" s="789"/>
      <c r="AW75" s="789"/>
      <c r="AX75" s="789"/>
      <c r="AY75" s="789"/>
      <c r="AZ75" s="830"/>
      <c r="BA75" s="830"/>
      <c r="BB75" s="830"/>
      <c r="BC75" s="830"/>
      <c r="BD75" s="831"/>
      <c r="BE75" s="241"/>
      <c r="BF75" s="241"/>
      <c r="BG75" s="241"/>
      <c r="BH75" s="241"/>
      <c r="BI75" s="241"/>
      <c r="BJ75" s="241"/>
      <c r="BK75" s="241"/>
      <c r="BL75" s="241"/>
      <c r="BM75" s="241"/>
      <c r="BN75" s="241"/>
      <c r="BO75" s="241"/>
      <c r="BP75" s="241"/>
      <c r="BQ75" s="238">
        <v>69</v>
      </c>
      <c r="BR75" s="243"/>
      <c r="BS75" s="858"/>
      <c r="BT75" s="859"/>
      <c r="BU75" s="859"/>
      <c r="BV75" s="859"/>
      <c r="BW75" s="859"/>
      <c r="BX75" s="859"/>
      <c r="BY75" s="859"/>
      <c r="BZ75" s="859"/>
      <c r="CA75" s="859"/>
      <c r="CB75" s="859"/>
      <c r="CC75" s="859"/>
      <c r="CD75" s="859"/>
      <c r="CE75" s="859"/>
      <c r="CF75" s="859"/>
      <c r="CG75" s="864"/>
      <c r="CH75" s="861"/>
      <c r="CI75" s="862"/>
      <c r="CJ75" s="862"/>
      <c r="CK75" s="862"/>
      <c r="CL75" s="863"/>
      <c r="CM75" s="861"/>
      <c r="CN75" s="862"/>
      <c r="CO75" s="862"/>
      <c r="CP75" s="862"/>
      <c r="CQ75" s="863"/>
      <c r="CR75" s="861"/>
      <c r="CS75" s="862"/>
      <c r="CT75" s="862"/>
      <c r="CU75" s="862"/>
      <c r="CV75" s="863"/>
      <c r="CW75" s="861"/>
      <c r="CX75" s="862"/>
      <c r="CY75" s="862"/>
      <c r="CZ75" s="862"/>
      <c r="DA75" s="863"/>
      <c r="DB75" s="861"/>
      <c r="DC75" s="862"/>
      <c r="DD75" s="862"/>
      <c r="DE75" s="862"/>
      <c r="DF75" s="863"/>
      <c r="DG75" s="861"/>
      <c r="DH75" s="862"/>
      <c r="DI75" s="862"/>
      <c r="DJ75" s="862"/>
      <c r="DK75" s="863"/>
      <c r="DL75" s="861"/>
      <c r="DM75" s="862"/>
      <c r="DN75" s="862"/>
      <c r="DO75" s="862"/>
      <c r="DP75" s="863"/>
      <c r="DQ75" s="861"/>
      <c r="DR75" s="862"/>
      <c r="DS75" s="862"/>
      <c r="DT75" s="862"/>
      <c r="DU75" s="863"/>
      <c r="DV75" s="858"/>
      <c r="DW75" s="859"/>
      <c r="DX75" s="859"/>
      <c r="DY75" s="859"/>
      <c r="DZ75" s="860"/>
      <c r="EA75" s="230"/>
    </row>
    <row r="76" spans="1:131" ht="26.25" customHeight="1" x14ac:dyDescent="0.2">
      <c r="A76" s="238">
        <v>9</v>
      </c>
      <c r="B76" s="872" t="s">
        <v>554</v>
      </c>
      <c r="C76" s="873"/>
      <c r="D76" s="873"/>
      <c r="E76" s="873"/>
      <c r="F76" s="873"/>
      <c r="G76" s="873"/>
      <c r="H76" s="873"/>
      <c r="I76" s="873"/>
      <c r="J76" s="873"/>
      <c r="K76" s="873"/>
      <c r="L76" s="873"/>
      <c r="M76" s="873"/>
      <c r="N76" s="873"/>
      <c r="O76" s="873"/>
      <c r="P76" s="874"/>
      <c r="Q76" s="876">
        <v>6635</v>
      </c>
      <c r="R76" s="877"/>
      <c r="S76" s="877"/>
      <c r="T76" s="877"/>
      <c r="U76" s="832"/>
      <c r="V76" s="878">
        <v>5820</v>
      </c>
      <c r="W76" s="877"/>
      <c r="X76" s="877"/>
      <c r="Y76" s="877"/>
      <c r="Z76" s="832"/>
      <c r="AA76" s="878">
        <v>815</v>
      </c>
      <c r="AB76" s="877"/>
      <c r="AC76" s="877"/>
      <c r="AD76" s="877"/>
      <c r="AE76" s="832"/>
      <c r="AF76" s="878">
        <v>19303</v>
      </c>
      <c r="AG76" s="877"/>
      <c r="AH76" s="877"/>
      <c r="AI76" s="877"/>
      <c r="AJ76" s="832"/>
      <c r="AK76" s="789" t="s">
        <v>545</v>
      </c>
      <c r="AL76" s="789"/>
      <c r="AM76" s="789"/>
      <c r="AN76" s="789"/>
      <c r="AO76" s="789"/>
      <c r="AP76" s="878">
        <v>22689</v>
      </c>
      <c r="AQ76" s="877"/>
      <c r="AR76" s="877"/>
      <c r="AS76" s="877"/>
      <c r="AT76" s="832"/>
      <c r="AU76" s="789" t="s">
        <v>545</v>
      </c>
      <c r="AV76" s="789"/>
      <c r="AW76" s="789"/>
      <c r="AX76" s="789"/>
      <c r="AY76" s="789"/>
      <c r="AZ76" s="830"/>
      <c r="BA76" s="830"/>
      <c r="BB76" s="830"/>
      <c r="BC76" s="830"/>
      <c r="BD76" s="831"/>
      <c r="BE76" s="241"/>
      <c r="BF76" s="241"/>
      <c r="BG76" s="241"/>
      <c r="BH76" s="241"/>
      <c r="BI76" s="241"/>
      <c r="BJ76" s="241"/>
      <c r="BK76" s="241"/>
      <c r="BL76" s="241"/>
      <c r="BM76" s="241"/>
      <c r="BN76" s="241"/>
      <c r="BO76" s="241"/>
      <c r="BP76" s="241"/>
      <c r="BQ76" s="238">
        <v>70</v>
      </c>
      <c r="BR76" s="243"/>
      <c r="BS76" s="858"/>
      <c r="BT76" s="859"/>
      <c r="BU76" s="859"/>
      <c r="BV76" s="859"/>
      <c r="BW76" s="859"/>
      <c r="BX76" s="859"/>
      <c r="BY76" s="859"/>
      <c r="BZ76" s="859"/>
      <c r="CA76" s="859"/>
      <c r="CB76" s="859"/>
      <c r="CC76" s="859"/>
      <c r="CD76" s="859"/>
      <c r="CE76" s="859"/>
      <c r="CF76" s="859"/>
      <c r="CG76" s="864"/>
      <c r="CH76" s="861"/>
      <c r="CI76" s="862"/>
      <c r="CJ76" s="862"/>
      <c r="CK76" s="862"/>
      <c r="CL76" s="863"/>
      <c r="CM76" s="861"/>
      <c r="CN76" s="862"/>
      <c r="CO76" s="862"/>
      <c r="CP76" s="862"/>
      <c r="CQ76" s="863"/>
      <c r="CR76" s="861"/>
      <c r="CS76" s="862"/>
      <c r="CT76" s="862"/>
      <c r="CU76" s="862"/>
      <c r="CV76" s="863"/>
      <c r="CW76" s="861"/>
      <c r="CX76" s="862"/>
      <c r="CY76" s="862"/>
      <c r="CZ76" s="862"/>
      <c r="DA76" s="863"/>
      <c r="DB76" s="861"/>
      <c r="DC76" s="862"/>
      <c r="DD76" s="862"/>
      <c r="DE76" s="862"/>
      <c r="DF76" s="863"/>
      <c r="DG76" s="861"/>
      <c r="DH76" s="862"/>
      <c r="DI76" s="862"/>
      <c r="DJ76" s="862"/>
      <c r="DK76" s="863"/>
      <c r="DL76" s="861"/>
      <c r="DM76" s="862"/>
      <c r="DN76" s="862"/>
      <c r="DO76" s="862"/>
      <c r="DP76" s="863"/>
      <c r="DQ76" s="861"/>
      <c r="DR76" s="862"/>
      <c r="DS76" s="862"/>
      <c r="DT76" s="862"/>
      <c r="DU76" s="863"/>
      <c r="DV76" s="858"/>
      <c r="DW76" s="859"/>
      <c r="DX76" s="859"/>
      <c r="DY76" s="859"/>
      <c r="DZ76" s="860"/>
      <c r="EA76" s="230"/>
    </row>
    <row r="77" spans="1:131" ht="26.25" customHeight="1" x14ac:dyDescent="0.2">
      <c r="A77" s="238">
        <v>10</v>
      </c>
      <c r="B77" s="872"/>
      <c r="C77" s="873"/>
      <c r="D77" s="873"/>
      <c r="E77" s="873"/>
      <c r="F77" s="873"/>
      <c r="G77" s="873"/>
      <c r="H77" s="873"/>
      <c r="I77" s="873"/>
      <c r="J77" s="873"/>
      <c r="K77" s="873"/>
      <c r="L77" s="873"/>
      <c r="M77" s="873"/>
      <c r="N77" s="873"/>
      <c r="O77" s="873"/>
      <c r="P77" s="874"/>
      <c r="Q77" s="876"/>
      <c r="R77" s="877"/>
      <c r="S77" s="877"/>
      <c r="T77" s="877"/>
      <c r="U77" s="832"/>
      <c r="V77" s="878"/>
      <c r="W77" s="877"/>
      <c r="X77" s="877"/>
      <c r="Y77" s="877"/>
      <c r="Z77" s="832"/>
      <c r="AA77" s="878"/>
      <c r="AB77" s="877"/>
      <c r="AC77" s="877"/>
      <c r="AD77" s="877"/>
      <c r="AE77" s="832"/>
      <c r="AF77" s="878"/>
      <c r="AG77" s="877"/>
      <c r="AH77" s="877"/>
      <c r="AI77" s="877"/>
      <c r="AJ77" s="832"/>
      <c r="AK77" s="878"/>
      <c r="AL77" s="877"/>
      <c r="AM77" s="877"/>
      <c r="AN77" s="877"/>
      <c r="AO77" s="832"/>
      <c r="AP77" s="878"/>
      <c r="AQ77" s="877"/>
      <c r="AR77" s="877"/>
      <c r="AS77" s="877"/>
      <c r="AT77" s="832"/>
      <c r="AU77" s="878"/>
      <c r="AV77" s="877"/>
      <c r="AW77" s="877"/>
      <c r="AX77" s="877"/>
      <c r="AY77" s="832"/>
      <c r="AZ77" s="830"/>
      <c r="BA77" s="830"/>
      <c r="BB77" s="830"/>
      <c r="BC77" s="830"/>
      <c r="BD77" s="831"/>
      <c r="BE77" s="241"/>
      <c r="BF77" s="241"/>
      <c r="BG77" s="241"/>
      <c r="BH77" s="241"/>
      <c r="BI77" s="241"/>
      <c r="BJ77" s="241"/>
      <c r="BK77" s="241"/>
      <c r="BL77" s="241"/>
      <c r="BM77" s="241"/>
      <c r="BN77" s="241"/>
      <c r="BO77" s="241"/>
      <c r="BP77" s="241"/>
      <c r="BQ77" s="238">
        <v>71</v>
      </c>
      <c r="BR77" s="243"/>
      <c r="BS77" s="858"/>
      <c r="BT77" s="859"/>
      <c r="BU77" s="859"/>
      <c r="BV77" s="859"/>
      <c r="BW77" s="859"/>
      <c r="BX77" s="859"/>
      <c r="BY77" s="859"/>
      <c r="BZ77" s="859"/>
      <c r="CA77" s="859"/>
      <c r="CB77" s="859"/>
      <c r="CC77" s="859"/>
      <c r="CD77" s="859"/>
      <c r="CE77" s="859"/>
      <c r="CF77" s="859"/>
      <c r="CG77" s="864"/>
      <c r="CH77" s="861"/>
      <c r="CI77" s="862"/>
      <c r="CJ77" s="862"/>
      <c r="CK77" s="862"/>
      <c r="CL77" s="863"/>
      <c r="CM77" s="861"/>
      <c r="CN77" s="862"/>
      <c r="CO77" s="862"/>
      <c r="CP77" s="862"/>
      <c r="CQ77" s="863"/>
      <c r="CR77" s="861"/>
      <c r="CS77" s="862"/>
      <c r="CT77" s="862"/>
      <c r="CU77" s="862"/>
      <c r="CV77" s="863"/>
      <c r="CW77" s="861"/>
      <c r="CX77" s="862"/>
      <c r="CY77" s="862"/>
      <c r="CZ77" s="862"/>
      <c r="DA77" s="863"/>
      <c r="DB77" s="861"/>
      <c r="DC77" s="862"/>
      <c r="DD77" s="862"/>
      <c r="DE77" s="862"/>
      <c r="DF77" s="863"/>
      <c r="DG77" s="861"/>
      <c r="DH77" s="862"/>
      <c r="DI77" s="862"/>
      <c r="DJ77" s="862"/>
      <c r="DK77" s="863"/>
      <c r="DL77" s="861"/>
      <c r="DM77" s="862"/>
      <c r="DN77" s="862"/>
      <c r="DO77" s="862"/>
      <c r="DP77" s="863"/>
      <c r="DQ77" s="861"/>
      <c r="DR77" s="862"/>
      <c r="DS77" s="862"/>
      <c r="DT77" s="862"/>
      <c r="DU77" s="863"/>
      <c r="DV77" s="858"/>
      <c r="DW77" s="859"/>
      <c r="DX77" s="859"/>
      <c r="DY77" s="859"/>
      <c r="DZ77" s="860"/>
      <c r="EA77" s="230"/>
    </row>
    <row r="78" spans="1:131" ht="26.25" customHeight="1" x14ac:dyDescent="0.2">
      <c r="A78" s="238">
        <v>11</v>
      </c>
      <c r="B78" s="872"/>
      <c r="C78" s="873"/>
      <c r="D78" s="873"/>
      <c r="E78" s="873"/>
      <c r="F78" s="873"/>
      <c r="G78" s="873"/>
      <c r="H78" s="873"/>
      <c r="I78" s="873"/>
      <c r="J78" s="873"/>
      <c r="K78" s="873"/>
      <c r="L78" s="873"/>
      <c r="M78" s="873"/>
      <c r="N78" s="873"/>
      <c r="O78" s="873"/>
      <c r="P78" s="874"/>
      <c r="Q78" s="875"/>
      <c r="R78" s="789"/>
      <c r="S78" s="789"/>
      <c r="T78" s="789"/>
      <c r="U78" s="789"/>
      <c r="V78" s="789"/>
      <c r="W78" s="789"/>
      <c r="X78" s="789"/>
      <c r="Y78" s="789"/>
      <c r="Z78" s="789"/>
      <c r="AA78" s="789"/>
      <c r="AB78" s="789"/>
      <c r="AC78" s="789"/>
      <c r="AD78" s="789"/>
      <c r="AE78" s="789"/>
      <c r="AF78" s="789"/>
      <c r="AG78" s="789"/>
      <c r="AH78" s="789"/>
      <c r="AI78" s="789"/>
      <c r="AJ78" s="789"/>
      <c r="AK78" s="789"/>
      <c r="AL78" s="789"/>
      <c r="AM78" s="789"/>
      <c r="AN78" s="789"/>
      <c r="AO78" s="789"/>
      <c r="AP78" s="789"/>
      <c r="AQ78" s="789"/>
      <c r="AR78" s="789"/>
      <c r="AS78" s="789"/>
      <c r="AT78" s="789"/>
      <c r="AU78" s="789"/>
      <c r="AV78" s="789"/>
      <c r="AW78" s="789"/>
      <c r="AX78" s="789"/>
      <c r="AY78" s="789"/>
      <c r="AZ78" s="830"/>
      <c r="BA78" s="830"/>
      <c r="BB78" s="830"/>
      <c r="BC78" s="830"/>
      <c r="BD78" s="831"/>
      <c r="BE78" s="241"/>
      <c r="BF78" s="241"/>
      <c r="BG78" s="241"/>
      <c r="BH78" s="241"/>
      <c r="BI78" s="241"/>
      <c r="BJ78" s="230"/>
      <c r="BK78" s="230"/>
      <c r="BL78" s="230"/>
      <c r="BM78" s="230"/>
      <c r="BN78" s="230"/>
      <c r="BO78" s="241"/>
      <c r="BP78" s="241"/>
      <c r="BQ78" s="238">
        <v>72</v>
      </c>
      <c r="BR78" s="243"/>
      <c r="BS78" s="858"/>
      <c r="BT78" s="859"/>
      <c r="BU78" s="859"/>
      <c r="BV78" s="859"/>
      <c r="BW78" s="859"/>
      <c r="BX78" s="859"/>
      <c r="BY78" s="859"/>
      <c r="BZ78" s="859"/>
      <c r="CA78" s="859"/>
      <c r="CB78" s="859"/>
      <c r="CC78" s="859"/>
      <c r="CD78" s="859"/>
      <c r="CE78" s="859"/>
      <c r="CF78" s="859"/>
      <c r="CG78" s="864"/>
      <c r="CH78" s="861"/>
      <c r="CI78" s="862"/>
      <c r="CJ78" s="862"/>
      <c r="CK78" s="862"/>
      <c r="CL78" s="863"/>
      <c r="CM78" s="861"/>
      <c r="CN78" s="862"/>
      <c r="CO78" s="862"/>
      <c r="CP78" s="862"/>
      <c r="CQ78" s="863"/>
      <c r="CR78" s="861"/>
      <c r="CS78" s="862"/>
      <c r="CT78" s="862"/>
      <c r="CU78" s="862"/>
      <c r="CV78" s="863"/>
      <c r="CW78" s="861"/>
      <c r="CX78" s="862"/>
      <c r="CY78" s="862"/>
      <c r="CZ78" s="862"/>
      <c r="DA78" s="863"/>
      <c r="DB78" s="861"/>
      <c r="DC78" s="862"/>
      <c r="DD78" s="862"/>
      <c r="DE78" s="862"/>
      <c r="DF78" s="863"/>
      <c r="DG78" s="861"/>
      <c r="DH78" s="862"/>
      <c r="DI78" s="862"/>
      <c r="DJ78" s="862"/>
      <c r="DK78" s="863"/>
      <c r="DL78" s="861"/>
      <c r="DM78" s="862"/>
      <c r="DN78" s="862"/>
      <c r="DO78" s="862"/>
      <c r="DP78" s="863"/>
      <c r="DQ78" s="861"/>
      <c r="DR78" s="862"/>
      <c r="DS78" s="862"/>
      <c r="DT78" s="862"/>
      <c r="DU78" s="863"/>
      <c r="DV78" s="858"/>
      <c r="DW78" s="859"/>
      <c r="DX78" s="859"/>
      <c r="DY78" s="859"/>
      <c r="DZ78" s="860"/>
      <c r="EA78" s="230"/>
    </row>
    <row r="79" spans="1:131" ht="26.25" customHeight="1" x14ac:dyDescent="0.2">
      <c r="A79" s="238">
        <v>12</v>
      </c>
      <c r="B79" s="872"/>
      <c r="C79" s="873"/>
      <c r="D79" s="873"/>
      <c r="E79" s="873"/>
      <c r="F79" s="873"/>
      <c r="G79" s="873"/>
      <c r="H79" s="873"/>
      <c r="I79" s="873"/>
      <c r="J79" s="873"/>
      <c r="K79" s="873"/>
      <c r="L79" s="873"/>
      <c r="M79" s="873"/>
      <c r="N79" s="873"/>
      <c r="O79" s="873"/>
      <c r="P79" s="874"/>
      <c r="Q79" s="875"/>
      <c r="R79" s="789"/>
      <c r="S79" s="789"/>
      <c r="T79" s="789"/>
      <c r="U79" s="789"/>
      <c r="V79" s="789"/>
      <c r="W79" s="789"/>
      <c r="X79" s="789"/>
      <c r="Y79" s="789"/>
      <c r="Z79" s="789"/>
      <c r="AA79" s="789"/>
      <c r="AB79" s="789"/>
      <c r="AC79" s="789"/>
      <c r="AD79" s="789"/>
      <c r="AE79" s="789"/>
      <c r="AF79" s="789"/>
      <c r="AG79" s="789"/>
      <c r="AH79" s="789"/>
      <c r="AI79" s="789"/>
      <c r="AJ79" s="789"/>
      <c r="AK79" s="789"/>
      <c r="AL79" s="789"/>
      <c r="AM79" s="789"/>
      <c r="AN79" s="789"/>
      <c r="AO79" s="789"/>
      <c r="AP79" s="789"/>
      <c r="AQ79" s="789"/>
      <c r="AR79" s="789"/>
      <c r="AS79" s="789"/>
      <c r="AT79" s="789"/>
      <c r="AU79" s="789"/>
      <c r="AV79" s="789"/>
      <c r="AW79" s="789"/>
      <c r="AX79" s="789"/>
      <c r="AY79" s="789"/>
      <c r="AZ79" s="830"/>
      <c r="BA79" s="830"/>
      <c r="BB79" s="830"/>
      <c r="BC79" s="830"/>
      <c r="BD79" s="831"/>
      <c r="BE79" s="241"/>
      <c r="BF79" s="241"/>
      <c r="BG79" s="241"/>
      <c r="BH79" s="241"/>
      <c r="BI79" s="241"/>
      <c r="BJ79" s="230"/>
      <c r="BK79" s="230"/>
      <c r="BL79" s="230"/>
      <c r="BM79" s="230"/>
      <c r="BN79" s="230"/>
      <c r="BO79" s="241"/>
      <c r="BP79" s="241"/>
      <c r="BQ79" s="238">
        <v>73</v>
      </c>
      <c r="BR79" s="243"/>
      <c r="BS79" s="858"/>
      <c r="BT79" s="859"/>
      <c r="BU79" s="859"/>
      <c r="BV79" s="859"/>
      <c r="BW79" s="859"/>
      <c r="BX79" s="859"/>
      <c r="BY79" s="859"/>
      <c r="BZ79" s="859"/>
      <c r="CA79" s="859"/>
      <c r="CB79" s="859"/>
      <c r="CC79" s="859"/>
      <c r="CD79" s="859"/>
      <c r="CE79" s="859"/>
      <c r="CF79" s="859"/>
      <c r="CG79" s="864"/>
      <c r="CH79" s="861"/>
      <c r="CI79" s="862"/>
      <c r="CJ79" s="862"/>
      <c r="CK79" s="862"/>
      <c r="CL79" s="863"/>
      <c r="CM79" s="861"/>
      <c r="CN79" s="862"/>
      <c r="CO79" s="862"/>
      <c r="CP79" s="862"/>
      <c r="CQ79" s="863"/>
      <c r="CR79" s="861"/>
      <c r="CS79" s="862"/>
      <c r="CT79" s="862"/>
      <c r="CU79" s="862"/>
      <c r="CV79" s="863"/>
      <c r="CW79" s="861"/>
      <c r="CX79" s="862"/>
      <c r="CY79" s="862"/>
      <c r="CZ79" s="862"/>
      <c r="DA79" s="863"/>
      <c r="DB79" s="861"/>
      <c r="DC79" s="862"/>
      <c r="DD79" s="862"/>
      <c r="DE79" s="862"/>
      <c r="DF79" s="863"/>
      <c r="DG79" s="861"/>
      <c r="DH79" s="862"/>
      <c r="DI79" s="862"/>
      <c r="DJ79" s="862"/>
      <c r="DK79" s="863"/>
      <c r="DL79" s="861"/>
      <c r="DM79" s="862"/>
      <c r="DN79" s="862"/>
      <c r="DO79" s="862"/>
      <c r="DP79" s="863"/>
      <c r="DQ79" s="861"/>
      <c r="DR79" s="862"/>
      <c r="DS79" s="862"/>
      <c r="DT79" s="862"/>
      <c r="DU79" s="863"/>
      <c r="DV79" s="858"/>
      <c r="DW79" s="859"/>
      <c r="DX79" s="859"/>
      <c r="DY79" s="859"/>
      <c r="DZ79" s="860"/>
      <c r="EA79" s="230"/>
    </row>
    <row r="80" spans="1:131" ht="26.25" customHeight="1" x14ac:dyDescent="0.2">
      <c r="A80" s="238">
        <v>13</v>
      </c>
      <c r="B80" s="872"/>
      <c r="C80" s="873"/>
      <c r="D80" s="873"/>
      <c r="E80" s="873"/>
      <c r="F80" s="873"/>
      <c r="G80" s="873"/>
      <c r="H80" s="873"/>
      <c r="I80" s="873"/>
      <c r="J80" s="873"/>
      <c r="K80" s="873"/>
      <c r="L80" s="873"/>
      <c r="M80" s="873"/>
      <c r="N80" s="873"/>
      <c r="O80" s="873"/>
      <c r="P80" s="874"/>
      <c r="Q80" s="875"/>
      <c r="R80" s="789"/>
      <c r="S80" s="789"/>
      <c r="T80" s="789"/>
      <c r="U80" s="789"/>
      <c r="V80" s="789"/>
      <c r="W80" s="789"/>
      <c r="X80" s="789"/>
      <c r="Y80" s="789"/>
      <c r="Z80" s="789"/>
      <c r="AA80" s="789"/>
      <c r="AB80" s="789"/>
      <c r="AC80" s="789"/>
      <c r="AD80" s="789"/>
      <c r="AE80" s="789"/>
      <c r="AF80" s="789"/>
      <c r="AG80" s="789"/>
      <c r="AH80" s="789"/>
      <c r="AI80" s="789"/>
      <c r="AJ80" s="789"/>
      <c r="AK80" s="789"/>
      <c r="AL80" s="789"/>
      <c r="AM80" s="789"/>
      <c r="AN80" s="789"/>
      <c r="AO80" s="789"/>
      <c r="AP80" s="789"/>
      <c r="AQ80" s="789"/>
      <c r="AR80" s="789"/>
      <c r="AS80" s="789"/>
      <c r="AT80" s="789"/>
      <c r="AU80" s="789"/>
      <c r="AV80" s="789"/>
      <c r="AW80" s="789"/>
      <c r="AX80" s="789"/>
      <c r="AY80" s="789"/>
      <c r="AZ80" s="830"/>
      <c r="BA80" s="830"/>
      <c r="BB80" s="830"/>
      <c r="BC80" s="830"/>
      <c r="BD80" s="831"/>
      <c r="BE80" s="241"/>
      <c r="BF80" s="241"/>
      <c r="BG80" s="241"/>
      <c r="BH80" s="241"/>
      <c r="BI80" s="241"/>
      <c r="BJ80" s="241"/>
      <c r="BK80" s="241"/>
      <c r="BL80" s="241"/>
      <c r="BM80" s="241"/>
      <c r="BN80" s="241"/>
      <c r="BO80" s="241"/>
      <c r="BP80" s="241"/>
      <c r="BQ80" s="238">
        <v>74</v>
      </c>
      <c r="BR80" s="243"/>
      <c r="BS80" s="858"/>
      <c r="BT80" s="859"/>
      <c r="BU80" s="859"/>
      <c r="BV80" s="859"/>
      <c r="BW80" s="859"/>
      <c r="BX80" s="859"/>
      <c r="BY80" s="859"/>
      <c r="BZ80" s="859"/>
      <c r="CA80" s="859"/>
      <c r="CB80" s="859"/>
      <c r="CC80" s="859"/>
      <c r="CD80" s="859"/>
      <c r="CE80" s="859"/>
      <c r="CF80" s="859"/>
      <c r="CG80" s="864"/>
      <c r="CH80" s="861"/>
      <c r="CI80" s="862"/>
      <c r="CJ80" s="862"/>
      <c r="CK80" s="862"/>
      <c r="CL80" s="863"/>
      <c r="CM80" s="861"/>
      <c r="CN80" s="862"/>
      <c r="CO80" s="862"/>
      <c r="CP80" s="862"/>
      <c r="CQ80" s="863"/>
      <c r="CR80" s="861"/>
      <c r="CS80" s="862"/>
      <c r="CT80" s="862"/>
      <c r="CU80" s="862"/>
      <c r="CV80" s="863"/>
      <c r="CW80" s="861"/>
      <c r="CX80" s="862"/>
      <c r="CY80" s="862"/>
      <c r="CZ80" s="862"/>
      <c r="DA80" s="863"/>
      <c r="DB80" s="861"/>
      <c r="DC80" s="862"/>
      <c r="DD80" s="862"/>
      <c r="DE80" s="862"/>
      <c r="DF80" s="863"/>
      <c r="DG80" s="861"/>
      <c r="DH80" s="862"/>
      <c r="DI80" s="862"/>
      <c r="DJ80" s="862"/>
      <c r="DK80" s="863"/>
      <c r="DL80" s="861"/>
      <c r="DM80" s="862"/>
      <c r="DN80" s="862"/>
      <c r="DO80" s="862"/>
      <c r="DP80" s="863"/>
      <c r="DQ80" s="861"/>
      <c r="DR80" s="862"/>
      <c r="DS80" s="862"/>
      <c r="DT80" s="862"/>
      <c r="DU80" s="863"/>
      <c r="DV80" s="858"/>
      <c r="DW80" s="859"/>
      <c r="DX80" s="859"/>
      <c r="DY80" s="859"/>
      <c r="DZ80" s="860"/>
      <c r="EA80" s="230"/>
    </row>
    <row r="81" spans="1:131" ht="26.25" customHeight="1" x14ac:dyDescent="0.2">
      <c r="A81" s="238">
        <v>14</v>
      </c>
      <c r="B81" s="872"/>
      <c r="C81" s="873"/>
      <c r="D81" s="873"/>
      <c r="E81" s="873"/>
      <c r="F81" s="873"/>
      <c r="G81" s="873"/>
      <c r="H81" s="873"/>
      <c r="I81" s="873"/>
      <c r="J81" s="873"/>
      <c r="K81" s="873"/>
      <c r="L81" s="873"/>
      <c r="M81" s="873"/>
      <c r="N81" s="873"/>
      <c r="O81" s="873"/>
      <c r="P81" s="874"/>
      <c r="Q81" s="875"/>
      <c r="R81" s="789"/>
      <c r="S81" s="789"/>
      <c r="T81" s="789"/>
      <c r="U81" s="789"/>
      <c r="V81" s="789"/>
      <c r="W81" s="789"/>
      <c r="X81" s="789"/>
      <c r="Y81" s="789"/>
      <c r="Z81" s="789"/>
      <c r="AA81" s="789"/>
      <c r="AB81" s="789"/>
      <c r="AC81" s="789"/>
      <c r="AD81" s="789"/>
      <c r="AE81" s="789"/>
      <c r="AF81" s="789"/>
      <c r="AG81" s="789"/>
      <c r="AH81" s="789"/>
      <c r="AI81" s="789"/>
      <c r="AJ81" s="789"/>
      <c r="AK81" s="789"/>
      <c r="AL81" s="789"/>
      <c r="AM81" s="789"/>
      <c r="AN81" s="789"/>
      <c r="AO81" s="789"/>
      <c r="AP81" s="789"/>
      <c r="AQ81" s="789"/>
      <c r="AR81" s="789"/>
      <c r="AS81" s="789"/>
      <c r="AT81" s="789"/>
      <c r="AU81" s="789"/>
      <c r="AV81" s="789"/>
      <c r="AW81" s="789"/>
      <c r="AX81" s="789"/>
      <c r="AY81" s="789"/>
      <c r="AZ81" s="830"/>
      <c r="BA81" s="830"/>
      <c r="BB81" s="830"/>
      <c r="BC81" s="830"/>
      <c r="BD81" s="831"/>
      <c r="BE81" s="241"/>
      <c r="BF81" s="241"/>
      <c r="BG81" s="241"/>
      <c r="BH81" s="241"/>
      <c r="BI81" s="241"/>
      <c r="BJ81" s="241"/>
      <c r="BK81" s="241"/>
      <c r="BL81" s="241"/>
      <c r="BM81" s="241"/>
      <c r="BN81" s="241"/>
      <c r="BO81" s="241"/>
      <c r="BP81" s="241"/>
      <c r="BQ81" s="238">
        <v>75</v>
      </c>
      <c r="BR81" s="243"/>
      <c r="BS81" s="858"/>
      <c r="BT81" s="859"/>
      <c r="BU81" s="859"/>
      <c r="BV81" s="859"/>
      <c r="BW81" s="859"/>
      <c r="BX81" s="859"/>
      <c r="BY81" s="859"/>
      <c r="BZ81" s="859"/>
      <c r="CA81" s="859"/>
      <c r="CB81" s="859"/>
      <c r="CC81" s="859"/>
      <c r="CD81" s="859"/>
      <c r="CE81" s="859"/>
      <c r="CF81" s="859"/>
      <c r="CG81" s="864"/>
      <c r="CH81" s="861"/>
      <c r="CI81" s="862"/>
      <c r="CJ81" s="862"/>
      <c r="CK81" s="862"/>
      <c r="CL81" s="863"/>
      <c r="CM81" s="861"/>
      <c r="CN81" s="862"/>
      <c r="CO81" s="862"/>
      <c r="CP81" s="862"/>
      <c r="CQ81" s="863"/>
      <c r="CR81" s="861"/>
      <c r="CS81" s="862"/>
      <c r="CT81" s="862"/>
      <c r="CU81" s="862"/>
      <c r="CV81" s="863"/>
      <c r="CW81" s="861"/>
      <c r="CX81" s="862"/>
      <c r="CY81" s="862"/>
      <c r="CZ81" s="862"/>
      <c r="DA81" s="863"/>
      <c r="DB81" s="861"/>
      <c r="DC81" s="862"/>
      <c r="DD81" s="862"/>
      <c r="DE81" s="862"/>
      <c r="DF81" s="863"/>
      <c r="DG81" s="861"/>
      <c r="DH81" s="862"/>
      <c r="DI81" s="862"/>
      <c r="DJ81" s="862"/>
      <c r="DK81" s="863"/>
      <c r="DL81" s="861"/>
      <c r="DM81" s="862"/>
      <c r="DN81" s="862"/>
      <c r="DO81" s="862"/>
      <c r="DP81" s="863"/>
      <c r="DQ81" s="861"/>
      <c r="DR81" s="862"/>
      <c r="DS81" s="862"/>
      <c r="DT81" s="862"/>
      <c r="DU81" s="863"/>
      <c r="DV81" s="858"/>
      <c r="DW81" s="859"/>
      <c r="DX81" s="859"/>
      <c r="DY81" s="859"/>
      <c r="DZ81" s="860"/>
      <c r="EA81" s="230"/>
    </row>
    <row r="82" spans="1:131" ht="26.25" customHeight="1" x14ac:dyDescent="0.2">
      <c r="A82" s="238">
        <v>15</v>
      </c>
      <c r="B82" s="872"/>
      <c r="C82" s="873"/>
      <c r="D82" s="873"/>
      <c r="E82" s="873"/>
      <c r="F82" s="873"/>
      <c r="G82" s="873"/>
      <c r="H82" s="873"/>
      <c r="I82" s="873"/>
      <c r="J82" s="873"/>
      <c r="K82" s="873"/>
      <c r="L82" s="873"/>
      <c r="M82" s="873"/>
      <c r="N82" s="873"/>
      <c r="O82" s="873"/>
      <c r="P82" s="874"/>
      <c r="Q82" s="875"/>
      <c r="R82" s="789"/>
      <c r="S82" s="789"/>
      <c r="T82" s="789"/>
      <c r="U82" s="789"/>
      <c r="V82" s="789"/>
      <c r="W82" s="789"/>
      <c r="X82" s="789"/>
      <c r="Y82" s="789"/>
      <c r="Z82" s="789"/>
      <c r="AA82" s="789"/>
      <c r="AB82" s="789"/>
      <c r="AC82" s="789"/>
      <c r="AD82" s="789"/>
      <c r="AE82" s="789"/>
      <c r="AF82" s="789"/>
      <c r="AG82" s="789"/>
      <c r="AH82" s="789"/>
      <c r="AI82" s="789"/>
      <c r="AJ82" s="789"/>
      <c r="AK82" s="789"/>
      <c r="AL82" s="789"/>
      <c r="AM82" s="789"/>
      <c r="AN82" s="789"/>
      <c r="AO82" s="789"/>
      <c r="AP82" s="789"/>
      <c r="AQ82" s="789"/>
      <c r="AR82" s="789"/>
      <c r="AS82" s="789"/>
      <c r="AT82" s="789"/>
      <c r="AU82" s="789"/>
      <c r="AV82" s="789"/>
      <c r="AW82" s="789"/>
      <c r="AX82" s="789"/>
      <c r="AY82" s="789"/>
      <c r="AZ82" s="830"/>
      <c r="BA82" s="830"/>
      <c r="BB82" s="830"/>
      <c r="BC82" s="830"/>
      <c r="BD82" s="831"/>
      <c r="BE82" s="241"/>
      <c r="BF82" s="241"/>
      <c r="BG82" s="241"/>
      <c r="BH82" s="241"/>
      <c r="BI82" s="241"/>
      <c r="BJ82" s="241"/>
      <c r="BK82" s="241"/>
      <c r="BL82" s="241"/>
      <c r="BM82" s="241"/>
      <c r="BN82" s="241"/>
      <c r="BO82" s="241"/>
      <c r="BP82" s="241"/>
      <c r="BQ82" s="238">
        <v>76</v>
      </c>
      <c r="BR82" s="243"/>
      <c r="BS82" s="858"/>
      <c r="BT82" s="859"/>
      <c r="BU82" s="859"/>
      <c r="BV82" s="859"/>
      <c r="BW82" s="859"/>
      <c r="BX82" s="859"/>
      <c r="BY82" s="859"/>
      <c r="BZ82" s="859"/>
      <c r="CA82" s="859"/>
      <c r="CB82" s="859"/>
      <c r="CC82" s="859"/>
      <c r="CD82" s="859"/>
      <c r="CE82" s="859"/>
      <c r="CF82" s="859"/>
      <c r="CG82" s="864"/>
      <c r="CH82" s="861"/>
      <c r="CI82" s="862"/>
      <c r="CJ82" s="862"/>
      <c r="CK82" s="862"/>
      <c r="CL82" s="863"/>
      <c r="CM82" s="861"/>
      <c r="CN82" s="862"/>
      <c r="CO82" s="862"/>
      <c r="CP82" s="862"/>
      <c r="CQ82" s="863"/>
      <c r="CR82" s="861"/>
      <c r="CS82" s="862"/>
      <c r="CT82" s="862"/>
      <c r="CU82" s="862"/>
      <c r="CV82" s="863"/>
      <c r="CW82" s="861"/>
      <c r="CX82" s="862"/>
      <c r="CY82" s="862"/>
      <c r="CZ82" s="862"/>
      <c r="DA82" s="863"/>
      <c r="DB82" s="861"/>
      <c r="DC82" s="862"/>
      <c r="DD82" s="862"/>
      <c r="DE82" s="862"/>
      <c r="DF82" s="863"/>
      <c r="DG82" s="861"/>
      <c r="DH82" s="862"/>
      <c r="DI82" s="862"/>
      <c r="DJ82" s="862"/>
      <c r="DK82" s="863"/>
      <c r="DL82" s="861"/>
      <c r="DM82" s="862"/>
      <c r="DN82" s="862"/>
      <c r="DO82" s="862"/>
      <c r="DP82" s="863"/>
      <c r="DQ82" s="861"/>
      <c r="DR82" s="862"/>
      <c r="DS82" s="862"/>
      <c r="DT82" s="862"/>
      <c r="DU82" s="863"/>
      <c r="DV82" s="858"/>
      <c r="DW82" s="859"/>
      <c r="DX82" s="859"/>
      <c r="DY82" s="859"/>
      <c r="DZ82" s="860"/>
      <c r="EA82" s="230"/>
    </row>
    <row r="83" spans="1:131" ht="26.25" customHeight="1" x14ac:dyDescent="0.2">
      <c r="A83" s="238">
        <v>16</v>
      </c>
      <c r="B83" s="872"/>
      <c r="C83" s="873"/>
      <c r="D83" s="873"/>
      <c r="E83" s="873"/>
      <c r="F83" s="873"/>
      <c r="G83" s="873"/>
      <c r="H83" s="873"/>
      <c r="I83" s="873"/>
      <c r="J83" s="873"/>
      <c r="K83" s="873"/>
      <c r="L83" s="873"/>
      <c r="M83" s="873"/>
      <c r="N83" s="873"/>
      <c r="O83" s="873"/>
      <c r="P83" s="874"/>
      <c r="Q83" s="875"/>
      <c r="R83" s="789"/>
      <c r="S83" s="789"/>
      <c r="T83" s="789"/>
      <c r="U83" s="789"/>
      <c r="V83" s="789"/>
      <c r="W83" s="789"/>
      <c r="X83" s="789"/>
      <c r="Y83" s="789"/>
      <c r="Z83" s="789"/>
      <c r="AA83" s="789"/>
      <c r="AB83" s="789"/>
      <c r="AC83" s="789"/>
      <c r="AD83" s="789"/>
      <c r="AE83" s="789"/>
      <c r="AF83" s="789"/>
      <c r="AG83" s="789"/>
      <c r="AH83" s="789"/>
      <c r="AI83" s="789"/>
      <c r="AJ83" s="789"/>
      <c r="AK83" s="789"/>
      <c r="AL83" s="789"/>
      <c r="AM83" s="789"/>
      <c r="AN83" s="789"/>
      <c r="AO83" s="789"/>
      <c r="AP83" s="789"/>
      <c r="AQ83" s="789"/>
      <c r="AR83" s="789"/>
      <c r="AS83" s="789"/>
      <c r="AT83" s="789"/>
      <c r="AU83" s="789"/>
      <c r="AV83" s="789"/>
      <c r="AW83" s="789"/>
      <c r="AX83" s="789"/>
      <c r="AY83" s="789"/>
      <c r="AZ83" s="830"/>
      <c r="BA83" s="830"/>
      <c r="BB83" s="830"/>
      <c r="BC83" s="830"/>
      <c r="BD83" s="831"/>
      <c r="BE83" s="241"/>
      <c r="BF83" s="241"/>
      <c r="BG83" s="241"/>
      <c r="BH83" s="241"/>
      <c r="BI83" s="241"/>
      <c r="BJ83" s="241"/>
      <c r="BK83" s="241"/>
      <c r="BL83" s="241"/>
      <c r="BM83" s="241"/>
      <c r="BN83" s="241"/>
      <c r="BO83" s="241"/>
      <c r="BP83" s="241"/>
      <c r="BQ83" s="238">
        <v>77</v>
      </c>
      <c r="BR83" s="243"/>
      <c r="BS83" s="858"/>
      <c r="BT83" s="859"/>
      <c r="BU83" s="859"/>
      <c r="BV83" s="859"/>
      <c r="BW83" s="859"/>
      <c r="BX83" s="859"/>
      <c r="BY83" s="859"/>
      <c r="BZ83" s="859"/>
      <c r="CA83" s="859"/>
      <c r="CB83" s="859"/>
      <c r="CC83" s="859"/>
      <c r="CD83" s="859"/>
      <c r="CE83" s="859"/>
      <c r="CF83" s="859"/>
      <c r="CG83" s="864"/>
      <c r="CH83" s="861"/>
      <c r="CI83" s="862"/>
      <c r="CJ83" s="862"/>
      <c r="CK83" s="862"/>
      <c r="CL83" s="863"/>
      <c r="CM83" s="861"/>
      <c r="CN83" s="862"/>
      <c r="CO83" s="862"/>
      <c r="CP83" s="862"/>
      <c r="CQ83" s="863"/>
      <c r="CR83" s="861"/>
      <c r="CS83" s="862"/>
      <c r="CT83" s="862"/>
      <c r="CU83" s="862"/>
      <c r="CV83" s="863"/>
      <c r="CW83" s="861"/>
      <c r="CX83" s="862"/>
      <c r="CY83" s="862"/>
      <c r="CZ83" s="862"/>
      <c r="DA83" s="863"/>
      <c r="DB83" s="861"/>
      <c r="DC83" s="862"/>
      <c r="DD83" s="862"/>
      <c r="DE83" s="862"/>
      <c r="DF83" s="863"/>
      <c r="DG83" s="861"/>
      <c r="DH83" s="862"/>
      <c r="DI83" s="862"/>
      <c r="DJ83" s="862"/>
      <c r="DK83" s="863"/>
      <c r="DL83" s="861"/>
      <c r="DM83" s="862"/>
      <c r="DN83" s="862"/>
      <c r="DO83" s="862"/>
      <c r="DP83" s="863"/>
      <c r="DQ83" s="861"/>
      <c r="DR83" s="862"/>
      <c r="DS83" s="862"/>
      <c r="DT83" s="862"/>
      <c r="DU83" s="863"/>
      <c r="DV83" s="858"/>
      <c r="DW83" s="859"/>
      <c r="DX83" s="859"/>
      <c r="DY83" s="859"/>
      <c r="DZ83" s="860"/>
      <c r="EA83" s="230"/>
    </row>
    <row r="84" spans="1:131" ht="26.25" customHeight="1" x14ac:dyDescent="0.2">
      <c r="A84" s="238">
        <v>17</v>
      </c>
      <c r="B84" s="872"/>
      <c r="C84" s="873"/>
      <c r="D84" s="873"/>
      <c r="E84" s="873"/>
      <c r="F84" s="873"/>
      <c r="G84" s="873"/>
      <c r="H84" s="873"/>
      <c r="I84" s="873"/>
      <c r="J84" s="873"/>
      <c r="K84" s="873"/>
      <c r="L84" s="873"/>
      <c r="M84" s="873"/>
      <c r="N84" s="873"/>
      <c r="O84" s="873"/>
      <c r="P84" s="874"/>
      <c r="Q84" s="875"/>
      <c r="R84" s="789"/>
      <c r="S84" s="789"/>
      <c r="T84" s="789"/>
      <c r="U84" s="789"/>
      <c r="V84" s="789"/>
      <c r="W84" s="789"/>
      <c r="X84" s="789"/>
      <c r="Y84" s="789"/>
      <c r="Z84" s="789"/>
      <c r="AA84" s="789"/>
      <c r="AB84" s="789"/>
      <c r="AC84" s="789"/>
      <c r="AD84" s="789"/>
      <c r="AE84" s="789"/>
      <c r="AF84" s="789"/>
      <c r="AG84" s="789"/>
      <c r="AH84" s="789"/>
      <c r="AI84" s="789"/>
      <c r="AJ84" s="789"/>
      <c r="AK84" s="789"/>
      <c r="AL84" s="789"/>
      <c r="AM84" s="789"/>
      <c r="AN84" s="789"/>
      <c r="AO84" s="789"/>
      <c r="AP84" s="789"/>
      <c r="AQ84" s="789"/>
      <c r="AR84" s="789"/>
      <c r="AS84" s="789"/>
      <c r="AT84" s="789"/>
      <c r="AU84" s="789"/>
      <c r="AV84" s="789"/>
      <c r="AW84" s="789"/>
      <c r="AX84" s="789"/>
      <c r="AY84" s="789"/>
      <c r="AZ84" s="830"/>
      <c r="BA84" s="830"/>
      <c r="BB84" s="830"/>
      <c r="BC84" s="830"/>
      <c r="BD84" s="831"/>
      <c r="BE84" s="241"/>
      <c r="BF84" s="241"/>
      <c r="BG84" s="241"/>
      <c r="BH84" s="241"/>
      <c r="BI84" s="241"/>
      <c r="BJ84" s="241"/>
      <c r="BK84" s="241"/>
      <c r="BL84" s="241"/>
      <c r="BM84" s="241"/>
      <c r="BN84" s="241"/>
      <c r="BO84" s="241"/>
      <c r="BP84" s="241"/>
      <c r="BQ84" s="238">
        <v>78</v>
      </c>
      <c r="BR84" s="243"/>
      <c r="BS84" s="858"/>
      <c r="BT84" s="859"/>
      <c r="BU84" s="859"/>
      <c r="BV84" s="859"/>
      <c r="BW84" s="859"/>
      <c r="BX84" s="859"/>
      <c r="BY84" s="859"/>
      <c r="BZ84" s="859"/>
      <c r="CA84" s="859"/>
      <c r="CB84" s="859"/>
      <c r="CC84" s="859"/>
      <c r="CD84" s="859"/>
      <c r="CE84" s="859"/>
      <c r="CF84" s="859"/>
      <c r="CG84" s="864"/>
      <c r="CH84" s="861"/>
      <c r="CI84" s="862"/>
      <c r="CJ84" s="862"/>
      <c r="CK84" s="862"/>
      <c r="CL84" s="863"/>
      <c r="CM84" s="861"/>
      <c r="CN84" s="862"/>
      <c r="CO84" s="862"/>
      <c r="CP84" s="862"/>
      <c r="CQ84" s="863"/>
      <c r="CR84" s="861"/>
      <c r="CS84" s="862"/>
      <c r="CT84" s="862"/>
      <c r="CU84" s="862"/>
      <c r="CV84" s="863"/>
      <c r="CW84" s="861"/>
      <c r="CX84" s="862"/>
      <c r="CY84" s="862"/>
      <c r="CZ84" s="862"/>
      <c r="DA84" s="863"/>
      <c r="DB84" s="861"/>
      <c r="DC84" s="862"/>
      <c r="DD84" s="862"/>
      <c r="DE84" s="862"/>
      <c r="DF84" s="863"/>
      <c r="DG84" s="861"/>
      <c r="DH84" s="862"/>
      <c r="DI84" s="862"/>
      <c r="DJ84" s="862"/>
      <c r="DK84" s="863"/>
      <c r="DL84" s="861"/>
      <c r="DM84" s="862"/>
      <c r="DN84" s="862"/>
      <c r="DO84" s="862"/>
      <c r="DP84" s="863"/>
      <c r="DQ84" s="861"/>
      <c r="DR84" s="862"/>
      <c r="DS84" s="862"/>
      <c r="DT84" s="862"/>
      <c r="DU84" s="863"/>
      <c r="DV84" s="858"/>
      <c r="DW84" s="859"/>
      <c r="DX84" s="859"/>
      <c r="DY84" s="859"/>
      <c r="DZ84" s="860"/>
      <c r="EA84" s="230"/>
    </row>
    <row r="85" spans="1:131" ht="26.25" customHeight="1" x14ac:dyDescent="0.2">
      <c r="A85" s="238">
        <v>18</v>
      </c>
      <c r="B85" s="872"/>
      <c r="C85" s="873"/>
      <c r="D85" s="873"/>
      <c r="E85" s="873"/>
      <c r="F85" s="873"/>
      <c r="G85" s="873"/>
      <c r="H85" s="873"/>
      <c r="I85" s="873"/>
      <c r="J85" s="873"/>
      <c r="K85" s="873"/>
      <c r="L85" s="873"/>
      <c r="M85" s="873"/>
      <c r="N85" s="873"/>
      <c r="O85" s="873"/>
      <c r="P85" s="874"/>
      <c r="Q85" s="875"/>
      <c r="R85" s="789"/>
      <c r="S85" s="789"/>
      <c r="T85" s="789"/>
      <c r="U85" s="789"/>
      <c r="V85" s="789"/>
      <c r="W85" s="789"/>
      <c r="X85" s="789"/>
      <c r="Y85" s="789"/>
      <c r="Z85" s="789"/>
      <c r="AA85" s="789"/>
      <c r="AB85" s="789"/>
      <c r="AC85" s="789"/>
      <c r="AD85" s="789"/>
      <c r="AE85" s="789"/>
      <c r="AF85" s="789"/>
      <c r="AG85" s="789"/>
      <c r="AH85" s="789"/>
      <c r="AI85" s="789"/>
      <c r="AJ85" s="789"/>
      <c r="AK85" s="789"/>
      <c r="AL85" s="789"/>
      <c r="AM85" s="789"/>
      <c r="AN85" s="789"/>
      <c r="AO85" s="789"/>
      <c r="AP85" s="789"/>
      <c r="AQ85" s="789"/>
      <c r="AR85" s="789"/>
      <c r="AS85" s="789"/>
      <c r="AT85" s="789"/>
      <c r="AU85" s="789"/>
      <c r="AV85" s="789"/>
      <c r="AW85" s="789"/>
      <c r="AX85" s="789"/>
      <c r="AY85" s="789"/>
      <c r="AZ85" s="830"/>
      <c r="BA85" s="830"/>
      <c r="BB85" s="830"/>
      <c r="BC85" s="830"/>
      <c r="BD85" s="831"/>
      <c r="BE85" s="241"/>
      <c r="BF85" s="241"/>
      <c r="BG85" s="241"/>
      <c r="BH85" s="241"/>
      <c r="BI85" s="241"/>
      <c r="BJ85" s="241"/>
      <c r="BK85" s="241"/>
      <c r="BL85" s="241"/>
      <c r="BM85" s="241"/>
      <c r="BN85" s="241"/>
      <c r="BO85" s="241"/>
      <c r="BP85" s="241"/>
      <c r="BQ85" s="238">
        <v>79</v>
      </c>
      <c r="BR85" s="243"/>
      <c r="BS85" s="858"/>
      <c r="BT85" s="859"/>
      <c r="BU85" s="859"/>
      <c r="BV85" s="859"/>
      <c r="BW85" s="859"/>
      <c r="BX85" s="859"/>
      <c r="BY85" s="859"/>
      <c r="BZ85" s="859"/>
      <c r="CA85" s="859"/>
      <c r="CB85" s="859"/>
      <c r="CC85" s="859"/>
      <c r="CD85" s="859"/>
      <c r="CE85" s="859"/>
      <c r="CF85" s="859"/>
      <c r="CG85" s="864"/>
      <c r="CH85" s="861"/>
      <c r="CI85" s="862"/>
      <c r="CJ85" s="862"/>
      <c r="CK85" s="862"/>
      <c r="CL85" s="863"/>
      <c r="CM85" s="861"/>
      <c r="CN85" s="862"/>
      <c r="CO85" s="862"/>
      <c r="CP85" s="862"/>
      <c r="CQ85" s="863"/>
      <c r="CR85" s="861"/>
      <c r="CS85" s="862"/>
      <c r="CT85" s="862"/>
      <c r="CU85" s="862"/>
      <c r="CV85" s="863"/>
      <c r="CW85" s="861"/>
      <c r="CX85" s="862"/>
      <c r="CY85" s="862"/>
      <c r="CZ85" s="862"/>
      <c r="DA85" s="863"/>
      <c r="DB85" s="861"/>
      <c r="DC85" s="862"/>
      <c r="DD85" s="862"/>
      <c r="DE85" s="862"/>
      <c r="DF85" s="863"/>
      <c r="DG85" s="861"/>
      <c r="DH85" s="862"/>
      <c r="DI85" s="862"/>
      <c r="DJ85" s="862"/>
      <c r="DK85" s="863"/>
      <c r="DL85" s="861"/>
      <c r="DM85" s="862"/>
      <c r="DN85" s="862"/>
      <c r="DO85" s="862"/>
      <c r="DP85" s="863"/>
      <c r="DQ85" s="861"/>
      <c r="DR85" s="862"/>
      <c r="DS85" s="862"/>
      <c r="DT85" s="862"/>
      <c r="DU85" s="863"/>
      <c r="DV85" s="858"/>
      <c r="DW85" s="859"/>
      <c r="DX85" s="859"/>
      <c r="DY85" s="859"/>
      <c r="DZ85" s="860"/>
      <c r="EA85" s="230"/>
    </row>
    <row r="86" spans="1:131" ht="26.25" customHeight="1" x14ac:dyDescent="0.2">
      <c r="A86" s="238">
        <v>19</v>
      </c>
      <c r="B86" s="872"/>
      <c r="C86" s="873"/>
      <c r="D86" s="873"/>
      <c r="E86" s="873"/>
      <c r="F86" s="873"/>
      <c r="G86" s="873"/>
      <c r="H86" s="873"/>
      <c r="I86" s="873"/>
      <c r="J86" s="873"/>
      <c r="K86" s="873"/>
      <c r="L86" s="873"/>
      <c r="M86" s="873"/>
      <c r="N86" s="873"/>
      <c r="O86" s="873"/>
      <c r="P86" s="874"/>
      <c r="Q86" s="875"/>
      <c r="R86" s="789"/>
      <c r="S86" s="789"/>
      <c r="T86" s="789"/>
      <c r="U86" s="789"/>
      <c r="V86" s="789"/>
      <c r="W86" s="789"/>
      <c r="X86" s="789"/>
      <c r="Y86" s="789"/>
      <c r="Z86" s="789"/>
      <c r="AA86" s="789"/>
      <c r="AB86" s="789"/>
      <c r="AC86" s="789"/>
      <c r="AD86" s="789"/>
      <c r="AE86" s="789"/>
      <c r="AF86" s="789"/>
      <c r="AG86" s="789"/>
      <c r="AH86" s="789"/>
      <c r="AI86" s="789"/>
      <c r="AJ86" s="789"/>
      <c r="AK86" s="789"/>
      <c r="AL86" s="789"/>
      <c r="AM86" s="789"/>
      <c r="AN86" s="789"/>
      <c r="AO86" s="789"/>
      <c r="AP86" s="789"/>
      <c r="AQ86" s="789"/>
      <c r="AR86" s="789"/>
      <c r="AS86" s="789"/>
      <c r="AT86" s="789"/>
      <c r="AU86" s="789"/>
      <c r="AV86" s="789"/>
      <c r="AW86" s="789"/>
      <c r="AX86" s="789"/>
      <c r="AY86" s="789"/>
      <c r="AZ86" s="830"/>
      <c r="BA86" s="830"/>
      <c r="BB86" s="830"/>
      <c r="BC86" s="830"/>
      <c r="BD86" s="831"/>
      <c r="BE86" s="241"/>
      <c r="BF86" s="241"/>
      <c r="BG86" s="241"/>
      <c r="BH86" s="241"/>
      <c r="BI86" s="241"/>
      <c r="BJ86" s="241"/>
      <c r="BK86" s="241"/>
      <c r="BL86" s="241"/>
      <c r="BM86" s="241"/>
      <c r="BN86" s="241"/>
      <c r="BO86" s="241"/>
      <c r="BP86" s="241"/>
      <c r="BQ86" s="238">
        <v>80</v>
      </c>
      <c r="BR86" s="243"/>
      <c r="BS86" s="858"/>
      <c r="BT86" s="859"/>
      <c r="BU86" s="859"/>
      <c r="BV86" s="859"/>
      <c r="BW86" s="859"/>
      <c r="BX86" s="859"/>
      <c r="BY86" s="859"/>
      <c r="BZ86" s="859"/>
      <c r="CA86" s="859"/>
      <c r="CB86" s="859"/>
      <c r="CC86" s="859"/>
      <c r="CD86" s="859"/>
      <c r="CE86" s="859"/>
      <c r="CF86" s="859"/>
      <c r="CG86" s="864"/>
      <c r="CH86" s="861"/>
      <c r="CI86" s="862"/>
      <c r="CJ86" s="862"/>
      <c r="CK86" s="862"/>
      <c r="CL86" s="863"/>
      <c r="CM86" s="861"/>
      <c r="CN86" s="862"/>
      <c r="CO86" s="862"/>
      <c r="CP86" s="862"/>
      <c r="CQ86" s="863"/>
      <c r="CR86" s="861"/>
      <c r="CS86" s="862"/>
      <c r="CT86" s="862"/>
      <c r="CU86" s="862"/>
      <c r="CV86" s="863"/>
      <c r="CW86" s="861"/>
      <c r="CX86" s="862"/>
      <c r="CY86" s="862"/>
      <c r="CZ86" s="862"/>
      <c r="DA86" s="863"/>
      <c r="DB86" s="861"/>
      <c r="DC86" s="862"/>
      <c r="DD86" s="862"/>
      <c r="DE86" s="862"/>
      <c r="DF86" s="863"/>
      <c r="DG86" s="861"/>
      <c r="DH86" s="862"/>
      <c r="DI86" s="862"/>
      <c r="DJ86" s="862"/>
      <c r="DK86" s="863"/>
      <c r="DL86" s="861"/>
      <c r="DM86" s="862"/>
      <c r="DN86" s="862"/>
      <c r="DO86" s="862"/>
      <c r="DP86" s="863"/>
      <c r="DQ86" s="861"/>
      <c r="DR86" s="862"/>
      <c r="DS86" s="862"/>
      <c r="DT86" s="862"/>
      <c r="DU86" s="863"/>
      <c r="DV86" s="858"/>
      <c r="DW86" s="859"/>
      <c r="DX86" s="859"/>
      <c r="DY86" s="859"/>
      <c r="DZ86" s="860"/>
      <c r="EA86" s="230"/>
    </row>
    <row r="87" spans="1:131" ht="26.25" customHeight="1" x14ac:dyDescent="0.2">
      <c r="A87" s="244">
        <v>20</v>
      </c>
      <c r="B87" s="879"/>
      <c r="C87" s="880"/>
      <c r="D87" s="880"/>
      <c r="E87" s="880"/>
      <c r="F87" s="880"/>
      <c r="G87" s="880"/>
      <c r="H87" s="880"/>
      <c r="I87" s="880"/>
      <c r="J87" s="880"/>
      <c r="K87" s="880"/>
      <c r="L87" s="880"/>
      <c r="M87" s="880"/>
      <c r="N87" s="880"/>
      <c r="O87" s="880"/>
      <c r="P87" s="881"/>
      <c r="Q87" s="882"/>
      <c r="R87" s="883"/>
      <c r="S87" s="883"/>
      <c r="T87" s="883"/>
      <c r="U87" s="883"/>
      <c r="V87" s="883"/>
      <c r="W87" s="883"/>
      <c r="X87" s="883"/>
      <c r="Y87" s="883"/>
      <c r="Z87" s="883"/>
      <c r="AA87" s="883"/>
      <c r="AB87" s="883"/>
      <c r="AC87" s="883"/>
      <c r="AD87" s="883"/>
      <c r="AE87" s="883"/>
      <c r="AF87" s="883"/>
      <c r="AG87" s="883"/>
      <c r="AH87" s="883"/>
      <c r="AI87" s="883"/>
      <c r="AJ87" s="883"/>
      <c r="AK87" s="883"/>
      <c r="AL87" s="883"/>
      <c r="AM87" s="883"/>
      <c r="AN87" s="883"/>
      <c r="AO87" s="883"/>
      <c r="AP87" s="883"/>
      <c r="AQ87" s="883"/>
      <c r="AR87" s="883"/>
      <c r="AS87" s="883"/>
      <c r="AT87" s="883"/>
      <c r="AU87" s="883"/>
      <c r="AV87" s="883"/>
      <c r="AW87" s="883"/>
      <c r="AX87" s="883"/>
      <c r="AY87" s="883"/>
      <c r="AZ87" s="884"/>
      <c r="BA87" s="884"/>
      <c r="BB87" s="884"/>
      <c r="BC87" s="884"/>
      <c r="BD87" s="885"/>
      <c r="BE87" s="241"/>
      <c r="BF87" s="241"/>
      <c r="BG87" s="241"/>
      <c r="BH87" s="241"/>
      <c r="BI87" s="241"/>
      <c r="BJ87" s="241"/>
      <c r="BK87" s="241"/>
      <c r="BL87" s="241"/>
      <c r="BM87" s="241"/>
      <c r="BN87" s="241"/>
      <c r="BO87" s="241"/>
      <c r="BP87" s="241"/>
      <c r="BQ87" s="238">
        <v>81</v>
      </c>
      <c r="BR87" s="243"/>
      <c r="BS87" s="858"/>
      <c r="BT87" s="859"/>
      <c r="BU87" s="859"/>
      <c r="BV87" s="859"/>
      <c r="BW87" s="859"/>
      <c r="BX87" s="859"/>
      <c r="BY87" s="859"/>
      <c r="BZ87" s="859"/>
      <c r="CA87" s="859"/>
      <c r="CB87" s="859"/>
      <c r="CC87" s="859"/>
      <c r="CD87" s="859"/>
      <c r="CE87" s="859"/>
      <c r="CF87" s="859"/>
      <c r="CG87" s="864"/>
      <c r="CH87" s="861"/>
      <c r="CI87" s="862"/>
      <c r="CJ87" s="862"/>
      <c r="CK87" s="862"/>
      <c r="CL87" s="863"/>
      <c r="CM87" s="861"/>
      <c r="CN87" s="862"/>
      <c r="CO87" s="862"/>
      <c r="CP87" s="862"/>
      <c r="CQ87" s="863"/>
      <c r="CR87" s="861"/>
      <c r="CS87" s="862"/>
      <c r="CT87" s="862"/>
      <c r="CU87" s="862"/>
      <c r="CV87" s="863"/>
      <c r="CW87" s="861"/>
      <c r="CX87" s="862"/>
      <c r="CY87" s="862"/>
      <c r="CZ87" s="862"/>
      <c r="DA87" s="863"/>
      <c r="DB87" s="861"/>
      <c r="DC87" s="862"/>
      <c r="DD87" s="862"/>
      <c r="DE87" s="862"/>
      <c r="DF87" s="863"/>
      <c r="DG87" s="861"/>
      <c r="DH87" s="862"/>
      <c r="DI87" s="862"/>
      <c r="DJ87" s="862"/>
      <c r="DK87" s="863"/>
      <c r="DL87" s="861"/>
      <c r="DM87" s="862"/>
      <c r="DN87" s="862"/>
      <c r="DO87" s="862"/>
      <c r="DP87" s="863"/>
      <c r="DQ87" s="861"/>
      <c r="DR87" s="862"/>
      <c r="DS87" s="862"/>
      <c r="DT87" s="862"/>
      <c r="DU87" s="863"/>
      <c r="DV87" s="858"/>
      <c r="DW87" s="859"/>
      <c r="DX87" s="859"/>
      <c r="DY87" s="859"/>
      <c r="DZ87" s="860"/>
      <c r="EA87" s="230"/>
    </row>
    <row r="88" spans="1:131" ht="26.25" customHeight="1" thickBot="1" x14ac:dyDescent="0.25">
      <c r="A88" s="240" t="s">
        <v>377</v>
      </c>
      <c r="B88" s="790" t="s">
        <v>400</v>
      </c>
      <c r="C88" s="791"/>
      <c r="D88" s="791"/>
      <c r="E88" s="791"/>
      <c r="F88" s="791"/>
      <c r="G88" s="791"/>
      <c r="H88" s="791"/>
      <c r="I88" s="791"/>
      <c r="J88" s="791"/>
      <c r="K88" s="791"/>
      <c r="L88" s="791"/>
      <c r="M88" s="791"/>
      <c r="N88" s="791"/>
      <c r="O88" s="791"/>
      <c r="P88" s="792"/>
      <c r="Q88" s="839"/>
      <c r="R88" s="840"/>
      <c r="S88" s="840"/>
      <c r="T88" s="840"/>
      <c r="U88" s="840"/>
      <c r="V88" s="840"/>
      <c r="W88" s="840"/>
      <c r="X88" s="840"/>
      <c r="Y88" s="840"/>
      <c r="Z88" s="840"/>
      <c r="AA88" s="840"/>
      <c r="AB88" s="840"/>
      <c r="AC88" s="840"/>
      <c r="AD88" s="840"/>
      <c r="AE88" s="840"/>
      <c r="AF88" s="843">
        <v>77267</v>
      </c>
      <c r="AG88" s="843"/>
      <c r="AH88" s="843"/>
      <c r="AI88" s="843"/>
      <c r="AJ88" s="843"/>
      <c r="AK88" s="840"/>
      <c r="AL88" s="840"/>
      <c r="AM88" s="840"/>
      <c r="AN88" s="840"/>
      <c r="AO88" s="840"/>
      <c r="AP88" s="843">
        <v>122023</v>
      </c>
      <c r="AQ88" s="843"/>
      <c r="AR88" s="843"/>
      <c r="AS88" s="843"/>
      <c r="AT88" s="843"/>
      <c r="AU88" s="843">
        <v>2026</v>
      </c>
      <c r="AV88" s="843"/>
      <c r="AW88" s="843"/>
      <c r="AX88" s="843"/>
      <c r="AY88" s="843"/>
      <c r="AZ88" s="848"/>
      <c r="BA88" s="848"/>
      <c r="BB88" s="848"/>
      <c r="BC88" s="848"/>
      <c r="BD88" s="849"/>
      <c r="BE88" s="241"/>
      <c r="BF88" s="241"/>
      <c r="BG88" s="241"/>
      <c r="BH88" s="241"/>
      <c r="BI88" s="241"/>
      <c r="BJ88" s="241"/>
      <c r="BK88" s="241"/>
      <c r="BL88" s="241"/>
      <c r="BM88" s="241"/>
      <c r="BN88" s="241"/>
      <c r="BO88" s="241"/>
      <c r="BP88" s="241"/>
      <c r="BQ88" s="238">
        <v>82</v>
      </c>
      <c r="BR88" s="243"/>
      <c r="BS88" s="858"/>
      <c r="BT88" s="859"/>
      <c r="BU88" s="859"/>
      <c r="BV88" s="859"/>
      <c r="BW88" s="859"/>
      <c r="BX88" s="859"/>
      <c r="BY88" s="859"/>
      <c r="BZ88" s="859"/>
      <c r="CA88" s="859"/>
      <c r="CB88" s="859"/>
      <c r="CC88" s="859"/>
      <c r="CD88" s="859"/>
      <c r="CE88" s="859"/>
      <c r="CF88" s="859"/>
      <c r="CG88" s="864"/>
      <c r="CH88" s="861"/>
      <c r="CI88" s="862"/>
      <c r="CJ88" s="862"/>
      <c r="CK88" s="862"/>
      <c r="CL88" s="863"/>
      <c r="CM88" s="861"/>
      <c r="CN88" s="862"/>
      <c r="CO88" s="862"/>
      <c r="CP88" s="862"/>
      <c r="CQ88" s="863"/>
      <c r="CR88" s="861"/>
      <c r="CS88" s="862"/>
      <c r="CT88" s="862"/>
      <c r="CU88" s="862"/>
      <c r="CV88" s="863"/>
      <c r="CW88" s="861"/>
      <c r="CX88" s="862"/>
      <c r="CY88" s="862"/>
      <c r="CZ88" s="862"/>
      <c r="DA88" s="863"/>
      <c r="DB88" s="861"/>
      <c r="DC88" s="862"/>
      <c r="DD88" s="862"/>
      <c r="DE88" s="862"/>
      <c r="DF88" s="863"/>
      <c r="DG88" s="861"/>
      <c r="DH88" s="862"/>
      <c r="DI88" s="862"/>
      <c r="DJ88" s="862"/>
      <c r="DK88" s="863"/>
      <c r="DL88" s="861"/>
      <c r="DM88" s="862"/>
      <c r="DN88" s="862"/>
      <c r="DO88" s="862"/>
      <c r="DP88" s="863"/>
      <c r="DQ88" s="861"/>
      <c r="DR88" s="862"/>
      <c r="DS88" s="862"/>
      <c r="DT88" s="862"/>
      <c r="DU88" s="863"/>
      <c r="DV88" s="858"/>
      <c r="DW88" s="859"/>
      <c r="DX88" s="859"/>
      <c r="DY88" s="859"/>
      <c r="DZ88" s="860"/>
      <c r="EA88" s="230"/>
    </row>
    <row r="89" spans="1:131" ht="26.25" hidden="1" customHeight="1" x14ac:dyDescent="0.2">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58"/>
      <c r="BT89" s="859"/>
      <c r="BU89" s="859"/>
      <c r="BV89" s="859"/>
      <c r="BW89" s="859"/>
      <c r="BX89" s="859"/>
      <c r="BY89" s="859"/>
      <c r="BZ89" s="859"/>
      <c r="CA89" s="859"/>
      <c r="CB89" s="859"/>
      <c r="CC89" s="859"/>
      <c r="CD89" s="859"/>
      <c r="CE89" s="859"/>
      <c r="CF89" s="859"/>
      <c r="CG89" s="864"/>
      <c r="CH89" s="861"/>
      <c r="CI89" s="862"/>
      <c r="CJ89" s="862"/>
      <c r="CK89" s="862"/>
      <c r="CL89" s="863"/>
      <c r="CM89" s="861"/>
      <c r="CN89" s="862"/>
      <c r="CO89" s="862"/>
      <c r="CP89" s="862"/>
      <c r="CQ89" s="863"/>
      <c r="CR89" s="861"/>
      <c r="CS89" s="862"/>
      <c r="CT89" s="862"/>
      <c r="CU89" s="862"/>
      <c r="CV89" s="863"/>
      <c r="CW89" s="861"/>
      <c r="CX89" s="862"/>
      <c r="CY89" s="862"/>
      <c r="CZ89" s="862"/>
      <c r="DA89" s="863"/>
      <c r="DB89" s="861"/>
      <c r="DC89" s="862"/>
      <c r="DD89" s="862"/>
      <c r="DE89" s="862"/>
      <c r="DF89" s="863"/>
      <c r="DG89" s="861"/>
      <c r="DH89" s="862"/>
      <c r="DI89" s="862"/>
      <c r="DJ89" s="862"/>
      <c r="DK89" s="863"/>
      <c r="DL89" s="861"/>
      <c r="DM89" s="862"/>
      <c r="DN89" s="862"/>
      <c r="DO89" s="862"/>
      <c r="DP89" s="863"/>
      <c r="DQ89" s="861"/>
      <c r="DR89" s="862"/>
      <c r="DS89" s="862"/>
      <c r="DT89" s="862"/>
      <c r="DU89" s="863"/>
      <c r="DV89" s="858"/>
      <c r="DW89" s="859"/>
      <c r="DX89" s="859"/>
      <c r="DY89" s="859"/>
      <c r="DZ89" s="860"/>
      <c r="EA89" s="230"/>
    </row>
    <row r="90" spans="1:131" ht="26.25" hidden="1" customHeight="1" x14ac:dyDescent="0.2">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58"/>
      <c r="BT90" s="859"/>
      <c r="BU90" s="859"/>
      <c r="BV90" s="859"/>
      <c r="BW90" s="859"/>
      <c r="BX90" s="859"/>
      <c r="BY90" s="859"/>
      <c r="BZ90" s="859"/>
      <c r="CA90" s="859"/>
      <c r="CB90" s="859"/>
      <c r="CC90" s="859"/>
      <c r="CD90" s="859"/>
      <c r="CE90" s="859"/>
      <c r="CF90" s="859"/>
      <c r="CG90" s="864"/>
      <c r="CH90" s="861"/>
      <c r="CI90" s="862"/>
      <c r="CJ90" s="862"/>
      <c r="CK90" s="862"/>
      <c r="CL90" s="863"/>
      <c r="CM90" s="861"/>
      <c r="CN90" s="862"/>
      <c r="CO90" s="862"/>
      <c r="CP90" s="862"/>
      <c r="CQ90" s="863"/>
      <c r="CR90" s="861"/>
      <c r="CS90" s="862"/>
      <c r="CT90" s="862"/>
      <c r="CU90" s="862"/>
      <c r="CV90" s="863"/>
      <c r="CW90" s="861"/>
      <c r="CX90" s="862"/>
      <c r="CY90" s="862"/>
      <c r="CZ90" s="862"/>
      <c r="DA90" s="863"/>
      <c r="DB90" s="861"/>
      <c r="DC90" s="862"/>
      <c r="DD90" s="862"/>
      <c r="DE90" s="862"/>
      <c r="DF90" s="863"/>
      <c r="DG90" s="861"/>
      <c r="DH90" s="862"/>
      <c r="DI90" s="862"/>
      <c r="DJ90" s="862"/>
      <c r="DK90" s="863"/>
      <c r="DL90" s="861"/>
      <c r="DM90" s="862"/>
      <c r="DN90" s="862"/>
      <c r="DO90" s="862"/>
      <c r="DP90" s="863"/>
      <c r="DQ90" s="861"/>
      <c r="DR90" s="862"/>
      <c r="DS90" s="862"/>
      <c r="DT90" s="862"/>
      <c r="DU90" s="863"/>
      <c r="DV90" s="858"/>
      <c r="DW90" s="859"/>
      <c r="DX90" s="859"/>
      <c r="DY90" s="859"/>
      <c r="DZ90" s="860"/>
      <c r="EA90" s="230"/>
    </row>
    <row r="91" spans="1:131" ht="26.25" hidden="1" customHeight="1" x14ac:dyDescent="0.2">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58"/>
      <c r="BT91" s="859"/>
      <c r="BU91" s="859"/>
      <c r="BV91" s="859"/>
      <c r="BW91" s="859"/>
      <c r="BX91" s="859"/>
      <c r="BY91" s="859"/>
      <c r="BZ91" s="859"/>
      <c r="CA91" s="859"/>
      <c r="CB91" s="859"/>
      <c r="CC91" s="859"/>
      <c r="CD91" s="859"/>
      <c r="CE91" s="859"/>
      <c r="CF91" s="859"/>
      <c r="CG91" s="864"/>
      <c r="CH91" s="861"/>
      <c r="CI91" s="862"/>
      <c r="CJ91" s="862"/>
      <c r="CK91" s="862"/>
      <c r="CL91" s="863"/>
      <c r="CM91" s="861"/>
      <c r="CN91" s="862"/>
      <c r="CO91" s="862"/>
      <c r="CP91" s="862"/>
      <c r="CQ91" s="863"/>
      <c r="CR91" s="861"/>
      <c r="CS91" s="862"/>
      <c r="CT91" s="862"/>
      <c r="CU91" s="862"/>
      <c r="CV91" s="863"/>
      <c r="CW91" s="861"/>
      <c r="CX91" s="862"/>
      <c r="CY91" s="862"/>
      <c r="CZ91" s="862"/>
      <c r="DA91" s="863"/>
      <c r="DB91" s="861"/>
      <c r="DC91" s="862"/>
      <c r="DD91" s="862"/>
      <c r="DE91" s="862"/>
      <c r="DF91" s="863"/>
      <c r="DG91" s="861"/>
      <c r="DH91" s="862"/>
      <c r="DI91" s="862"/>
      <c r="DJ91" s="862"/>
      <c r="DK91" s="863"/>
      <c r="DL91" s="861"/>
      <c r="DM91" s="862"/>
      <c r="DN91" s="862"/>
      <c r="DO91" s="862"/>
      <c r="DP91" s="863"/>
      <c r="DQ91" s="861"/>
      <c r="DR91" s="862"/>
      <c r="DS91" s="862"/>
      <c r="DT91" s="862"/>
      <c r="DU91" s="863"/>
      <c r="DV91" s="858"/>
      <c r="DW91" s="859"/>
      <c r="DX91" s="859"/>
      <c r="DY91" s="859"/>
      <c r="DZ91" s="860"/>
      <c r="EA91" s="230"/>
    </row>
    <row r="92" spans="1:131" ht="26.25" hidden="1" customHeight="1" x14ac:dyDescent="0.2">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58"/>
      <c r="BT92" s="859"/>
      <c r="BU92" s="859"/>
      <c r="BV92" s="859"/>
      <c r="BW92" s="859"/>
      <c r="BX92" s="859"/>
      <c r="BY92" s="859"/>
      <c r="BZ92" s="859"/>
      <c r="CA92" s="859"/>
      <c r="CB92" s="859"/>
      <c r="CC92" s="859"/>
      <c r="CD92" s="859"/>
      <c r="CE92" s="859"/>
      <c r="CF92" s="859"/>
      <c r="CG92" s="864"/>
      <c r="CH92" s="861"/>
      <c r="CI92" s="862"/>
      <c r="CJ92" s="862"/>
      <c r="CK92" s="862"/>
      <c r="CL92" s="863"/>
      <c r="CM92" s="861"/>
      <c r="CN92" s="862"/>
      <c r="CO92" s="862"/>
      <c r="CP92" s="862"/>
      <c r="CQ92" s="863"/>
      <c r="CR92" s="861"/>
      <c r="CS92" s="862"/>
      <c r="CT92" s="862"/>
      <c r="CU92" s="862"/>
      <c r="CV92" s="863"/>
      <c r="CW92" s="861"/>
      <c r="CX92" s="862"/>
      <c r="CY92" s="862"/>
      <c r="CZ92" s="862"/>
      <c r="DA92" s="863"/>
      <c r="DB92" s="861"/>
      <c r="DC92" s="862"/>
      <c r="DD92" s="862"/>
      <c r="DE92" s="862"/>
      <c r="DF92" s="863"/>
      <c r="DG92" s="861"/>
      <c r="DH92" s="862"/>
      <c r="DI92" s="862"/>
      <c r="DJ92" s="862"/>
      <c r="DK92" s="863"/>
      <c r="DL92" s="861"/>
      <c r="DM92" s="862"/>
      <c r="DN92" s="862"/>
      <c r="DO92" s="862"/>
      <c r="DP92" s="863"/>
      <c r="DQ92" s="861"/>
      <c r="DR92" s="862"/>
      <c r="DS92" s="862"/>
      <c r="DT92" s="862"/>
      <c r="DU92" s="863"/>
      <c r="DV92" s="858"/>
      <c r="DW92" s="859"/>
      <c r="DX92" s="859"/>
      <c r="DY92" s="859"/>
      <c r="DZ92" s="860"/>
      <c r="EA92" s="230"/>
    </row>
    <row r="93" spans="1:131" ht="26.25" hidden="1" customHeight="1" x14ac:dyDescent="0.2">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58"/>
      <c r="BT93" s="859"/>
      <c r="BU93" s="859"/>
      <c r="BV93" s="859"/>
      <c r="BW93" s="859"/>
      <c r="BX93" s="859"/>
      <c r="BY93" s="859"/>
      <c r="BZ93" s="859"/>
      <c r="CA93" s="859"/>
      <c r="CB93" s="859"/>
      <c r="CC93" s="859"/>
      <c r="CD93" s="859"/>
      <c r="CE93" s="859"/>
      <c r="CF93" s="859"/>
      <c r="CG93" s="864"/>
      <c r="CH93" s="861"/>
      <c r="CI93" s="862"/>
      <c r="CJ93" s="862"/>
      <c r="CK93" s="862"/>
      <c r="CL93" s="863"/>
      <c r="CM93" s="861"/>
      <c r="CN93" s="862"/>
      <c r="CO93" s="862"/>
      <c r="CP93" s="862"/>
      <c r="CQ93" s="863"/>
      <c r="CR93" s="861"/>
      <c r="CS93" s="862"/>
      <c r="CT93" s="862"/>
      <c r="CU93" s="862"/>
      <c r="CV93" s="863"/>
      <c r="CW93" s="861"/>
      <c r="CX93" s="862"/>
      <c r="CY93" s="862"/>
      <c r="CZ93" s="862"/>
      <c r="DA93" s="863"/>
      <c r="DB93" s="861"/>
      <c r="DC93" s="862"/>
      <c r="DD93" s="862"/>
      <c r="DE93" s="862"/>
      <c r="DF93" s="863"/>
      <c r="DG93" s="861"/>
      <c r="DH93" s="862"/>
      <c r="DI93" s="862"/>
      <c r="DJ93" s="862"/>
      <c r="DK93" s="863"/>
      <c r="DL93" s="861"/>
      <c r="DM93" s="862"/>
      <c r="DN93" s="862"/>
      <c r="DO93" s="862"/>
      <c r="DP93" s="863"/>
      <c r="DQ93" s="861"/>
      <c r="DR93" s="862"/>
      <c r="DS93" s="862"/>
      <c r="DT93" s="862"/>
      <c r="DU93" s="863"/>
      <c r="DV93" s="858"/>
      <c r="DW93" s="859"/>
      <c r="DX93" s="859"/>
      <c r="DY93" s="859"/>
      <c r="DZ93" s="860"/>
      <c r="EA93" s="230"/>
    </row>
    <row r="94" spans="1:131" ht="26.25" hidden="1" customHeight="1" x14ac:dyDescent="0.2">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58"/>
      <c r="BT94" s="859"/>
      <c r="BU94" s="859"/>
      <c r="BV94" s="859"/>
      <c r="BW94" s="859"/>
      <c r="BX94" s="859"/>
      <c r="BY94" s="859"/>
      <c r="BZ94" s="859"/>
      <c r="CA94" s="859"/>
      <c r="CB94" s="859"/>
      <c r="CC94" s="859"/>
      <c r="CD94" s="859"/>
      <c r="CE94" s="859"/>
      <c r="CF94" s="859"/>
      <c r="CG94" s="864"/>
      <c r="CH94" s="861"/>
      <c r="CI94" s="862"/>
      <c r="CJ94" s="862"/>
      <c r="CK94" s="862"/>
      <c r="CL94" s="863"/>
      <c r="CM94" s="861"/>
      <c r="CN94" s="862"/>
      <c r="CO94" s="862"/>
      <c r="CP94" s="862"/>
      <c r="CQ94" s="863"/>
      <c r="CR94" s="861"/>
      <c r="CS94" s="862"/>
      <c r="CT94" s="862"/>
      <c r="CU94" s="862"/>
      <c r="CV94" s="863"/>
      <c r="CW94" s="861"/>
      <c r="CX94" s="862"/>
      <c r="CY94" s="862"/>
      <c r="CZ94" s="862"/>
      <c r="DA94" s="863"/>
      <c r="DB94" s="861"/>
      <c r="DC94" s="862"/>
      <c r="DD94" s="862"/>
      <c r="DE94" s="862"/>
      <c r="DF94" s="863"/>
      <c r="DG94" s="861"/>
      <c r="DH94" s="862"/>
      <c r="DI94" s="862"/>
      <c r="DJ94" s="862"/>
      <c r="DK94" s="863"/>
      <c r="DL94" s="861"/>
      <c r="DM94" s="862"/>
      <c r="DN94" s="862"/>
      <c r="DO94" s="862"/>
      <c r="DP94" s="863"/>
      <c r="DQ94" s="861"/>
      <c r="DR94" s="862"/>
      <c r="DS94" s="862"/>
      <c r="DT94" s="862"/>
      <c r="DU94" s="863"/>
      <c r="DV94" s="858"/>
      <c r="DW94" s="859"/>
      <c r="DX94" s="859"/>
      <c r="DY94" s="859"/>
      <c r="DZ94" s="860"/>
      <c r="EA94" s="230"/>
    </row>
    <row r="95" spans="1:131" ht="26.25" hidden="1" customHeight="1" x14ac:dyDescent="0.2">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58"/>
      <c r="BT95" s="859"/>
      <c r="BU95" s="859"/>
      <c r="BV95" s="859"/>
      <c r="BW95" s="859"/>
      <c r="BX95" s="859"/>
      <c r="BY95" s="859"/>
      <c r="BZ95" s="859"/>
      <c r="CA95" s="859"/>
      <c r="CB95" s="859"/>
      <c r="CC95" s="859"/>
      <c r="CD95" s="859"/>
      <c r="CE95" s="859"/>
      <c r="CF95" s="859"/>
      <c r="CG95" s="864"/>
      <c r="CH95" s="861"/>
      <c r="CI95" s="862"/>
      <c r="CJ95" s="862"/>
      <c r="CK95" s="862"/>
      <c r="CL95" s="863"/>
      <c r="CM95" s="861"/>
      <c r="CN95" s="862"/>
      <c r="CO95" s="862"/>
      <c r="CP95" s="862"/>
      <c r="CQ95" s="863"/>
      <c r="CR95" s="861"/>
      <c r="CS95" s="862"/>
      <c r="CT95" s="862"/>
      <c r="CU95" s="862"/>
      <c r="CV95" s="863"/>
      <c r="CW95" s="861"/>
      <c r="CX95" s="862"/>
      <c r="CY95" s="862"/>
      <c r="CZ95" s="862"/>
      <c r="DA95" s="863"/>
      <c r="DB95" s="861"/>
      <c r="DC95" s="862"/>
      <c r="DD95" s="862"/>
      <c r="DE95" s="862"/>
      <c r="DF95" s="863"/>
      <c r="DG95" s="861"/>
      <c r="DH95" s="862"/>
      <c r="DI95" s="862"/>
      <c r="DJ95" s="862"/>
      <c r="DK95" s="863"/>
      <c r="DL95" s="861"/>
      <c r="DM95" s="862"/>
      <c r="DN95" s="862"/>
      <c r="DO95" s="862"/>
      <c r="DP95" s="863"/>
      <c r="DQ95" s="861"/>
      <c r="DR95" s="862"/>
      <c r="DS95" s="862"/>
      <c r="DT95" s="862"/>
      <c r="DU95" s="863"/>
      <c r="DV95" s="858"/>
      <c r="DW95" s="859"/>
      <c r="DX95" s="859"/>
      <c r="DY95" s="859"/>
      <c r="DZ95" s="860"/>
      <c r="EA95" s="230"/>
    </row>
    <row r="96" spans="1:131" ht="26.25" hidden="1" customHeight="1" x14ac:dyDescent="0.2">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58"/>
      <c r="BT96" s="859"/>
      <c r="BU96" s="859"/>
      <c r="BV96" s="859"/>
      <c r="BW96" s="859"/>
      <c r="BX96" s="859"/>
      <c r="BY96" s="859"/>
      <c r="BZ96" s="859"/>
      <c r="CA96" s="859"/>
      <c r="CB96" s="859"/>
      <c r="CC96" s="859"/>
      <c r="CD96" s="859"/>
      <c r="CE96" s="859"/>
      <c r="CF96" s="859"/>
      <c r="CG96" s="864"/>
      <c r="CH96" s="861"/>
      <c r="CI96" s="862"/>
      <c r="CJ96" s="862"/>
      <c r="CK96" s="862"/>
      <c r="CL96" s="863"/>
      <c r="CM96" s="861"/>
      <c r="CN96" s="862"/>
      <c r="CO96" s="862"/>
      <c r="CP96" s="862"/>
      <c r="CQ96" s="863"/>
      <c r="CR96" s="861"/>
      <c r="CS96" s="862"/>
      <c r="CT96" s="862"/>
      <c r="CU96" s="862"/>
      <c r="CV96" s="863"/>
      <c r="CW96" s="861"/>
      <c r="CX96" s="862"/>
      <c r="CY96" s="862"/>
      <c r="CZ96" s="862"/>
      <c r="DA96" s="863"/>
      <c r="DB96" s="861"/>
      <c r="DC96" s="862"/>
      <c r="DD96" s="862"/>
      <c r="DE96" s="862"/>
      <c r="DF96" s="863"/>
      <c r="DG96" s="861"/>
      <c r="DH96" s="862"/>
      <c r="DI96" s="862"/>
      <c r="DJ96" s="862"/>
      <c r="DK96" s="863"/>
      <c r="DL96" s="861"/>
      <c r="DM96" s="862"/>
      <c r="DN96" s="862"/>
      <c r="DO96" s="862"/>
      <c r="DP96" s="863"/>
      <c r="DQ96" s="861"/>
      <c r="DR96" s="862"/>
      <c r="DS96" s="862"/>
      <c r="DT96" s="862"/>
      <c r="DU96" s="863"/>
      <c r="DV96" s="858"/>
      <c r="DW96" s="859"/>
      <c r="DX96" s="859"/>
      <c r="DY96" s="859"/>
      <c r="DZ96" s="860"/>
      <c r="EA96" s="230"/>
    </row>
    <row r="97" spans="1:131" ht="26.25" hidden="1" customHeight="1" x14ac:dyDescent="0.2">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58"/>
      <c r="BT97" s="859"/>
      <c r="BU97" s="859"/>
      <c r="BV97" s="859"/>
      <c r="BW97" s="859"/>
      <c r="BX97" s="859"/>
      <c r="BY97" s="859"/>
      <c r="BZ97" s="859"/>
      <c r="CA97" s="859"/>
      <c r="CB97" s="859"/>
      <c r="CC97" s="859"/>
      <c r="CD97" s="859"/>
      <c r="CE97" s="859"/>
      <c r="CF97" s="859"/>
      <c r="CG97" s="864"/>
      <c r="CH97" s="861"/>
      <c r="CI97" s="862"/>
      <c r="CJ97" s="862"/>
      <c r="CK97" s="862"/>
      <c r="CL97" s="863"/>
      <c r="CM97" s="861"/>
      <c r="CN97" s="862"/>
      <c r="CO97" s="862"/>
      <c r="CP97" s="862"/>
      <c r="CQ97" s="863"/>
      <c r="CR97" s="861"/>
      <c r="CS97" s="862"/>
      <c r="CT97" s="862"/>
      <c r="CU97" s="862"/>
      <c r="CV97" s="863"/>
      <c r="CW97" s="861"/>
      <c r="CX97" s="862"/>
      <c r="CY97" s="862"/>
      <c r="CZ97" s="862"/>
      <c r="DA97" s="863"/>
      <c r="DB97" s="861"/>
      <c r="DC97" s="862"/>
      <c r="DD97" s="862"/>
      <c r="DE97" s="862"/>
      <c r="DF97" s="863"/>
      <c r="DG97" s="861"/>
      <c r="DH97" s="862"/>
      <c r="DI97" s="862"/>
      <c r="DJ97" s="862"/>
      <c r="DK97" s="863"/>
      <c r="DL97" s="861"/>
      <c r="DM97" s="862"/>
      <c r="DN97" s="862"/>
      <c r="DO97" s="862"/>
      <c r="DP97" s="863"/>
      <c r="DQ97" s="861"/>
      <c r="DR97" s="862"/>
      <c r="DS97" s="862"/>
      <c r="DT97" s="862"/>
      <c r="DU97" s="863"/>
      <c r="DV97" s="858"/>
      <c r="DW97" s="859"/>
      <c r="DX97" s="859"/>
      <c r="DY97" s="859"/>
      <c r="DZ97" s="860"/>
      <c r="EA97" s="230"/>
    </row>
    <row r="98" spans="1:131" ht="26.25" hidden="1" customHeight="1" x14ac:dyDescent="0.2">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58"/>
      <c r="BT98" s="859"/>
      <c r="BU98" s="859"/>
      <c r="BV98" s="859"/>
      <c r="BW98" s="859"/>
      <c r="BX98" s="859"/>
      <c r="BY98" s="859"/>
      <c r="BZ98" s="859"/>
      <c r="CA98" s="859"/>
      <c r="CB98" s="859"/>
      <c r="CC98" s="859"/>
      <c r="CD98" s="859"/>
      <c r="CE98" s="859"/>
      <c r="CF98" s="859"/>
      <c r="CG98" s="864"/>
      <c r="CH98" s="861"/>
      <c r="CI98" s="862"/>
      <c r="CJ98" s="862"/>
      <c r="CK98" s="862"/>
      <c r="CL98" s="863"/>
      <c r="CM98" s="861"/>
      <c r="CN98" s="862"/>
      <c r="CO98" s="862"/>
      <c r="CP98" s="862"/>
      <c r="CQ98" s="863"/>
      <c r="CR98" s="861"/>
      <c r="CS98" s="862"/>
      <c r="CT98" s="862"/>
      <c r="CU98" s="862"/>
      <c r="CV98" s="863"/>
      <c r="CW98" s="861"/>
      <c r="CX98" s="862"/>
      <c r="CY98" s="862"/>
      <c r="CZ98" s="862"/>
      <c r="DA98" s="863"/>
      <c r="DB98" s="861"/>
      <c r="DC98" s="862"/>
      <c r="DD98" s="862"/>
      <c r="DE98" s="862"/>
      <c r="DF98" s="863"/>
      <c r="DG98" s="861"/>
      <c r="DH98" s="862"/>
      <c r="DI98" s="862"/>
      <c r="DJ98" s="862"/>
      <c r="DK98" s="863"/>
      <c r="DL98" s="861"/>
      <c r="DM98" s="862"/>
      <c r="DN98" s="862"/>
      <c r="DO98" s="862"/>
      <c r="DP98" s="863"/>
      <c r="DQ98" s="861"/>
      <c r="DR98" s="862"/>
      <c r="DS98" s="862"/>
      <c r="DT98" s="862"/>
      <c r="DU98" s="863"/>
      <c r="DV98" s="858"/>
      <c r="DW98" s="859"/>
      <c r="DX98" s="859"/>
      <c r="DY98" s="859"/>
      <c r="DZ98" s="860"/>
      <c r="EA98" s="230"/>
    </row>
    <row r="99" spans="1:131" ht="26.25" hidden="1" customHeight="1" x14ac:dyDescent="0.2">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58"/>
      <c r="BT99" s="859"/>
      <c r="BU99" s="859"/>
      <c r="BV99" s="859"/>
      <c r="BW99" s="859"/>
      <c r="BX99" s="859"/>
      <c r="BY99" s="859"/>
      <c r="BZ99" s="859"/>
      <c r="CA99" s="859"/>
      <c r="CB99" s="859"/>
      <c r="CC99" s="859"/>
      <c r="CD99" s="859"/>
      <c r="CE99" s="859"/>
      <c r="CF99" s="859"/>
      <c r="CG99" s="864"/>
      <c r="CH99" s="861"/>
      <c r="CI99" s="862"/>
      <c r="CJ99" s="862"/>
      <c r="CK99" s="862"/>
      <c r="CL99" s="863"/>
      <c r="CM99" s="861"/>
      <c r="CN99" s="862"/>
      <c r="CO99" s="862"/>
      <c r="CP99" s="862"/>
      <c r="CQ99" s="863"/>
      <c r="CR99" s="861"/>
      <c r="CS99" s="862"/>
      <c r="CT99" s="862"/>
      <c r="CU99" s="862"/>
      <c r="CV99" s="863"/>
      <c r="CW99" s="861"/>
      <c r="CX99" s="862"/>
      <c r="CY99" s="862"/>
      <c r="CZ99" s="862"/>
      <c r="DA99" s="863"/>
      <c r="DB99" s="861"/>
      <c r="DC99" s="862"/>
      <c r="DD99" s="862"/>
      <c r="DE99" s="862"/>
      <c r="DF99" s="863"/>
      <c r="DG99" s="861"/>
      <c r="DH99" s="862"/>
      <c r="DI99" s="862"/>
      <c r="DJ99" s="862"/>
      <c r="DK99" s="863"/>
      <c r="DL99" s="861"/>
      <c r="DM99" s="862"/>
      <c r="DN99" s="862"/>
      <c r="DO99" s="862"/>
      <c r="DP99" s="863"/>
      <c r="DQ99" s="861"/>
      <c r="DR99" s="862"/>
      <c r="DS99" s="862"/>
      <c r="DT99" s="862"/>
      <c r="DU99" s="863"/>
      <c r="DV99" s="858"/>
      <c r="DW99" s="859"/>
      <c r="DX99" s="859"/>
      <c r="DY99" s="859"/>
      <c r="DZ99" s="860"/>
      <c r="EA99" s="230"/>
    </row>
    <row r="100" spans="1:131" ht="26.25" hidden="1" customHeight="1" x14ac:dyDescent="0.2">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58"/>
      <c r="BT100" s="859"/>
      <c r="BU100" s="859"/>
      <c r="BV100" s="859"/>
      <c r="BW100" s="859"/>
      <c r="BX100" s="859"/>
      <c r="BY100" s="859"/>
      <c r="BZ100" s="859"/>
      <c r="CA100" s="859"/>
      <c r="CB100" s="859"/>
      <c r="CC100" s="859"/>
      <c r="CD100" s="859"/>
      <c r="CE100" s="859"/>
      <c r="CF100" s="859"/>
      <c r="CG100" s="864"/>
      <c r="CH100" s="861"/>
      <c r="CI100" s="862"/>
      <c r="CJ100" s="862"/>
      <c r="CK100" s="862"/>
      <c r="CL100" s="863"/>
      <c r="CM100" s="861"/>
      <c r="CN100" s="862"/>
      <c r="CO100" s="862"/>
      <c r="CP100" s="862"/>
      <c r="CQ100" s="863"/>
      <c r="CR100" s="861"/>
      <c r="CS100" s="862"/>
      <c r="CT100" s="862"/>
      <c r="CU100" s="862"/>
      <c r="CV100" s="863"/>
      <c r="CW100" s="861"/>
      <c r="CX100" s="862"/>
      <c r="CY100" s="862"/>
      <c r="CZ100" s="862"/>
      <c r="DA100" s="863"/>
      <c r="DB100" s="861"/>
      <c r="DC100" s="862"/>
      <c r="DD100" s="862"/>
      <c r="DE100" s="862"/>
      <c r="DF100" s="863"/>
      <c r="DG100" s="861"/>
      <c r="DH100" s="862"/>
      <c r="DI100" s="862"/>
      <c r="DJ100" s="862"/>
      <c r="DK100" s="863"/>
      <c r="DL100" s="861"/>
      <c r="DM100" s="862"/>
      <c r="DN100" s="862"/>
      <c r="DO100" s="862"/>
      <c r="DP100" s="863"/>
      <c r="DQ100" s="861"/>
      <c r="DR100" s="862"/>
      <c r="DS100" s="862"/>
      <c r="DT100" s="862"/>
      <c r="DU100" s="863"/>
      <c r="DV100" s="858"/>
      <c r="DW100" s="859"/>
      <c r="DX100" s="859"/>
      <c r="DY100" s="859"/>
      <c r="DZ100" s="860"/>
      <c r="EA100" s="230"/>
    </row>
    <row r="101" spans="1:131" ht="26.25" hidden="1" customHeight="1" x14ac:dyDescent="0.2">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58"/>
      <c r="BT101" s="859"/>
      <c r="BU101" s="859"/>
      <c r="BV101" s="859"/>
      <c r="BW101" s="859"/>
      <c r="BX101" s="859"/>
      <c r="BY101" s="859"/>
      <c r="BZ101" s="859"/>
      <c r="CA101" s="859"/>
      <c r="CB101" s="859"/>
      <c r="CC101" s="859"/>
      <c r="CD101" s="859"/>
      <c r="CE101" s="859"/>
      <c r="CF101" s="859"/>
      <c r="CG101" s="864"/>
      <c r="CH101" s="861"/>
      <c r="CI101" s="862"/>
      <c r="CJ101" s="862"/>
      <c r="CK101" s="862"/>
      <c r="CL101" s="863"/>
      <c r="CM101" s="861"/>
      <c r="CN101" s="862"/>
      <c r="CO101" s="862"/>
      <c r="CP101" s="862"/>
      <c r="CQ101" s="863"/>
      <c r="CR101" s="861"/>
      <c r="CS101" s="862"/>
      <c r="CT101" s="862"/>
      <c r="CU101" s="862"/>
      <c r="CV101" s="863"/>
      <c r="CW101" s="861"/>
      <c r="CX101" s="862"/>
      <c r="CY101" s="862"/>
      <c r="CZ101" s="862"/>
      <c r="DA101" s="863"/>
      <c r="DB101" s="861"/>
      <c r="DC101" s="862"/>
      <c r="DD101" s="862"/>
      <c r="DE101" s="862"/>
      <c r="DF101" s="863"/>
      <c r="DG101" s="861"/>
      <c r="DH101" s="862"/>
      <c r="DI101" s="862"/>
      <c r="DJ101" s="862"/>
      <c r="DK101" s="863"/>
      <c r="DL101" s="861"/>
      <c r="DM101" s="862"/>
      <c r="DN101" s="862"/>
      <c r="DO101" s="862"/>
      <c r="DP101" s="863"/>
      <c r="DQ101" s="861"/>
      <c r="DR101" s="862"/>
      <c r="DS101" s="862"/>
      <c r="DT101" s="862"/>
      <c r="DU101" s="863"/>
      <c r="DV101" s="858"/>
      <c r="DW101" s="859"/>
      <c r="DX101" s="859"/>
      <c r="DY101" s="859"/>
      <c r="DZ101" s="860"/>
      <c r="EA101" s="230"/>
    </row>
    <row r="102" spans="1:131" ht="26.25" customHeight="1" thickBot="1" x14ac:dyDescent="0.25">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377</v>
      </c>
      <c r="BR102" s="790" t="s">
        <v>401</v>
      </c>
      <c r="BS102" s="791"/>
      <c r="BT102" s="791"/>
      <c r="BU102" s="791"/>
      <c r="BV102" s="791"/>
      <c r="BW102" s="791"/>
      <c r="BX102" s="791"/>
      <c r="BY102" s="791"/>
      <c r="BZ102" s="791"/>
      <c r="CA102" s="791"/>
      <c r="CB102" s="791"/>
      <c r="CC102" s="791"/>
      <c r="CD102" s="791"/>
      <c r="CE102" s="791"/>
      <c r="CF102" s="791"/>
      <c r="CG102" s="792"/>
      <c r="CH102" s="886"/>
      <c r="CI102" s="887"/>
      <c r="CJ102" s="887"/>
      <c r="CK102" s="887"/>
      <c r="CL102" s="888"/>
      <c r="CM102" s="886"/>
      <c r="CN102" s="887"/>
      <c r="CO102" s="887"/>
      <c r="CP102" s="887"/>
      <c r="CQ102" s="888"/>
      <c r="CR102" s="889">
        <v>25</v>
      </c>
      <c r="CS102" s="851"/>
      <c r="CT102" s="851"/>
      <c r="CU102" s="851"/>
      <c r="CV102" s="890"/>
      <c r="CW102" s="889" t="s">
        <v>556</v>
      </c>
      <c r="CX102" s="851"/>
      <c r="CY102" s="851"/>
      <c r="CZ102" s="851"/>
      <c r="DA102" s="890"/>
      <c r="DB102" s="889" t="s">
        <v>556</v>
      </c>
      <c r="DC102" s="851"/>
      <c r="DD102" s="851"/>
      <c r="DE102" s="851"/>
      <c r="DF102" s="890"/>
      <c r="DG102" s="889" t="s">
        <v>556</v>
      </c>
      <c r="DH102" s="851"/>
      <c r="DI102" s="851"/>
      <c r="DJ102" s="851"/>
      <c r="DK102" s="890"/>
      <c r="DL102" s="889" t="s">
        <v>556</v>
      </c>
      <c r="DM102" s="851"/>
      <c r="DN102" s="851"/>
      <c r="DO102" s="851"/>
      <c r="DP102" s="890"/>
      <c r="DQ102" s="889" t="s">
        <v>556</v>
      </c>
      <c r="DR102" s="851"/>
      <c r="DS102" s="851"/>
      <c r="DT102" s="851"/>
      <c r="DU102" s="890"/>
      <c r="DV102" s="790"/>
      <c r="DW102" s="791"/>
      <c r="DX102" s="791"/>
      <c r="DY102" s="791"/>
      <c r="DZ102" s="913"/>
      <c r="EA102" s="230"/>
    </row>
    <row r="103" spans="1:131" ht="26.25" customHeight="1" x14ac:dyDescent="0.2">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14" t="s">
        <v>402</v>
      </c>
      <c r="BR103" s="914"/>
      <c r="BS103" s="914"/>
      <c r="BT103" s="914"/>
      <c r="BU103" s="914"/>
      <c r="BV103" s="914"/>
      <c r="BW103" s="914"/>
      <c r="BX103" s="914"/>
      <c r="BY103" s="914"/>
      <c r="BZ103" s="914"/>
      <c r="CA103" s="914"/>
      <c r="CB103" s="914"/>
      <c r="CC103" s="914"/>
      <c r="CD103" s="914"/>
      <c r="CE103" s="914"/>
      <c r="CF103" s="914"/>
      <c r="CG103" s="914"/>
      <c r="CH103" s="914"/>
      <c r="CI103" s="914"/>
      <c r="CJ103" s="914"/>
      <c r="CK103" s="914"/>
      <c r="CL103" s="914"/>
      <c r="CM103" s="914"/>
      <c r="CN103" s="914"/>
      <c r="CO103" s="914"/>
      <c r="CP103" s="914"/>
      <c r="CQ103" s="914"/>
      <c r="CR103" s="914"/>
      <c r="CS103" s="914"/>
      <c r="CT103" s="914"/>
      <c r="CU103" s="914"/>
      <c r="CV103" s="914"/>
      <c r="CW103" s="914"/>
      <c r="CX103" s="914"/>
      <c r="CY103" s="914"/>
      <c r="CZ103" s="914"/>
      <c r="DA103" s="914"/>
      <c r="DB103" s="914"/>
      <c r="DC103" s="914"/>
      <c r="DD103" s="914"/>
      <c r="DE103" s="914"/>
      <c r="DF103" s="914"/>
      <c r="DG103" s="914"/>
      <c r="DH103" s="914"/>
      <c r="DI103" s="914"/>
      <c r="DJ103" s="914"/>
      <c r="DK103" s="914"/>
      <c r="DL103" s="914"/>
      <c r="DM103" s="914"/>
      <c r="DN103" s="914"/>
      <c r="DO103" s="914"/>
      <c r="DP103" s="914"/>
      <c r="DQ103" s="914"/>
      <c r="DR103" s="914"/>
      <c r="DS103" s="914"/>
      <c r="DT103" s="914"/>
      <c r="DU103" s="914"/>
      <c r="DV103" s="914"/>
      <c r="DW103" s="914"/>
      <c r="DX103" s="914"/>
      <c r="DY103" s="914"/>
      <c r="DZ103" s="914"/>
      <c r="EA103" s="230"/>
    </row>
    <row r="104" spans="1:131" ht="26.25" customHeight="1" x14ac:dyDescent="0.2">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15" t="s">
        <v>403</v>
      </c>
      <c r="BR104" s="915"/>
      <c r="BS104" s="915"/>
      <c r="BT104" s="915"/>
      <c r="BU104" s="915"/>
      <c r="BV104" s="915"/>
      <c r="BW104" s="915"/>
      <c r="BX104" s="915"/>
      <c r="BY104" s="915"/>
      <c r="BZ104" s="915"/>
      <c r="CA104" s="915"/>
      <c r="CB104" s="915"/>
      <c r="CC104" s="915"/>
      <c r="CD104" s="915"/>
      <c r="CE104" s="915"/>
      <c r="CF104" s="915"/>
      <c r="CG104" s="915"/>
      <c r="CH104" s="915"/>
      <c r="CI104" s="915"/>
      <c r="CJ104" s="915"/>
      <c r="CK104" s="915"/>
      <c r="CL104" s="915"/>
      <c r="CM104" s="915"/>
      <c r="CN104" s="915"/>
      <c r="CO104" s="915"/>
      <c r="CP104" s="915"/>
      <c r="CQ104" s="915"/>
      <c r="CR104" s="915"/>
      <c r="CS104" s="915"/>
      <c r="CT104" s="915"/>
      <c r="CU104" s="915"/>
      <c r="CV104" s="915"/>
      <c r="CW104" s="915"/>
      <c r="CX104" s="915"/>
      <c r="CY104" s="915"/>
      <c r="CZ104" s="915"/>
      <c r="DA104" s="915"/>
      <c r="DB104" s="915"/>
      <c r="DC104" s="915"/>
      <c r="DD104" s="915"/>
      <c r="DE104" s="915"/>
      <c r="DF104" s="915"/>
      <c r="DG104" s="915"/>
      <c r="DH104" s="915"/>
      <c r="DI104" s="915"/>
      <c r="DJ104" s="915"/>
      <c r="DK104" s="915"/>
      <c r="DL104" s="915"/>
      <c r="DM104" s="915"/>
      <c r="DN104" s="915"/>
      <c r="DO104" s="915"/>
      <c r="DP104" s="915"/>
      <c r="DQ104" s="915"/>
      <c r="DR104" s="915"/>
      <c r="DS104" s="915"/>
      <c r="DT104" s="915"/>
      <c r="DU104" s="915"/>
      <c r="DV104" s="915"/>
      <c r="DW104" s="915"/>
      <c r="DX104" s="915"/>
      <c r="DY104" s="915"/>
      <c r="DZ104" s="915"/>
      <c r="EA104" s="230"/>
    </row>
    <row r="105" spans="1:131" ht="11.25" customHeight="1" x14ac:dyDescent="0.2">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2">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5">
      <c r="A107" s="249" t="s">
        <v>404</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405</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2">
      <c r="A108" s="916" t="s">
        <v>406</v>
      </c>
      <c r="B108" s="917"/>
      <c r="C108" s="917"/>
      <c r="D108" s="917"/>
      <c r="E108" s="917"/>
      <c r="F108" s="917"/>
      <c r="G108" s="917"/>
      <c r="H108" s="917"/>
      <c r="I108" s="917"/>
      <c r="J108" s="917"/>
      <c r="K108" s="917"/>
      <c r="L108" s="917"/>
      <c r="M108" s="917"/>
      <c r="N108" s="917"/>
      <c r="O108" s="917"/>
      <c r="P108" s="917"/>
      <c r="Q108" s="917"/>
      <c r="R108" s="917"/>
      <c r="S108" s="917"/>
      <c r="T108" s="917"/>
      <c r="U108" s="917"/>
      <c r="V108" s="917"/>
      <c r="W108" s="917"/>
      <c r="X108" s="917"/>
      <c r="Y108" s="917"/>
      <c r="Z108" s="917"/>
      <c r="AA108" s="917"/>
      <c r="AB108" s="917"/>
      <c r="AC108" s="917"/>
      <c r="AD108" s="917"/>
      <c r="AE108" s="917"/>
      <c r="AF108" s="917"/>
      <c r="AG108" s="917"/>
      <c r="AH108" s="917"/>
      <c r="AI108" s="917"/>
      <c r="AJ108" s="917"/>
      <c r="AK108" s="917"/>
      <c r="AL108" s="917"/>
      <c r="AM108" s="917"/>
      <c r="AN108" s="917"/>
      <c r="AO108" s="917"/>
      <c r="AP108" s="917"/>
      <c r="AQ108" s="917"/>
      <c r="AR108" s="917"/>
      <c r="AS108" s="917"/>
      <c r="AT108" s="918"/>
      <c r="AU108" s="916" t="s">
        <v>407</v>
      </c>
      <c r="AV108" s="917"/>
      <c r="AW108" s="917"/>
      <c r="AX108" s="917"/>
      <c r="AY108" s="917"/>
      <c r="AZ108" s="917"/>
      <c r="BA108" s="917"/>
      <c r="BB108" s="917"/>
      <c r="BC108" s="917"/>
      <c r="BD108" s="917"/>
      <c r="BE108" s="917"/>
      <c r="BF108" s="917"/>
      <c r="BG108" s="917"/>
      <c r="BH108" s="917"/>
      <c r="BI108" s="917"/>
      <c r="BJ108" s="917"/>
      <c r="BK108" s="917"/>
      <c r="BL108" s="917"/>
      <c r="BM108" s="917"/>
      <c r="BN108" s="917"/>
      <c r="BO108" s="917"/>
      <c r="BP108" s="917"/>
      <c r="BQ108" s="917"/>
      <c r="BR108" s="917"/>
      <c r="BS108" s="917"/>
      <c r="BT108" s="917"/>
      <c r="BU108" s="917"/>
      <c r="BV108" s="917"/>
      <c r="BW108" s="917"/>
      <c r="BX108" s="917"/>
      <c r="BY108" s="917"/>
      <c r="BZ108" s="917"/>
      <c r="CA108" s="917"/>
      <c r="CB108" s="917"/>
      <c r="CC108" s="917"/>
      <c r="CD108" s="917"/>
      <c r="CE108" s="917"/>
      <c r="CF108" s="917"/>
      <c r="CG108" s="917"/>
      <c r="CH108" s="917"/>
      <c r="CI108" s="917"/>
      <c r="CJ108" s="917"/>
      <c r="CK108" s="917"/>
      <c r="CL108" s="917"/>
      <c r="CM108" s="917"/>
      <c r="CN108" s="917"/>
      <c r="CO108" s="917"/>
      <c r="CP108" s="917"/>
      <c r="CQ108" s="917"/>
      <c r="CR108" s="917"/>
      <c r="CS108" s="917"/>
      <c r="CT108" s="917"/>
      <c r="CU108" s="917"/>
      <c r="CV108" s="917"/>
      <c r="CW108" s="917"/>
      <c r="CX108" s="917"/>
      <c r="CY108" s="917"/>
      <c r="CZ108" s="917"/>
      <c r="DA108" s="917"/>
      <c r="DB108" s="917"/>
      <c r="DC108" s="917"/>
      <c r="DD108" s="917"/>
      <c r="DE108" s="917"/>
      <c r="DF108" s="917"/>
      <c r="DG108" s="917"/>
      <c r="DH108" s="917"/>
      <c r="DI108" s="917"/>
      <c r="DJ108" s="917"/>
      <c r="DK108" s="917"/>
      <c r="DL108" s="917"/>
      <c r="DM108" s="917"/>
      <c r="DN108" s="917"/>
      <c r="DO108" s="917"/>
      <c r="DP108" s="917"/>
      <c r="DQ108" s="917"/>
      <c r="DR108" s="917"/>
      <c r="DS108" s="917"/>
      <c r="DT108" s="917"/>
      <c r="DU108" s="917"/>
      <c r="DV108" s="917"/>
      <c r="DW108" s="917"/>
      <c r="DX108" s="917"/>
      <c r="DY108" s="917"/>
      <c r="DZ108" s="918"/>
    </row>
    <row r="109" spans="1:131" s="230" customFormat="1" ht="26.25" customHeight="1" x14ac:dyDescent="0.2">
      <c r="A109" s="911" t="s">
        <v>408</v>
      </c>
      <c r="B109" s="892"/>
      <c r="C109" s="892"/>
      <c r="D109" s="892"/>
      <c r="E109" s="892"/>
      <c r="F109" s="892"/>
      <c r="G109" s="892"/>
      <c r="H109" s="892"/>
      <c r="I109" s="892"/>
      <c r="J109" s="892"/>
      <c r="K109" s="892"/>
      <c r="L109" s="892"/>
      <c r="M109" s="892"/>
      <c r="N109" s="892"/>
      <c r="O109" s="892"/>
      <c r="P109" s="892"/>
      <c r="Q109" s="892"/>
      <c r="R109" s="892"/>
      <c r="S109" s="892"/>
      <c r="T109" s="892"/>
      <c r="U109" s="892"/>
      <c r="V109" s="892"/>
      <c r="W109" s="892"/>
      <c r="X109" s="892"/>
      <c r="Y109" s="892"/>
      <c r="Z109" s="893"/>
      <c r="AA109" s="891" t="s">
        <v>409</v>
      </c>
      <c r="AB109" s="892"/>
      <c r="AC109" s="892"/>
      <c r="AD109" s="892"/>
      <c r="AE109" s="893"/>
      <c r="AF109" s="891" t="s">
        <v>410</v>
      </c>
      <c r="AG109" s="892"/>
      <c r="AH109" s="892"/>
      <c r="AI109" s="892"/>
      <c r="AJ109" s="893"/>
      <c r="AK109" s="891" t="s">
        <v>294</v>
      </c>
      <c r="AL109" s="892"/>
      <c r="AM109" s="892"/>
      <c r="AN109" s="892"/>
      <c r="AO109" s="893"/>
      <c r="AP109" s="891" t="s">
        <v>411</v>
      </c>
      <c r="AQ109" s="892"/>
      <c r="AR109" s="892"/>
      <c r="AS109" s="892"/>
      <c r="AT109" s="894"/>
      <c r="AU109" s="911" t="s">
        <v>408</v>
      </c>
      <c r="AV109" s="892"/>
      <c r="AW109" s="892"/>
      <c r="AX109" s="892"/>
      <c r="AY109" s="892"/>
      <c r="AZ109" s="892"/>
      <c r="BA109" s="892"/>
      <c r="BB109" s="892"/>
      <c r="BC109" s="892"/>
      <c r="BD109" s="892"/>
      <c r="BE109" s="892"/>
      <c r="BF109" s="892"/>
      <c r="BG109" s="892"/>
      <c r="BH109" s="892"/>
      <c r="BI109" s="892"/>
      <c r="BJ109" s="892"/>
      <c r="BK109" s="892"/>
      <c r="BL109" s="892"/>
      <c r="BM109" s="892"/>
      <c r="BN109" s="892"/>
      <c r="BO109" s="892"/>
      <c r="BP109" s="893"/>
      <c r="BQ109" s="891" t="s">
        <v>409</v>
      </c>
      <c r="BR109" s="892"/>
      <c r="BS109" s="892"/>
      <c r="BT109" s="892"/>
      <c r="BU109" s="893"/>
      <c r="BV109" s="891" t="s">
        <v>410</v>
      </c>
      <c r="BW109" s="892"/>
      <c r="BX109" s="892"/>
      <c r="BY109" s="892"/>
      <c r="BZ109" s="893"/>
      <c r="CA109" s="891" t="s">
        <v>294</v>
      </c>
      <c r="CB109" s="892"/>
      <c r="CC109" s="892"/>
      <c r="CD109" s="892"/>
      <c r="CE109" s="893"/>
      <c r="CF109" s="912" t="s">
        <v>411</v>
      </c>
      <c r="CG109" s="912"/>
      <c r="CH109" s="912"/>
      <c r="CI109" s="912"/>
      <c r="CJ109" s="912"/>
      <c r="CK109" s="891" t="s">
        <v>412</v>
      </c>
      <c r="CL109" s="892"/>
      <c r="CM109" s="892"/>
      <c r="CN109" s="892"/>
      <c r="CO109" s="892"/>
      <c r="CP109" s="892"/>
      <c r="CQ109" s="892"/>
      <c r="CR109" s="892"/>
      <c r="CS109" s="892"/>
      <c r="CT109" s="892"/>
      <c r="CU109" s="892"/>
      <c r="CV109" s="892"/>
      <c r="CW109" s="892"/>
      <c r="CX109" s="892"/>
      <c r="CY109" s="892"/>
      <c r="CZ109" s="892"/>
      <c r="DA109" s="892"/>
      <c r="DB109" s="892"/>
      <c r="DC109" s="892"/>
      <c r="DD109" s="892"/>
      <c r="DE109" s="892"/>
      <c r="DF109" s="893"/>
      <c r="DG109" s="891" t="s">
        <v>409</v>
      </c>
      <c r="DH109" s="892"/>
      <c r="DI109" s="892"/>
      <c r="DJ109" s="892"/>
      <c r="DK109" s="893"/>
      <c r="DL109" s="891" t="s">
        <v>410</v>
      </c>
      <c r="DM109" s="892"/>
      <c r="DN109" s="892"/>
      <c r="DO109" s="892"/>
      <c r="DP109" s="893"/>
      <c r="DQ109" s="891" t="s">
        <v>294</v>
      </c>
      <c r="DR109" s="892"/>
      <c r="DS109" s="892"/>
      <c r="DT109" s="892"/>
      <c r="DU109" s="893"/>
      <c r="DV109" s="891" t="s">
        <v>411</v>
      </c>
      <c r="DW109" s="892"/>
      <c r="DX109" s="892"/>
      <c r="DY109" s="892"/>
      <c r="DZ109" s="894"/>
    </row>
    <row r="110" spans="1:131" s="230" customFormat="1" ht="26.25" customHeight="1" x14ac:dyDescent="0.2">
      <c r="A110" s="895" t="s">
        <v>413</v>
      </c>
      <c r="B110" s="896"/>
      <c r="C110" s="896"/>
      <c r="D110" s="896"/>
      <c r="E110" s="896"/>
      <c r="F110" s="896"/>
      <c r="G110" s="896"/>
      <c r="H110" s="896"/>
      <c r="I110" s="896"/>
      <c r="J110" s="896"/>
      <c r="K110" s="896"/>
      <c r="L110" s="896"/>
      <c r="M110" s="896"/>
      <c r="N110" s="896"/>
      <c r="O110" s="896"/>
      <c r="P110" s="896"/>
      <c r="Q110" s="896"/>
      <c r="R110" s="896"/>
      <c r="S110" s="896"/>
      <c r="T110" s="896"/>
      <c r="U110" s="896"/>
      <c r="V110" s="896"/>
      <c r="W110" s="896"/>
      <c r="X110" s="896"/>
      <c r="Y110" s="896"/>
      <c r="Z110" s="897"/>
      <c r="AA110" s="898">
        <v>4135805</v>
      </c>
      <c r="AB110" s="899"/>
      <c r="AC110" s="899"/>
      <c r="AD110" s="899"/>
      <c r="AE110" s="900"/>
      <c r="AF110" s="901">
        <v>4295116</v>
      </c>
      <c r="AG110" s="899"/>
      <c r="AH110" s="899"/>
      <c r="AI110" s="899"/>
      <c r="AJ110" s="900"/>
      <c r="AK110" s="901">
        <v>4409204</v>
      </c>
      <c r="AL110" s="899"/>
      <c r="AM110" s="899"/>
      <c r="AN110" s="899"/>
      <c r="AO110" s="900"/>
      <c r="AP110" s="902">
        <v>17.399999999999999</v>
      </c>
      <c r="AQ110" s="903"/>
      <c r="AR110" s="903"/>
      <c r="AS110" s="903"/>
      <c r="AT110" s="904"/>
      <c r="AU110" s="905" t="s">
        <v>69</v>
      </c>
      <c r="AV110" s="906"/>
      <c r="AW110" s="906"/>
      <c r="AX110" s="906"/>
      <c r="AY110" s="906"/>
      <c r="AZ110" s="928" t="s">
        <v>414</v>
      </c>
      <c r="BA110" s="896"/>
      <c r="BB110" s="896"/>
      <c r="BC110" s="896"/>
      <c r="BD110" s="896"/>
      <c r="BE110" s="896"/>
      <c r="BF110" s="896"/>
      <c r="BG110" s="896"/>
      <c r="BH110" s="896"/>
      <c r="BI110" s="896"/>
      <c r="BJ110" s="896"/>
      <c r="BK110" s="896"/>
      <c r="BL110" s="896"/>
      <c r="BM110" s="896"/>
      <c r="BN110" s="896"/>
      <c r="BO110" s="896"/>
      <c r="BP110" s="897"/>
      <c r="BQ110" s="929">
        <v>52126033</v>
      </c>
      <c r="BR110" s="930"/>
      <c r="BS110" s="930"/>
      <c r="BT110" s="930"/>
      <c r="BU110" s="930"/>
      <c r="BV110" s="930">
        <v>52075705</v>
      </c>
      <c r="BW110" s="930"/>
      <c r="BX110" s="930"/>
      <c r="BY110" s="930"/>
      <c r="BZ110" s="930"/>
      <c r="CA110" s="930">
        <v>52081094</v>
      </c>
      <c r="CB110" s="930"/>
      <c r="CC110" s="930"/>
      <c r="CD110" s="930"/>
      <c r="CE110" s="930"/>
      <c r="CF110" s="943">
        <v>205.5</v>
      </c>
      <c r="CG110" s="944"/>
      <c r="CH110" s="944"/>
      <c r="CI110" s="944"/>
      <c r="CJ110" s="944"/>
      <c r="CK110" s="945" t="s">
        <v>415</v>
      </c>
      <c r="CL110" s="946"/>
      <c r="CM110" s="928" t="s">
        <v>416</v>
      </c>
      <c r="CN110" s="896"/>
      <c r="CO110" s="896"/>
      <c r="CP110" s="896"/>
      <c r="CQ110" s="896"/>
      <c r="CR110" s="896"/>
      <c r="CS110" s="896"/>
      <c r="CT110" s="896"/>
      <c r="CU110" s="896"/>
      <c r="CV110" s="896"/>
      <c r="CW110" s="896"/>
      <c r="CX110" s="896"/>
      <c r="CY110" s="896"/>
      <c r="CZ110" s="896"/>
      <c r="DA110" s="896"/>
      <c r="DB110" s="896"/>
      <c r="DC110" s="896"/>
      <c r="DD110" s="896"/>
      <c r="DE110" s="896"/>
      <c r="DF110" s="897"/>
      <c r="DG110" s="929">
        <v>317133</v>
      </c>
      <c r="DH110" s="930"/>
      <c r="DI110" s="930"/>
      <c r="DJ110" s="930"/>
      <c r="DK110" s="930"/>
      <c r="DL110" s="930">
        <v>253774</v>
      </c>
      <c r="DM110" s="930"/>
      <c r="DN110" s="930"/>
      <c r="DO110" s="930"/>
      <c r="DP110" s="930"/>
      <c r="DQ110" s="930">
        <v>190382</v>
      </c>
      <c r="DR110" s="930"/>
      <c r="DS110" s="930"/>
      <c r="DT110" s="930"/>
      <c r="DU110" s="930"/>
      <c r="DV110" s="931">
        <v>0.8</v>
      </c>
      <c r="DW110" s="931"/>
      <c r="DX110" s="931"/>
      <c r="DY110" s="931"/>
      <c r="DZ110" s="932"/>
    </row>
    <row r="111" spans="1:131" s="230" customFormat="1" ht="26.25" customHeight="1" x14ac:dyDescent="0.2">
      <c r="A111" s="933" t="s">
        <v>417</v>
      </c>
      <c r="B111" s="934"/>
      <c r="C111" s="934"/>
      <c r="D111" s="934"/>
      <c r="E111" s="934"/>
      <c r="F111" s="934"/>
      <c r="G111" s="934"/>
      <c r="H111" s="934"/>
      <c r="I111" s="934"/>
      <c r="J111" s="934"/>
      <c r="K111" s="934"/>
      <c r="L111" s="934"/>
      <c r="M111" s="934"/>
      <c r="N111" s="934"/>
      <c r="O111" s="934"/>
      <c r="P111" s="934"/>
      <c r="Q111" s="934"/>
      <c r="R111" s="934"/>
      <c r="S111" s="934"/>
      <c r="T111" s="934"/>
      <c r="U111" s="934"/>
      <c r="V111" s="934"/>
      <c r="W111" s="934"/>
      <c r="X111" s="934"/>
      <c r="Y111" s="934"/>
      <c r="Z111" s="935"/>
      <c r="AA111" s="936" t="s">
        <v>122</v>
      </c>
      <c r="AB111" s="937"/>
      <c r="AC111" s="937"/>
      <c r="AD111" s="937"/>
      <c r="AE111" s="938"/>
      <c r="AF111" s="939" t="s">
        <v>122</v>
      </c>
      <c r="AG111" s="937"/>
      <c r="AH111" s="937"/>
      <c r="AI111" s="937"/>
      <c r="AJ111" s="938"/>
      <c r="AK111" s="939" t="s">
        <v>122</v>
      </c>
      <c r="AL111" s="937"/>
      <c r="AM111" s="937"/>
      <c r="AN111" s="937"/>
      <c r="AO111" s="938"/>
      <c r="AP111" s="940" t="s">
        <v>122</v>
      </c>
      <c r="AQ111" s="941"/>
      <c r="AR111" s="941"/>
      <c r="AS111" s="941"/>
      <c r="AT111" s="942"/>
      <c r="AU111" s="907"/>
      <c r="AV111" s="908"/>
      <c r="AW111" s="908"/>
      <c r="AX111" s="908"/>
      <c r="AY111" s="908"/>
      <c r="AZ111" s="921" t="s">
        <v>418</v>
      </c>
      <c r="BA111" s="922"/>
      <c r="BB111" s="922"/>
      <c r="BC111" s="922"/>
      <c r="BD111" s="922"/>
      <c r="BE111" s="922"/>
      <c r="BF111" s="922"/>
      <c r="BG111" s="922"/>
      <c r="BH111" s="922"/>
      <c r="BI111" s="922"/>
      <c r="BJ111" s="922"/>
      <c r="BK111" s="922"/>
      <c r="BL111" s="922"/>
      <c r="BM111" s="922"/>
      <c r="BN111" s="922"/>
      <c r="BO111" s="922"/>
      <c r="BP111" s="923"/>
      <c r="BQ111" s="924">
        <v>317133</v>
      </c>
      <c r="BR111" s="925"/>
      <c r="BS111" s="925"/>
      <c r="BT111" s="925"/>
      <c r="BU111" s="925"/>
      <c r="BV111" s="925">
        <v>253774</v>
      </c>
      <c r="BW111" s="925"/>
      <c r="BX111" s="925"/>
      <c r="BY111" s="925"/>
      <c r="BZ111" s="925"/>
      <c r="CA111" s="925">
        <v>190382</v>
      </c>
      <c r="CB111" s="925"/>
      <c r="CC111" s="925"/>
      <c r="CD111" s="925"/>
      <c r="CE111" s="925"/>
      <c r="CF111" s="919">
        <v>0.8</v>
      </c>
      <c r="CG111" s="920"/>
      <c r="CH111" s="920"/>
      <c r="CI111" s="920"/>
      <c r="CJ111" s="920"/>
      <c r="CK111" s="947"/>
      <c r="CL111" s="948"/>
      <c r="CM111" s="921" t="s">
        <v>419</v>
      </c>
      <c r="CN111" s="922"/>
      <c r="CO111" s="922"/>
      <c r="CP111" s="922"/>
      <c r="CQ111" s="922"/>
      <c r="CR111" s="922"/>
      <c r="CS111" s="922"/>
      <c r="CT111" s="922"/>
      <c r="CU111" s="922"/>
      <c r="CV111" s="922"/>
      <c r="CW111" s="922"/>
      <c r="CX111" s="922"/>
      <c r="CY111" s="922"/>
      <c r="CZ111" s="922"/>
      <c r="DA111" s="922"/>
      <c r="DB111" s="922"/>
      <c r="DC111" s="922"/>
      <c r="DD111" s="922"/>
      <c r="DE111" s="922"/>
      <c r="DF111" s="923"/>
      <c r="DG111" s="924" t="s">
        <v>122</v>
      </c>
      <c r="DH111" s="925"/>
      <c r="DI111" s="925"/>
      <c r="DJ111" s="925"/>
      <c r="DK111" s="925"/>
      <c r="DL111" s="925" t="s">
        <v>122</v>
      </c>
      <c r="DM111" s="925"/>
      <c r="DN111" s="925"/>
      <c r="DO111" s="925"/>
      <c r="DP111" s="925"/>
      <c r="DQ111" s="925" t="s">
        <v>122</v>
      </c>
      <c r="DR111" s="925"/>
      <c r="DS111" s="925"/>
      <c r="DT111" s="925"/>
      <c r="DU111" s="925"/>
      <c r="DV111" s="926" t="s">
        <v>122</v>
      </c>
      <c r="DW111" s="926"/>
      <c r="DX111" s="926"/>
      <c r="DY111" s="926"/>
      <c r="DZ111" s="927"/>
    </row>
    <row r="112" spans="1:131" s="230" customFormat="1" ht="26.25" customHeight="1" x14ac:dyDescent="0.2">
      <c r="A112" s="951" t="s">
        <v>420</v>
      </c>
      <c r="B112" s="952"/>
      <c r="C112" s="922" t="s">
        <v>421</v>
      </c>
      <c r="D112" s="922"/>
      <c r="E112" s="922"/>
      <c r="F112" s="922"/>
      <c r="G112" s="922"/>
      <c r="H112" s="922"/>
      <c r="I112" s="922"/>
      <c r="J112" s="922"/>
      <c r="K112" s="922"/>
      <c r="L112" s="922"/>
      <c r="M112" s="922"/>
      <c r="N112" s="922"/>
      <c r="O112" s="922"/>
      <c r="P112" s="922"/>
      <c r="Q112" s="922"/>
      <c r="R112" s="922"/>
      <c r="S112" s="922"/>
      <c r="T112" s="922"/>
      <c r="U112" s="922"/>
      <c r="V112" s="922"/>
      <c r="W112" s="922"/>
      <c r="X112" s="922"/>
      <c r="Y112" s="922"/>
      <c r="Z112" s="923"/>
      <c r="AA112" s="957" t="s">
        <v>122</v>
      </c>
      <c r="AB112" s="958"/>
      <c r="AC112" s="958"/>
      <c r="AD112" s="958"/>
      <c r="AE112" s="959"/>
      <c r="AF112" s="960" t="s">
        <v>122</v>
      </c>
      <c r="AG112" s="958"/>
      <c r="AH112" s="958"/>
      <c r="AI112" s="958"/>
      <c r="AJ112" s="959"/>
      <c r="AK112" s="960" t="s">
        <v>122</v>
      </c>
      <c r="AL112" s="958"/>
      <c r="AM112" s="958"/>
      <c r="AN112" s="958"/>
      <c r="AO112" s="959"/>
      <c r="AP112" s="961" t="s">
        <v>122</v>
      </c>
      <c r="AQ112" s="962"/>
      <c r="AR112" s="962"/>
      <c r="AS112" s="962"/>
      <c r="AT112" s="963"/>
      <c r="AU112" s="907"/>
      <c r="AV112" s="908"/>
      <c r="AW112" s="908"/>
      <c r="AX112" s="908"/>
      <c r="AY112" s="908"/>
      <c r="AZ112" s="921" t="s">
        <v>422</v>
      </c>
      <c r="BA112" s="922"/>
      <c r="BB112" s="922"/>
      <c r="BC112" s="922"/>
      <c r="BD112" s="922"/>
      <c r="BE112" s="922"/>
      <c r="BF112" s="922"/>
      <c r="BG112" s="922"/>
      <c r="BH112" s="922"/>
      <c r="BI112" s="922"/>
      <c r="BJ112" s="922"/>
      <c r="BK112" s="922"/>
      <c r="BL112" s="922"/>
      <c r="BM112" s="922"/>
      <c r="BN112" s="922"/>
      <c r="BO112" s="922"/>
      <c r="BP112" s="923"/>
      <c r="BQ112" s="924">
        <v>24758482</v>
      </c>
      <c r="BR112" s="925"/>
      <c r="BS112" s="925"/>
      <c r="BT112" s="925"/>
      <c r="BU112" s="925"/>
      <c r="BV112" s="925">
        <v>24012533</v>
      </c>
      <c r="BW112" s="925"/>
      <c r="BX112" s="925"/>
      <c r="BY112" s="925"/>
      <c r="BZ112" s="925"/>
      <c r="CA112" s="925">
        <v>22694597</v>
      </c>
      <c r="CB112" s="925"/>
      <c r="CC112" s="925"/>
      <c r="CD112" s="925"/>
      <c r="CE112" s="925"/>
      <c r="CF112" s="919">
        <v>89.5</v>
      </c>
      <c r="CG112" s="920"/>
      <c r="CH112" s="920"/>
      <c r="CI112" s="920"/>
      <c r="CJ112" s="920"/>
      <c r="CK112" s="947"/>
      <c r="CL112" s="948"/>
      <c r="CM112" s="921" t="s">
        <v>423</v>
      </c>
      <c r="CN112" s="922"/>
      <c r="CO112" s="922"/>
      <c r="CP112" s="922"/>
      <c r="CQ112" s="922"/>
      <c r="CR112" s="922"/>
      <c r="CS112" s="922"/>
      <c r="CT112" s="922"/>
      <c r="CU112" s="922"/>
      <c r="CV112" s="922"/>
      <c r="CW112" s="922"/>
      <c r="CX112" s="922"/>
      <c r="CY112" s="922"/>
      <c r="CZ112" s="922"/>
      <c r="DA112" s="922"/>
      <c r="DB112" s="922"/>
      <c r="DC112" s="922"/>
      <c r="DD112" s="922"/>
      <c r="DE112" s="922"/>
      <c r="DF112" s="923"/>
      <c r="DG112" s="924" t="s">
        <v>122</v>
      </c>
      <c r="DH112" s="925"/>
      <c r="DI112" s="925"/>
      <c r="DJ112" s="925"/>
      <c r="DK112" s="925"/>
      <c r="DL112" s="925" t="s">
        <v>122</v>
      </c>
      <c r="DM112" s="925"/>
      <c r="DN112" s="925"/>
      <c r="DO112" s="925"/>
      <c r="DP112" s="925"/>
      <c r="DQ112" s="925" t="s">
        <v>122</v>
      </c>
      <c r="DR112" s="925"/>
      <c r="DS112" s="925"/>
      <c r="DT112" s="925"/>
      <c r="DU112" s="925"/>
      <c r="DV112" s="926" t="s">
        <v>122</v>
      </c>
      <c r="DW112" s="926"/>
      <c r="DX112" s="926"/>
      <c r="DY112" s="926"/>
      <c r="DZ112" s="927"/>
    </row>
    <row r="113" spans="1:130" s="230" customFormat="1" ht="26.25" customHeight="1" x14ac:dyDescent="0.2">
      <c r="A113" s="953"/>
      <c r="B113" s="954"/>
      <c r="C113" s="922" t="s">
        <v>424</v>
      </c>
      <c r="D113" s="922"/>
      <c r="E113" s="922"/>
      <c r="F113" s="922"/>
      <c r="G113" s="922"/>
      <c r="H113" s="922"/>
      <c r="I113" s="922"/>
      <c r="J113" s="922"/>
      <c r="K113" s="922"/>
      <c r="L113" s="922"/>
      <c r="M113" s="922"/>
      <c r="N113" s="922"/>
      <c r="O113" s="922"/>
      <c r="P113" s="922"/>
      <c r="Q113" s="922"/>
      <c r="R113" s="922"/>
      <c r="S113" s="922"/>
      <c r="T113" s="922"/>
      <c r="U113" s="922"/>
      <c r="V113" s="922"/>
      <c r="W113" s="922"/>
      <c r="X113" s="922"/>
      <c r="Y113" s="922"/>
      <c r="Z113" s="923"/>
      <c r="AA113" s="936">
        <v>1405787</v>
      </c>
      <c r="AB113" s="937"/>
      <c r="AC113" s="937"/>
      <c r="AD113" s="937"/>
      <c r="AE113" s="938"/>
      <c r="AF113" s="939">
        <v>1383854</v>
      </c>
      <c r="AG113" s="937"/>
      <c r="AH113" s="937"/>
      <c r="AI113" s="937"/>
      <c r="AJ113" s="938"/>
      <c r="AK113" s="939">
        <v>1365927</v>
      </c>
      <c r="AL113" s="937"/>
      <c r="AM113" s="937"/>
      <c r="AN113" s="937"/>
      <c r="AO113" s="938"/>
      <c r="AP113" s="940">
        <v>5.4</v>
      </c>
      <c r="AQ113" s="941"/>
      <c r="AR113" s="941"/>
      <c r="AS113" s="941"/>
      <c r="AT113" s="942"/>
      <c r="AU113" s="907"/>
      <c r="AV113" s="908"/>
      <c r="AW113" s="908"/>
      <c r="AX113" s="908"/>
      <c r="AY113" s="908"/>
      <c r="AZ113" s="921" t="s">
        <v>425</v>
      </c>
      <c r="BA113" s="922"/>
      <c r="BB113" s="922"/>
      <c r="BC113" s="922"/>
      <c r="BD113" s="922"/>
      <c r="BE113" s="922"/>
      <c r="BF113" s="922"/>
      <c r="BG113" s="922"/>
      <c r="BH113" s="922"/>
      <c r="BI113" s="922"/>
      <c r="BJ113" s="922"/>
      <c r="BK113" s="922"/>
      <c r="BL113" s="922"/>
      <c r="BM113" s="922"/>
      <c r="BN113" s="922"/>
      <c r="BO113" s="922"/>
      <c r="BP113" s="923"/>
      <c r="BQ113" s="924">
        <v>1475781</v>
      </c>
      <c r="BR113" s="925"/>
      <c r="BS113" s="925"/>
      <c r="BT113" s="925"/>
      <c r="BU113" s="925"/>
      <c r="BV113" s="925">
        <v>1847613</v>
      </c>
      <c r="BW113" s="925"/>
      <c r="BX113" s="925"/>
      <c r="BY113" s="925"/>
      <c r="BZ113" s="925"/>
      <c r="CA113" s="925">
        <v>2059369</v>
      </c>
      <c r="CB113" s="925"/>
      <c r="CC113" s="925"/>
      <c r="CD113" s="925"/>
      <c r="CE113" s="925"/>
      <c r="CF113" s="919">
        <v>8.1</v>
      </c>
      <c r="CG113" s="920"/>
      <c r="CH113" s="920"/>
      <c r="CI113" s="920"/>
      <c r="CJ113" s="920"/>
      <c r="CK113" s="947"/>
      <c r="CL113" s="948"/>
      <c r="CM113" s="921" t="s">
        <v>426</v>
      </c>
      <c r="CN113" s="922"/>
      <c r="CO113" s="922"/>
      <c r="CP113" s="922"/>
      <c r="CQ113" s="922"/>
      <c r="CR113" s="922"/>
      <c r="CS113" s="922"/>
      <c r="CT113" s="922"/>
      <c r="CU113" s="922"/>
      <c r="CV113" s="922"/>
      <c r="CW113" s="922"/>
      <c r="CX113" s="922"/>
      <c r="CY113" s="922"/>
      <c r="CZ113" s="922"/>
      <c r="DA113" s="922"/>
      <c r="DB113" s="922"/>
      <c r="DC113" s="922"/>
      <c r="DD113" s="922"/>
      <c r="DE113" s="922"/>
      <c r="DF113" s="923"/>
      <c r="DG113" s="957" t="s">
        <v>122</v>
      </c>
      <c r="DH113" s="958"/>
      <c r="DI113" s="958"/>
      <c r="DJ113" s="958"/>
      <c r="DK113" s="959"/>
      <c r="DL113" s="960" t="s">
        <v>122</v>
      </c>
      <c r="DM113" s="958"/>
      <c r="DN113" s="958"/>
      <c r="DO113" s="958"/>
      <c r="DP113" s="959"/>
      <c r="DQ113" s="960" t="s">
        <v>122</v>
      </c>
      <c r="DR113" s="958"/>
      <c r="DS113" s="958"/>
      <c r="DT113" s="958"/>
      <c r="DU113" s="959"/>
      <c r="DV113" s="961" t="s">
        <v>122</v>
      </c>
      <c r="DW113" s="962"/>
      <c r="DX113" s="962"/>
      <c r="DY113" s="962"/>
      <c r="DZ113" s="963"/>
    </row>
    <row r="114" spans="1:130" s="230" customFormat="1" ht="26.25" customHeight="1" x14ac:dyDescent="0.2">
      <c r="A114" s="953"/>
      <c r="B114" s="954"/>
      <c r="C114" s="922" t="s">
        <v>427</v>
      </c>
      <c r="D114" s="922"/>
      <c r="E114" s="922"/>
      <c r="F114" s="922"/>
      <c r="G114" s="922"/>
      <c r="H114" s="922"/>
      <c r="I114" s="922"/>
      <c r="J114" s="922"/>
      <c r="K114" s="922"/>
      <c r="L114" s="922"/>
      <c r="M114" s="922"/>
      <c r="N114" s="922"/>
      <c r="O114" s="922"/>
      <c r="P114" s="922"/>
      <c r="Q114" s="922"/>
      <c r="R114" s="922"/>
      <c r="S114" s="922"/>
      <c r="T114" s="922"/>
      <c r="U114" s="922"/>
      <c r="V114" s="922"/>
      <c r="W114" s="922"/>
      <c r="X114" s="922"/>
      <c r="Y114" s="922"/>
      <c r="Z114" s="923"/>
      <c r="AA114" s="957">
        <v>117687</v>
      </c>
      <c r="AB114" s="958"/>
      <c r="AC114" s="958"/>
      <c r="AD114" s="958"/>
      <c r="AE114" s="959"/>
      <c r="AF114" s="960">
        <v>131857</v>
      </c>
      <c r="AG114" s="958"/>
      <c r="AH114" s="958"/>
      <c r="AI114" s="958"/>
      <c r="AJ114" s="959"/>
      <c r="AK114" s="960">
        <v>122909</v>
      </c>
      <c r="AL114" s="958"/>
      <c r="AM114" s="958"/>
      <c r="AN114" s="958"/>
      <c r="AO114" s="959"/>
      <c r="AP114" s="961">
        <v>0.5</v>
      </c>
      <c r="AQ114" s="962"/>
      <c r="AR114" s="962"/>
      <c r="AS114" s="962"/>
      <c r="AT114" s="963"/>
      <c r="AU114" s="907"/>
      <c r="AV114" s="908"/>
      <c r="AW114" s="908"/>
      <c r="AX114" s="908"/>
      <c r="AY114" s="908"/>
      <c r="AZ114" s="921" t="s">
        <v>428</v>
      </c>
      <c r="BA114" s="922"/>
      <c r="BB114" s="922"/>
      <c r="BC114" s="922"/>
      <c r="BD114" s="922"/>
      <c r="BE114" s="922"/>
      <c r="BF114" s="922"/>
      <c r="BG114" s="922"/>
      <c r="BH114" s="922"/>
      <c r="BI114" s="922"/>
      <c r="BJ114" s="922"/>
      <c r="BK114" s="922"/>
      <c r="BL114" s="922"/>
      <c r="BM114" s="922"/>
      <c r="BN114" s="922"/>
      <c r="BO114" s="922"/>
      <c r="BP114" s="923"/>
      <c r="BQ114" s="924">
        <v>4880640</v>
      </c>
      <c r="BR114" s="925"/>
      <c r="BS114" s="925"/>
      <c r="BT114" s="925"/>
      <c r="BU114" s="925"/>
      <c r="BV114" s="925">
        <v>4972870</v>
      </c>
      <c r="BW114" s="925"/>
      <c r="BX114" s="925"/>
      <c r="BY114" s="925"/>
      <c r="BZ114" s="925"/>
      <c r="CA114" s="925">
        <v>5163382</v>
      </c>
      <c r="CB114" s="925"/>
      <c r="CC114" s="925"/>
      <c r="CD114" s="925"/>
      <c r="CE114" s="925"/>
      <c r="CF114" s="919">
        <v>20.399999999999999</v>
      </c>
      <c r="CG114" s="920"/>
      <c r="CH114" s="920"/>
      <c r="CI114" s="920"/>
      <c r="CJ114" s="920"/>
      <c r="CK114" s="947"/>
      <c r="CL114" s="948"/>
      <c r="CM114" s="921" t="s">
        <v>429</v>
      </c>
      <c r="CN114" s="922"/>
      <c r="CO114" s="922"/>
      <c r="CP114" s="922"/>
      <c r="CQ114" s="922"/>
      <c r="CR114" s="922"/>
      <c r="CS114" s="922"/>
      <c r="CT114" s="922"/>
      <c r="CU114" s="922"/>
      <c r="CV114" s="922"/>
      <c r="CW114" s="922"/>
      <c r="CX114" s="922"/>
      <c r="CY114" s="922"/>
      <c r="CZ114" s="922"/>
      <c r="DA114" s="922"/>
      <c r="DB114" s="922"/>
      <c r="DC114" s="922"/>
      <c r="DD114" s="922"/>
      <c r="DE114" s="922"/>
      <c r="DF114" s="923"/>
      <c r="DG114" s="957" t="s">
        <v>122</v>
      </c>
      <c r="DH114" s="958"/>
      <c r="DI114" s="958"/>
      <c r="DJ114" s="958"/>
      <c r="DK114" s="959"/>
      <c r="DL114" s="960" t="s">
        <v>122</v>
      </c>
      <c r="DM114" s="958"/>
      <c r="DN114" s="958"/>
      <c r="DO114" s="958"/>
      <c r="DP114" s="959"/>
      <c r="DQ114" s="960" t="s">
        <v>122</v>
      </c>
      <c r="DR114" s="958"/>
      <c r="DS114" s="958"/>
      <c r="DT114" s="958"/>
      <c r="DU114" s="959"/>
      <c r="DV114" s="961" t="s">
        <v>122</v>
      </c>
      <c r="DW114" s="962"/>
      <c r="DX114" s="962"/>
      <c r="DY114" s="962"/>
      <c r="DZ114" s="963"/>
    </row>
    <row r="115" spans="1:130" s="230" customFormat="1" ht="26.25" customHeight="1" x14ac:dyDescent="0.2">
      <c r="A115" s="953"/>
      <c r="B115" s="954"/>
      <c r="C115" s="922" t="s">
        <v>430</v>
      </c>
      <c r="D115" s="922"/>
      <c r="E115" s="922"/>
      <c r="F115" s="922"/>
      <c r="G115" s="922"/>
      <c r="H115" s="922"/>
      <c r="I115" s="922"/>
      <c r="J115" s="922"/>
      <c r="K115" s="922"/>
      <c r="L115" s="922"/>
      <c r="M115" s="922"/>
      <c r="N115" s="922"/>
      <c r="O115" s="922"/>
      <c r="P115" s="922"/>
      <c r="Q115" s="922"/>
      <c r="R115" s="922"/>
      <c r="S115" s="922"/>
      <c r="T115" s="922"/>
      <c r="U115" s="922"/>
      <c r="V115" s="922"/>
      <c r="W115" s="922"/>
      <c r="X115" s="922"/>
      <c r="Y115" s="922"/>
      <c r="Z115" s="923"/>
      <c r="AA115" s="936">
        <v>47300</v>
      </c>
      <c r="AB115" s="937"/>
      <c r="AC115" s="937"/>
      <c r="AD115" s="937"/>
      <c r="AE115" s="938"/>
      <c r="AF115" s="939">
        <v>47500</v>
      </c>
      <c r="AG115" s="937"/>
      <c r="AH115" s="937"/>
      <c r="AI115" s="937"/>
      <c r="AJ115" s="938"/>
      <c r="AK115" s="939">
        <v>47500</v>
      </c>
      <c r="AL115" s="937"/>
      <c r="AM115" s="937"/>
      <c r="AN115" s="937"/>
      <c r="AO115" s="938"/>
      <c r="AP115" s="940">
        <v>0.2</v>
      </c>
      <c r="AQ115" s="941"/>
      <c r="AR115" s="941"/>
      <c r="AS115" s="941"/>
      <c r="AT115" s="942"/>
      <c r="AU115" s="907"/>
      <c r="AV115" s="908"/>
      <c r="AW115" s="908"/>
      <c r="AX115" s="908"/>
      <c r="AY115" s="908"/>
      <c r="AZ115" s="921" t="s">
        <v>431</v>
      </c>
      <c r="BA115" s="922"/>
      <c r="BB115" s="922"/>
      <c r="BC115" s="922"/>
      <c r="BD115" s="922"/>
      <c r="BE115" s="922"/>
      <c r="BF115" s="922"/>
      <c r="BG115" s="922"/>
      <c r="BH115" s="922"/>
      <c r="BI115" s="922"/>
      <c r="BJ115" s="922"/>
      <c r="BK115" s="922"/>
      <c r="BL115" s="922"/>
      <c r="BM115" s="922"/>
      <c r="BN115" s="922"/>
      <c r="BO115" s="922"/>
      <c r="BP115" s="923"/>
      <c r="BQ115" s="924" t="s">
        <v>122</v>
      </c>
      <c r="BR115" s="925"/>
      <c r="BS115" s="925"/>
      <c r="BT115" s="925"/>
      <c r="BU115" s="925"/>
      <c r="BV115" s="925" t="s">
        <v>122</v>
      </c>
      <c r="BW115" s="925"/>
      <c r="BX115" s="925"/>
      <c r="BY115" s="925"/>
      <c r="BZ115" s="925"/>
      <c r="CA115" s="925" t="s">
        <v>122</v>
      </c>
      <c r="CB115" s="925"/>
      <c r="CC115" s="925"/>
      <c r="CD115" s="925"/>
      <c r="CE115" s="925"/>
      <c r="CF115" s="919" t="s">
        <v>122</v>
      </c>
      <c r="CG115" s="920"/>
      <c r="CH115" s="920"/>
      <c r="CI115" s="920"/>
      <c r="CJ115" s="920"/>
      <c r="CK115" s="947"/>
      <c r="CL115" s="948"/>
      <c r="CM115" s="921" t="s">
        <v>432</v>
      </c>
      <c r="CN115" s="922"/>
      <c r="CO115" s="922"/>
      <c r="CP115" s="922"/>
      <c r="CQ115" s="922"/>
      <c r="CR115" s="922"/>
      <c r="CS115" s="922"/>
      <c r="CT115" s="922"/>
      <c r="CU115" s="922"/>
      <c r="CV115" s="922"/>
      <c r="CW115" s="922"/>
      <c r="CX115" s="922"/>
      <c r="CY115" s="922"/>
      <c r="CZ115" s="922"/>
      <c r="DA115" s="922"/>
      <c r="DB115" s="922"/>
      <c r="DC115" s="922"/>
      <c r="DD115" s="922"/>
      <c r="DE115" s="922"/>
      <c r="DF115" s="923"/>
      <c r="DG115" s="957" t="s">
        <v>122</v>
      </c>
      <c r="DH115" s="958"/>
      <c r="DI115" s="958"/>
      <c r="DJ115" s="958"/>
      <c r="DK115" s="959"/>
      <c r="DL115" s="960" t="s">
        <v>122</v>
      </c>
      <c r="DM115" s="958"/>
      <c r="DN115" s="958"/>
      <c r="DO115" s="958"/>
      <c r="DP115" s="959"/>
      <c r="DQ115" s="960" t="s">
        <v>122</v>
      </c>
      <c r="DR115" s="958"/>
      <c r="DS115" s="958"/>
      <c r="DT115" s="958"/>
      <c r="DU115" s="959"/>
      <c r="DV115" s="961" t="s">
        <v>122</v>
      </c>
      <c r="DW115" s="962"/>
      <c r="DX115" s="962"/>
      <c r="DY115" s="962"/>
      <c r="DZ115" s="963"/>
    </row>
    <row r="116" spans="1:130" s="230" customFormat="1" ht="26.25" customHeight="1" x14ac:dyDescent="0.2">
      <c r="A116" s="955"/>
      <c r="B116" s="956"/>
      <c r="C116" s="964" t="s">
        <v>433</v>
      </c>
      <c r="D116" s="964"/>
      <c r="E116" s="964"/>
      <c r="F116" s="964"/>
      <c r="G116" s="964"/>
      <c r="H116" s="964"/>
      <c r="I116" s="964"/>
      <c r="J116" s="964"/>
      <c r="K116" s="964"/>
      <c r="L116" s="964"/>
      <c r="M116" s="964"/>
      <c r="N116" s="964"/>
      <c r="O116" s="964"/>
      <c r="P116" s="964"/>
      <c r="Q116" s="964"/>
      <c r="R116" s="964"/>
      <c r="S116" s="964"/>
      <c r="T116" s="964"/>
      <c r="U116" s="964"/>
      <c r="V116" s="964"/>
      <c r="W116" s="964"/>
      <c r="X116" s="964"/>
      <c r="Y116" s="964"/>
      <c r="Z116" s="965"/>
      <c r="AA116" s="957" t="s">
        <v>122</v>
      </c>
      <c r="AB116" s="958"/>
      <c r="AC116" s="958"/>
      <c r="AD116" s="958"/>
      <c r="AE116" s="959"/>
      <c r="AF116" s="960" t="s">
        <v>122</v>
      </c>
      <c r="AG116" s="958"/>
      <c r="AH116" s="958"/>
      <c r="AI116" s="958"/>
      <c r="AJ116" s="959"/>
      <c r="AK116" s="960" t="s">
        <v>122</v>
      </c>
      <c r="AL116" s="958"/>
      <c r="AM116" s="958"/>
      <c r="AN116" s="958"/>
      <c r="AO116" s="959"/>
      <c r="AP116" s="961" t="s">
        <v>122</v>
      </c>
      <c r="AQ116" s="962"/>
      <c r="AR116" s="962"/>
      <c r="AS116" s="962"/>
      <c r="AT116" s="963"/>
      <c r="AU116" s="907"/>
      <c r="AV116" s="908"/>
      <c r="AW116" s="908"/>
      <c r="AX116" s="908"/>
      <c r="AY116" s="908"/>
      <c r="AZ116" s="966" t="s">
        <v>434</v>
      </c>
      <c r="BA116" s="967"/>
      <c r="BB116" s="967"/>
      <c r="BC116" s="967"/>
      <c r="BD116" s="967"/>
      <c r="BE116" s="967"/>
      <c r="BF116" s="967"/>
      <c r="BG116" s="967"/>
      <c r="BH116" s="967"/>
      <c r="BI116" s="967"/>
      <c r="BJ116" s="967"/>
      <c r="BK116" s="967"/>
      <c r="BL116" s="967"/>
      <c r="BM116" s="967"/>
      <c r="BN116" s="967"/>
      <c r="BO116" s="967"/>
      <c r="BP116" s="968"/>
      <c r="BQ116" s="924" t="s">
        <v>122</v>
      </c>
      <c r="BR116" s="925"/>
      <c r="BS116" s="925"/>
      <c r="BT116" s="925"/>
      <c r="BU116" s="925"/>
      <c r="BV116" s="925" t="s">
        <v>122</v>
      </c>
      <c r="BW116" s="925"/>
      <c r="BX116" s="925"/>
      <c r="BY116" s="925"/>
      <c r="BZ116" s="925"/>
      <c r="CA116" s="925" t="s">
        <v>122</v>
      </c>
      <c r="CB116" s="925"/>
      <c r="CC116" s="925"/>
      <c r="CD116" s="925"/>
      <c r="CE116" s="925"/>
      <c r="CF116" s="919" t="s">
        <v>122</v>
      </c>
      <c r="CG116" s="920"/>
      <c r="CH116" s="920"/>
      <c r="CI116" s="920"/>
      <c r="CJ116" s="920"/>
      <c r="CK116" s="947"/>
      <c r="CL116" s="948"/>
      <c r="CM116" s="921" t="s">
        <v>435</v>
      </c>
      <c r="CN116" s="922"/>
      <c r="CO116" s="922"/>
      <c r="CP116" s="922"/>
      <c r="CQ116" s="922"/>
      <c r="CR116" s="922"/>
      <c r="CS116" s="922"/>
      <c r="CT116" s="922"/>
      <c r="CU116" s="922"/>
      <c r="CV116" s="922"/>
      <c r="CW116" s="922"/>
      <c r="CX116" s="922"/>
      <c r="CY116" s="922"/>
      <c r="CZ116" s="922"/>
      <c r="DA116" s="922"/>
      <c r="DB116" s="922"/>
      <c r="DC116" s="922"/>
      <c r="DD116" s="922"/>
      <c r="DE116" s="922"/>
      <c r="DF116" s="923"/>
      <c r="DG116" s="957" t="s">
        <v>122</v>
      </c>
      <c r="DH116" s="958"/>
      <c r="DI116" s="958"/>
      <c r="DJ116" s="958"/>
      <c r="DK116" s="959"/>
      <c r="DL116" s="960" t="s">
        <v>122</v>
      </c>
      <c r="DM116" s="958"/>
      <c r="DN116" s="958"/>
      <c r="DO116" s="958"/>
      <c r="DP116" s="959"/>
      <c r="DQ116" s="960" t="s">
        <v>122</v>
      </c>
      <c r="DR116" s="958"/>
      <c r="DS116" s="958"/>
      <c r="DT116" s="958"/>
      <c r="DU116" s="959"/>
      <c r="DV116" s="961" t="s">
        <v>122</v>
      </c>
      <c r="DW116" s="962"/>
      <c r="DX116" s="962"/>
      <c r="DY116" s="962"/>
      <c r="DZ116" s="963"/>
    </row>
    <row r="117" spans="1:130" s="230" customFormat="1" ht="26.25" customHeight="1" x14ac:dyDescent="0.2">
      <c r="A117" s="911" t="s">
        <v>177</v>
      </c>
      <c r="B117" s="892"/>
      <c r="C117" s="892"/>
      <c r="D117" s="892"/>
      <c r="E117" s="892"/>
      <c r="F117" s="892"/>
      <c r="G117" s="892"/>
      <c r="H117" s="892"/>
      <c r="I117" s="892"/>
      <c r="J117" s="892"/>
      <c r="K117" s="892"/>
      <c r="L117" s="892"/>
      <c r="M117" s="892"/>
      <c r="N117" s="892"/>
      <c r="O117" s="892"/>
      <c r="P117" s="892"/>
      <c r="Q117" s="892"/>
      <c r="R117" s="892"/>
      <c r="S117" s="892"/>
      <c r="T117" s="892"/>
      <c r="U117" s="892"/>
      <c r="V117" s="892"/>
      <c r="W117" s="892"/>
      <c r="X117" s="892"/>
      <c r="Y117" s="976" t="s">
        <v>436</v>
      </c>
      <c r="Z117" s="893"/>
      <c r="AA117" s="977">
        <v>5706579</v>
      </c>
      <c r="AB117" s="978"/>
      <c r="AC117" s="978"/>
      <c r="AD117" s="978"/>
      <c r="AE117" s="979"/>
      <c r="AF117" s="980">
        <v>5858327</v>
      </c>
      <c r="AG117" s="978"/>
      <c r="AH117" s="978"/>
      <c r="AI117" s="978"/>
      <c r="AJ117" s="979"/>
      <c r="AK117" s="980">
        <v>5945540</v>
      </c>
      <c r="AL117" s="978"/>
      <c r="AM117" s="978"/>
      <c r="AN117" s="978"/>
      <c r="AO117" s="979"/>
      <c r="AP117" s="981"/>
      <c r="AQ117" s="982"/>
      <c r="AR117" s="982"/>
      <c r="AS117" s="982"/>
      <c r="AT117" s="983"/>
      <c r="AU117" s="907"/>
      <c r="AV117" s="908"/>
      <c r="AW117" s="908"/>
      <c r="AX117" s="908"/>
      <c r="AY117" s="908"/>
      <c r="AZ117" s="973" t="s">
        <v>437</v>
      </c>
      <c r="BA117" s="974"/>
      <c r="BB117" s="974"/>
      <c r="BC117" s="974"/>
      <c r="BD117" s="974"/>
      <c r="BE117" s="974"/>
      <c r="BF117" s="974"/>
      <c r="BG117" s="974"/>
      <c r="BH117" s="974"/>
      <c r="BI117" s="974"/>
      <c r="BJ117" s="974"/>
      <c r="BK117" s="974"/>
      <c r="BL117" s="974"/>
      <c r="BM117" s="974"/>
      <c r="BN117" s="974"/>
      <c r="BO117" s="974"/>
      <c r="BP117" s="975"/>
      <c r="BQ117" s="924" t="s">
        <v>122</v>
      </c>
      <c r="BR117" s="925"/>
      <c r="BS117" s="925"/>
      <c r="BT117" s="925"/>
      <c r="BU117" s="925"/>
      <c r="BV117" s="925" t="s">
        <v>122</v>
      </c>
      <c r="BW117" s="925"/>
      <c r="BX117" s="925"/>
      <c r="BY117" s="925"/>
      <c r="BZ117" s="925"/>
      <c r="CA117" s="925" t="s">
        <v>122</v>
      </c>
      <c r="CB117" s="925"/>
      <c r="CC117" s="925"/>
      <c r="CD117" s="925"/>
      <c r="CE117" s="925"/>
      <c r="CF117" s="919" t="s">
        <v>122</v>
      </c>
      <c r="CG117" s="920"/>
      <c r="CH117" s="920"/>
      <c r="CI117" s="920"/>
      <c r="CJ117" s="920"/>
      <c r="CK117" s="947"/>
      <c r="CL117" s="948"/>
      <c r="CM117" s="921" t="s">
        <v>438</v>
      </c>
      <c r="CN117" s="922"/>
      <c r="CO117" s="922"/>
      <c r="CP117" s="922"/>
      <c r="CQ117" s="922"/>
      <c r="CR117" s="922"/>
      <c r="CS117" s="922"/>
      <c r="CT117" s="922"/>
      <c r="CU117" s="922"/>
      <c r="CV117" s="922"/>
      <c r="CW117" s="922"/>
      <c r="CX117" s="922"/>
      <c r="CY117" s="922"/>
      <c r="CZ117" s="922"/>
      <c r="DA117" s="922"/>
      <c r="DB117" s="922"/>
      <c r="DC117" s="922"/>
      <c r="DD117" s="922"/>
      <c r="DE117" s="922"/>
      <c r="DF117" s="923"/>
      <c r="DG117" s="957" t="s">
        <v>122</v>
      </c>
      <c r="DH117" s="958"/>
      <c r="DI117" s="958"/>
      <c r="DJ117" s="958"/>
      <c r="DK117" s="959"/>
      <c r="DL117" s="960" t="s">
        <v>122</v>
      </c>
      <c r="DM117" s="958"/>
      <c r="DN117" s="958"/>
      <c r="DO117" s="958"/>
      <c r="DP117" s="959"/>
      <c r="DQ117" s="960" t="s">
        <v>122</v>
      </c>
      <c r="DR117" s="958"/>
      <c r="DS117" s="958"/>
      <c r="DT117" s="958"/>
      <c r="DU117" s="959"/>
      <c r="DV117" s="961" t="s">
        <v>122</v>
      </c>
      <c r="DW117" s="962"/>
      <c r="DX117" s="962"/>
      <c r="DY117" s="962"/>
      <c r="DZ117" s="963"/>
    </row>
    <row r="118" spans="1:130" s="230" customFormat="1" ht="26.25" customHeight="1" x14ac:dyDescent="0.2">
      <c r="A118" s="911" t="s">
        <v>412</v>
      </c>
      <c r="B118" s="892"/>
      <c r="C118" s="892"/>
      <c r="D118" s="892"/>
      <c r="E118" s="892"/>
      <c r="F118" s="892"/>
      <c r="G118" s="892"/>
      <c r="H118" s="892"/>
      <c r="I118" s="892"/>
      <c r="J118" s="892"/>
      <c r="K118" s="892"/>
      <c r="L118" s="892"/>
      <c r="M118" s="892"/>
      <c r="N118" s="892"/>
      <c r="O118" s="892"/>
      <c r="P118" s="892"/>
      <c r="Q118" s="892"/>
      <c r="R118" s="892"/>
      <c r="S118" s="892"/>
      <c r="T118" s="892"/>
      <c r="U118" s="892"/>
      <c r="V118" s="892"/>
      <c r="W118" s="892"/>
      <c r="X118" s="892"/>
      <c r="Y118" s="892"/>
      <c r="Z118" s="893"/>
      <c r="AA118" s="891" t="s">
        <v>409</v>
      </c>
      <c r="AB118" s="892"/>
      <c r="AC118" s="892"/>
      <c r="AD118" s="892"/>
      <c r="AE118" s="893"/>
      <c r="AF118" s="891" t="s">
        <v>410</v>
      </c>
      <c r="AG118" s="892"/>
      <c r="AH118" s="892"/>
      <c r="AI118" s="892"/>
      <c r="AJ118" s="893"/>
      <c r="AK118" s="891" t="s">
        <v>294</v>
      </c>
      <c r="AL118" s="892"/>
      <c r="AM118" s="892"/>
      <c r="AN118" s="892"/>
      <c r="AO118" s="893"/>
      <c r="AP118" s="969" t="s">
        <v>411</v>
      </c>
      <c r="AQ118" s="970"/>
      <c r="AR118" s="970"/>
      <c r="AS118" s="970"/>
      <c r="AT118" s="971"/>
      <c r="AU118" s="907"/>
      <c r="AV118" s="908"/>
      <c r="AW118" s="908"/>
      <c r="AX118" s="908"/>
      <c r="AY118" s="908"/>
      <c r="AZ118" s="972" t="s">
        <v>439</v>
      </c>
      <c r="BA118" s="964"/>
      <c r="BB118" s="964"/>
      <c r="BC118" s="964"/>
      <c r="BD118" s="964"/>
      <c r="BE118" s="964"/>
      <c r="BF118" s="964"/>
      <c r="BG118" s="964"/>
      <c r="BH118" s="964"/>
      <c r="BI118" s="964"/>
      <c r="BJ118" s="964"/>
      <c r="BK118" s="964"/>
      <c r="BL118" s="964"/>
      <c r="BM118" s="964"/>
      <c r="BN118" s="964"/>
      <c r="BO118" s="964"/>
      <c r="BP118" s="965"/>
      <c r="BQ118" s="998" t="s">
        <v>122</v>
      </c>
      <c r="BR118" s="999"/>
      <c r="BS118" s="999"/>
      <c r="BT118" s="999"/>
      <c r="BU118" s="999"/>
      <c r="BV118" s="999" t="s">
        <v>122</v>
      </c>
      <c r="BW118" s="999"/>
      <c r="BX118" s="999"/>
      <c r="BY118" s="999"/>
      <c r="BZ118" s="999"/>
      <c r="CA118" s="999" t="s">
        <v>122</v>
      </c>
      <c r="CB118" s="999"/>
      <c r="CC118" s="999"/>
      <c r="CD118" s="999"/>
      <c r="CE118" s="999"/>
      <c r="CF118" s="919" t="s">
        <v>122</v>
      </c>
      <c r="CG118" s="920"/>
      <c r="CH118" s="920"/>
      <c r="CI118" s="920"/>
      <c r="CJ118" s="920"/>
      <c r="CK118" s="947"/>
      <c r="CL118" s="948"/>
      <c r="CM118" s="921" t="s">
        <v>440</v>
      </c>
      <c r="CN118" s="922"/>
      <c r="CO118" s="922"/>
      <c r="CP118" s="922"/>
      <c r="CQ118" s="922"/>
      <c r="CR118" s="922"/>
      <c r="CS118" s="922"/>
      <c r="CT118" s="922"/>
      <c r="CU118" s="922"/>
      <c r="CV118" s="922"/>
      <c r="CW118" s="922"/>
      <c r="CX118" s="922"/>
      <c r="CY118" s="922"/>
      <c r="CZ118" s="922"/>
      <c r="DA118" s="922"/>
      <c r="DB118" s="922"/>
      <c r="DC118" s="922"/>
      <c r="DD118" s="922"/>
      <c r="DE118" s="922"/>
      <c r="DF118" s="923"/>
      <c r="DG118" s="957" t="s">
        <v>122</v>
      </c>
      <c r="DH118" s="958"/>
      <c r="DI118" s="958"/>
      <c r="DJ118" s="958"/>
      <c r="DK118" s="959"/>
      <c r="DL118" s="960" t="s">
        <v>122</v>
      </c>
      <c r="DM118" s="958"/>
      <c r="DN118" s="958"/>
      <c r="DO118" s="958"/>
      <c r="DP118" s="959"/>
      <c r="DQ118" s="960" t="s">
        <v>122</v>
      </c>
      <c r="DR118" s="958"/>
      <c r="DS118" s="958"/>
      <c r="DT118" s="958"/>
      <c r="DU118" s="959"/>
      <c r="DV118" s="961" t="s">
        <v>122</v>
      </c>
      <c r="DW118" s="962"/>
      <c r="DX118" s="962"/>
      <c r="DY118" s="962"/>
      <c r="DZ118" s="963"/>
    </row>
    <row r="119" spans="1:130" s="230" customFormat="1" ht="26.25" customHeight="1" x14ac:dyDescent="0.2">
      <c r="A119" s="1055" t="s">
        <v>415</v>
      </c>
      <c r="B119" s="946"/>
      <c r="C119" s="928" t="s">
        <v>416</v>
      </c>
      <c r="D119" s="896"/>
      <c r="E119" s="896"/>
      <c r="F119" s="896"/>
      <c r="G119" s="896"/>
      <c r="H119" s="896"/>
      <c r="I119" s="896"/>
      <c r="J119" s="896"/>
      <c r="K119" s="896"/>
      <c r="L119" s="896"/>
      <c r="M119" s="896"/>
      <c r="N119" s="896"/>
      <c r="O119" s="896"/>
      <c r="P119" s="896"/>
      <c r="Q119" s="896"/>
      <c r="R119" s="896"/>
      <c r="S119" s="896"/>
      <c r="T119" s="896"/>
      <c r="U119" s="896"/>
      <c r="V119" s="896"/>
      <c r="W119" s="896"/>
      <c r="X119" s="896"/>
      <c r="Y119" s="896"/>
      <c r="Z119" s="897"/>
      <c r="AA119" s="898">
        <v>47300</v>
      </c>
      <c r="AB119" s="899"/>
      <c r="AC119" s="899"/>
      <c r="AD119" s="899"/>
      <c r="AE119" s="900"/>
      <c r="AF119" s="901">
        <v>47500</v>
      </c>
      <c r="AG119" s="899"/>
      <c r="AH119" s="899"/>
      <c r="AI119" s="899"/>
      <c r="AJ119" s="900"/>
      <c r="AK119" s="901">
        <v>47500</v>
      </c>
      <c r="AL119" s="899"/>
      <c r="AM119" s="899"/>
      <c r="AN119" s="899"/>
      <c r="AO119" s="900"/>
      <c r="AP119" s="902">
        <v>0.2</v>
      </c>
      <c r="AQ119" s="903"/>
      <c r="AR119" s="903"/>
      <c r="AS119" s="903"/>
      <c r="AT119" s="904"/>
      <c r="AU119" s="909"/>
      <c r="AV119" s="910"/>
      <c r="AW119" s="910"/>
      <c r="AX119" s="910"/>
      <c r="AY119" s="910"/>
      <c r="AZ119" s="251" t="s">
        <v>177</v>
      </c>
      <c r="BA119" s="251"/>
      <c r="BB119" s="251"/>
      <c r="BC119" s="251"/>
      <c r="BD119" s="251"/>
      <c r="BE119" s="251"/>
      <c r="BF119" s="251"/>
      <c r="BG119" s="251"/>
      <c r="BH119" s="251"/>
      <c r="BI119" s="251"/>
      <c r="BJ119" s="251"/>
      <c r="BK119" s="251"/>
      <c r="BL119" s="251"/>
      <c r="BM119" s="251"/>
      <c r="BN119" s="251"/>
      <c r="BO119" s="976" t="s">
        <v>441</v>
      </c>
      <c r="BP119" s="1004"/>
      <c r="BQ119" s="998">
        <v>83558069</v>
      </c>
      <c r="BR119" s="999"/>
      <c r="BS119" s="999"/>
      <c r="BT119" s="999"/>
      <c r="BU119" s="999"/>
      <c r="BV119" s="999">
        <v>83162495</v>
      </c>
      <c r="BW119" s="999"/>
      <c r="BX119" s="999"/>
      <c r="BY119" s="999"/>
      <c r="BZ119" s="999"/>
      <c r="CA119" s="999">
        <v>82188824</v>
      </c>
      <c r="CB119" s="999"/>
      <c r="CC119" s="999"/>
      <c r="CD119" s="999"/>
      <c r="CE119" s="999"/>
      <c r="CF119" s="1000"/>
      <c r="CG119" s="1001"/>
      <c r="CH119" s="1001"/>
      <c r="CI119" s="1001"/>
      <c r="CJ119" s="1002"/>
      <c r="CK119" s="949"/>
      <c r="CL119" s="950"/>
      <c r="CM119" s="972" t="s">
        <v>442</v>
      </c>
      <c r="CN119" s="964"/>
      <c r="CO119" s="964"/>
      <c r="CP119" s="964"/>
      <c r="CQ119" s="964"/>
      <c r="CR119" s="964"/>
      <c r="CS119" s="964"/>
      <c r="CT119" s="964"/>
      <c r="CU119" s="964"/>
      <c r="CV119" s="964"/>
      <c r="CW119" s="964"/>
      <c r="CX119" s="964"/>
      <c r="CY119" s="964"/>
      <c r="CZ119" s="964"/>
      <c r="DA119" s="964"/>
      <c r="DB119" s="964"/>
      <c r="DC119" s="964"/>
      <c r="DD119" s="964"/>
      <c r="DE119" s="964"/>
      <c r="DF119" s="965"/>
      <c r="DG119" s="1003" t="s">
        <v>122</v>
      </c>
      <c r="DH119" s="985"/>
      <c r="DI119" s="985"/>
      <c r="DJ119" s="985"/>
      <c r="DK119" s="986"/>
      <c r="DL119" s="984" t="s">
        <v>122</v>
      </c>
      <c r="DM119" s="985"/>
      <c r="DN119" s="985"/>
      <c r="DO119" s="985"/>
      <c r="DP119" s="986"/>
      <c r="DQ119" s="984" t="s">
        <v>122</v>
      </c>
      <c r="DR119" s="985"/>
      <c r="DS119" s="985"/>
      <c r="DT119" s="985"/>
      <c r="DU119" s="986"/>
      <c r="DV119" s="987" t="s">
        <v>122</v>
      </c>
      <c r="DW119" s="988"/>
      <c r="DX119" s="988"/>
      <c r="DY119" s="988"/>
      <c r="DZ119" s="989"/>
    </row>
    <row r="120" spans="1:130" s="230" customFormat="1" ht="26.25" customHeight="1" x14ac:dyDescent="0.2">
      <c r="A120" s="1056"/>
      <c r="B120" s="948"/>
      <c r="C120" s="921" t="s">
        <v>419</v>
      </c>
      <c r="D120" s="922"/>
      <c r="E120" s="922"/>
      <c r="F120" s="922"/>
      <c r="G120" s="922"/>
      <c r="H120" s="922"/>
      <c r="I120" s="922"/>
      <c r="J120" s="922"/>
      <c r="K120" s="922"/>
      <c r="L120" s="922"/>
      <c r="M120" s="922"/>
      <c r="N120" s="922"/>
      <c r="O120" s="922"/>
      <c r="P120" s="922"/>
      <c r="Q120" s="922"/>
      <c r="R120" s="922"/>
      <c r="S120" s="922"/>
      <c r="T120" s="922"/>
      <c r="U120" s="922"/>
      <c r="V120" s="922"/>
      <c r="W120" s="922"/>
      <c r="X120" s="922"/>
      <c r="Y120" s="922"/>
      <c r="Z120" s="923"/>
      <c r="AA120" s="957" t="s">
        <v>122</v>
      </c>
      <c r="AB120" s="958"/>
      <c r="AC120" s="958"/>
      <c r="AD120" s="958"/>
      <c r="AE120" s="959"/>
      <c r="AF120" s="960" t="s">
        <v>122</v>
      </c>
      <c r="AG120" s="958"/>
      <c r="AH120" s="958"/>
      <c r="AI120" s="958"/>
      <c r="AJ120" s="959"/>
      <c r="AK120" s="960" t="s">
        <v>122</v>
      </c>
      <c r="AL120" s="958"/>
      <c r="AM120" s="958"/>
      <c r="AN120" s="958"/>
      <c r="AO120" s="959"/>
      <c r="AP120" s="961" t="s">
        <v>122</v>
      </c>
      <c r="AQ120" s="962"/>
      <c r="AR120" s="962"/>
      <c r="AS120" s="962"/>
      <c r="AT120" s="963"/>
      <c r="AU120" s="990" t="s">
        <v>443</v>
      </c>
      <c r="AV120" s="991"/>
      <c r="AW120" s="991"/>
      <c r="AX120" s="991"/>
      <c r="AY120" s="992"/>
      <c r="AZ120" s="928" t="s">
        <v>444</v>
      </c>
      <c r="BA120" s="896"/>
      <c r="BB120" s="896"/>
      <c r="BC120" s="896"/>
      <c r="BD120" s="896"/>
      <c r="BE120" s="896"/>
      <c r="BF120" s="896"/>
      <c r="BG120" s="896"/>
      <c r="BH120" s="896"/>
      <c r="BI120" s="896"/>
      <c r="BJ120" s="896"/>
      <c r="BK120" s="896"/>
      <c r="BL120" s="896"/>
      <c r="BM120" s="896"/>
      <c r="BN120" s="896"/>
      <c r="BO120" s="896"/>
      <c r="BP120" s="897"/>
      <c r="BQ120" s="929">
        <v>8327161</v>
      </c>
      <c r="BR120" s="930"/>
      <c r="BS120" s="930"/>
      <c r="BT120" s="930"/>
      <c r="BU120" s="930"/>
      <c r="BV120" s="930">
        <v>9798589</v>
      </c>
      <c r="BW120" s="930"/>
      <c r="BX120" s="930"/>
      <c r="BY120" s="930"/>
      <c r="BZ120" s="930"/>
      <c r="CA120" s="930">
        <v>11672824</v>
      </c>
      <c r="CB120" s="930"/>
      <c r="CC120" s="930"/>
      <c r="CD120" s="930"/>
      <c r="CE120" s="930"/>
      <c r="CF120" s="943">
        <v>46</v>
      </c>
      <c r="CG120" s="944"/>
      <c r="CH120" s="944"/>
      <c r="CI120" s="944"/>
      <c r="CJ120" s="944"/>
      <c r="CK120" s="1005" t="s">
        <v>445</v>
      </c>
      <c r="CL120" s="1006"/>
      <c r="CM120" s="1006"/>
      <c r="CN120" s="1006"/>
      <c r="CO120" s="1007"/>
      <c r="CP120" s="1013" t="s">
        <v>394</v>
      </c>
      <c r="CQ120" s="1014"/>
      <c r="CR120" s="1014"/>
      <c r="CS120" s="1014"/>
      <c r="CT120" s="1014"/>
      <c r="CU120" s="1014"/>
      <c r="CV120" s="1014"/>
      <c r="CW120" s="1014"/>
      <c r="CX120" s="1014"/>
      <c r="CY120" s="1014"/>
      <c r="CZ120" s="1014"/>
      <c r="DA120" s="1014"/>
      <c r="DB120" s="1014"/>
      <c r="DC120" s="1014"/>
      <c r="DD120" s="1014"/>
      <c r="DE120" s="1014"/>
      <c r="DF120" s="1015"/>
      <c r="DG120" s="929">
        <v>24758482</v>
      </c>
      <c r="DH120" s="930"/>
      <c r="DI120" s="930"/>
      <c r="DJ120" s="930"/>
      <c r="DK120" s="930"/>
      <c r="DL120" s="930">
        <v>23712533</v>
      </c>
      <c r="DM120" s="930"/>
      <c r="DN120" s="930"/>
      <c r="DO120" s="930"/>
      <c r="DP120" s="930"/>
      <c r="DQ120" s="930">
        <v>22694597</v>
      </c>
      <c r="DR120" s="930"/>
      <c r="DS120" s="930"/>
      <c r="DT120" s="930"/>
      <c r="DU120" s="930"/>
      <c r="DV120" s="931">
        <v>89.5</v>
      </c>
      <c r="DW120" s="931"/>
      <c r="DX120" s="931"/>
      <c r="DY120" s="931"/>
      <c r="DZ120" s="932"/>
    </row>
    <row r="121" spans="1:130" s="230" customFormat="1" ht="26.25" customHeight="1" x14ac:dyDescent="0.2">
      <c r="A121" s="1056"/>
      <c r="B121" s="948"/>
      <c r="C121" s="973" t="s">
        <v>446</v>
      </c>
      <c r="D121" s="974"/>
      <c r="E121" s="974"/>
      <c r="F121" s="974"/>
      <c r="G121" s="974"/>
      <c r="H121" s="974"/>
      <c r="I121" s="974"/>
      <c r="J121" s="974"/>
      <c r="K121" s="974"/>
      <c r="L121" s="974"/>
      <c r="M121" s="974"/>
      <c r="N121" s="974"/>
      <c r="O121" s="974"/>
      <c r="P121" s="974"/>
      <c r="Q121" s="974"/>
      <c r="R121" s="974"/>
      <c r="S121" s="974"/>
      <c r="T121" s="974"/>
      <c r="U121" s="974"/>
      <c r="V121" s="974"/>
      <c r="W121" s="974"/>
      <c r="X121" s="974"/>
      <c r="Y121" s="974"/>
      <c r="Z121" s="975"/>
      <c r="AA121" s="957" t="s">
        <v>122</v>
      </c>
      <c r="AB121" s="958"/>
      <c r="AC121" s="958"/>
      <c r="AD121" s="958"/>
      <c r="AE121" s="959"/>
      <c r="AF121" s="960" t="s">
        <v>122</v>
      </c>
      <c r="AG121" s="958"/>
      <c r="AH121" s="958"/>
      <c r="AI121" s="958"/>
      <c r="AJ121" s="959"/>
      <c r="AK121" s="960" t="s">
        <v>122</v>
      </c>
      <c r="AL121" s="958"/>
      <c r="AM121" s="958"/>
      <c r="AN121" s="958"/>
      <c r="AO121" s="959"/>
      <c r="AP121" s="961" t="s">
        <v>122</v>
      </c>
      <c r="AQ121" s="962"/>
      <c r="AR121" s="962"/>
      <c r="AS121" s="962"/>
      <c r="AT121" s="963"/>
      <c r="AU121" s="993"/>
      <c r="AV121" s="994"/>
      <c r="AW121" s="994"/>
      <c r="AX121" s="994"/>
      <c r="AY121" s="995"/>
      <c r="AZ121" s="921" t="s">
        <v>447</v>
      </c>
      <c r="BA121" s="922"/>
      <c r="BB121" s="922"/>
      <c r="BC121" s="922"/>
      <c r="BD121" s="922"/>
      <c r="BE121" s="922"/>
      <c r="BF121" s="922"/>
      <c r="BG121" s="922"/>
      <c r="BH121" s="922"/>
      <c r="BI121" s="922"/>
      <c r="BJ121" s="922"/>
      <c r="BK121" s="922"/>
      <c r="BL121" s="922"/>
      <c r="BM121" s="922"/>
      <c r="BN121" s="922"/>
      <c r="BO121" s="922"/>
      <c r="BP121" s="923"/>
      <c r="BQ121" s="924">
        <v>24664386</v>
      </c>
      <c r="BR121" s="925"/>
      <c r="BS121" s="925"/>
      <c r="BT121" s="925"/>
      <c r="BU121" s="925"/>
      <c r="BV121" s="925">
        <v>24070082</v>
      </c>
      <c r="BW121" s="925"/>
      <c r="BX121" s="925"/>
      <c r="BY121" s="925"/>
      <c r="BZ121" s="925"/>
      <c r="CA121" s="925">
        <v>23930256</v>
      </c>
      <c r="CB121" s="925"/>
      <c r="CC121" s="925"/>
      <c r="CD121" s="925"/>
      <c r="CE121" s="925"/>
      <c r="CF121" s="919">
        <v>94.4</v>
      </c>
      <c r="CG121" s="920"/>
      <c r="CH121" s="920"/>
      <c r="CI121" s="920"/>
      <c r="CJ121" s="920"/>
      <c r="CK121" s="1008"/>
      <c r="CL121" s="1009"/>
      <c r="CM121" s="1009"/>
      <c r="CN121" s="1009"/>
      <c r="CO121" s="1010"/>
      <c r="CP121" s="1018" t="s">
        <v>390</v>
      </c>
      <c r="CQ121" s="1019"/>
      <c r="CR121" s="1019"/>
      <c r="CS121" s="1019"/>
      <c r="CT121" s="1019"/>
      <c r="CU121" s="1019"/>
      <c r="CV121" s="1019"/>
      <c r="CW121" s="1019"/>
      <c r="CX121" s="1019"/>
      <c r="CY121" s="1019"/>
      <c r="CZ121" s="1019"/>
      <c r="DA121" s="1019"/>
      <c r="DB121" s="1019"/>
      <c r="DC121" s="1019"/>
      <c r="DD121" s="1019"/>
      <c r="DE121" s="1019"/>
      <c r="DF121" s="1020"/>
      <c r="DG121" s="924" t="s">
        <v>122</v>
      </c>
      <c r="DH121" s="925"/>
      <c r="DI121" s="925"/>
      <c r="DJ121" s="925"/>
      <c r="DK121" s="925"/>
      <c r="DL121" s="925" t="s">
        <v>122</v>
      </c>
      <c r="DM121" s="925"/>
      <c r="DN121" s="925"/>
      <c r="DO121" s="925"/>
      <c r="DP121" s="925"/>
      <c r="DQ121" s="925" t="s">
        <v>122</v>
      </c>
      <c r="DR121" s="925"/>
      <c r="DS121" s="925"/>
      <c r="DT121" s="925"/>
      <c r="DU121" s="925"/>
      <c r="DV121" s="926" t="s">
        <v>122</v>
      </c>
      <c r="DW121" s="926"/>
      <c r="DX121" s="926"/>
      <c r="DY121" s="926"/>
      <c r="DZ121" s="927"/>
    </row>
    <row r="122" spans="1:130" s="230" customFormat="1" ht="26.25" customHeight="1" x14ac:dyDescent="0.2">
      <c r="A122" s="1056"/>
      <c r="B122" s="948"/>
      <c r="C122" s="921" t="s">
        <v>429</v>
      </c>
      <c r="D122" s="922"/>
      <c r="E122" s="922"/>
      <c r="F122" s="922"/>
      <c r="G122" s="922"/>
      <c r="H122" s="922"/>
      <c r="I122" s="922"/>
      <c r="J122" s="922"/>
      <c r="K122" s="922"/>
      <c r="L122" s="922"/>
      <c r="M122" s="922"/>
      <c r="N122" s="922"/>
      <c r="O122" s="922"/>
      <c r="P122" s="922"/>
      <c r="Q122" s="922"/>
      <c r="R122" s="922"/>
      <c r="S122" s="922"/>
      <c r="T122" s="922"/>
      <c r="U122" s="922"/>
      <c r="V122" s="922"/>
      <c r="W122" s="922"/>
      <c r="X122" s="922"/>
      <c r="Y122" s="922"/>
      <c r="Z122" s="923"/>
      <c r="AA122" s="957" t="s">
        <v>122</v>
      </c>
      <c r="AB122" s="958"/>
      <c r="AC122" s="958"/>
      <c r="AD122" s="958"/>
      <c r="AE122" s="959"/>
      <c r="AF122" s="960" t="s">
        <v>122</v>
      </c>
      <c r="AG122" s="958"/>
      <c r="AH122" s="958"/>
      <c r="AI122" s="958"/>
      <c r="AJ122" s="959"/>
      <c r="AK122" s="960" t="s">
        <v>122</v>
      </c>
      <c r="AL122" s="958"/>
      <c r="AM122" s="958"/>
      <c r="AN122" s="958"/>
      <c r="AO122" s="959"/>
      <c r="AP122" s="961" t="s">
        <v>122</v>
      </c>
      <c r="AQ122" s="962"/>
      <c r="AR122" s="962"/>
      <c r="AS122" s="962"/>
      <c r="AT122" s="963"/>
      <c r="AU122" s="993"/>
      <c r="AV122" s="994"/>
      <c r="AW122" s="994"/>
      <c r="AX122" s="994"/>
      <c r="AY122" s="995"/>
      <c r="AZ122" s="972" t="s">
        <v>448</v>
      </c>
      <c r="BA122" s="964"/>
      <c r="BB122" s="964"/>
      <c r="BC122" s="964"/>
      <c r="BD122" s="964"/>
      <c r="BE122" s="964"/>
      <c r="BF122" s="964"/>
      <c r="BG122" s="964"/>
      <c r="BH122" s="964"/>
      <c r="BI122" s="964"/>
      <c r="BJ122" s="964"/>
      <c r="BK122" s="964"/>
      <c r="BL122" s="964"/>
      <c r="BM122" s="964"/>
      <c r="BN122" s="964"/>
      <c r="BO122" s="964"/>
      <c r="BP122" s="965"/>
      <c r="BQ122" s="998">
        <v>46694322</v>
      </c>
      <c r="BR122" s="999"/>
      <c r="BS122" s="999"/>
      <c r="BT122" s="999"/>
      <c r="BU122" s="999"/>
      <c r="BV122" s="999">
        <v>45961698</v>
      </c>
      <c r="BW122" s="999"/>
      <c r="BX122" s="999"/>
      <c r="BY122" s="999"/>
      <c r="BZ122" s="999"/>
      <c r="CA122" s="999">
        <v>45486267</v>
      </c>
      <c r="CB122" s="999"/>
      <c r="CC122" s="999"/>
      <c r="CD122" s="999"/>
      <c r="CE122" s="999"/>
      <c r="CF122" s="1016">
        <v>179.4</v>
      </c>
      <c r="CG122" s="1017"/>
      <c r="CH122" s="1017"/>
      <c r="CI122" s="1017"/>
      <c r="CJ122" s="1017"/>
      <c r="CK122" s="1008"/>
      <c r="CL122" s="1009"/>
      <c r="CM122" s="1009"/>
      <c r="CN122" s="1009"/>
      <c r="CO122" s="1010"/>
      <c r="CP122" s="1018" t="s">
        <v>391</v>
      </c>
      <c r="CQ122" s="1019"/>
      <c r="CR122" s="1019"/>
      <c r="CS122" s="1019"/>
      <c r="CT122" s="1019"/>
      <c r="CU122" s="1019"/>
      <c r="CV122" s="1019"/>
      <c r="CW122" s="1019"/>
      <c r="CX122" s="1019"/>
      <c r="CY122" s="1019"/>
      <c r="CZ122" s="1019"/>
      <c r="DA122" s="1019"/>
      <c r="DB122" s="1019"/>
      <c r="DC122" s="1019"/>
      <c r="DD122" s="1019"/>
      <c r="DE122" s="1019"/>
      <c r="DF122" s="1020"/>
      <c r="DG122" s="924" t="s">
        <v>122</v>
      </c>
      <c r="DH122" s="925"/>
      <c r="DI122" s="925"/>
      <c r="DJ122" s="925"/>
      <c r="DK122" s="925"/>
      <c r="DL122" s="925" t="s">
        <v>122</v>
      </c>
      <c r="DM122" s="925"/>
      <c r="DN122" s="925"/>
      <c r="DO122" s="925"/>
      <c r="DP122" s="925"/>
      <c r="DQ122" s="925" t="s">
        <v>122</v>
      </c>
      <c r="DR122" s="925"/>
      <c r="DS122" s="925"/>
      <c r="DT122" s="925"/>
      <c r="DU122" s="925"/>
      <c r="DV122" s="926" t="s">
        <v>122</v>
      </c>
      <c r="DW122" s="926"/>
      <c r="DX122" s="926"/>
      <c r="DY122" s="926"/>
      <c r="DZ122" s="927"/>
    </row>
    <row r="123" spans="1:130" s="230" customFormat="1" ht="26.25" customHeight="1" x14ac:dyDescent="0.2">
      <c r="A123" s="1056"/>
      <c r="B123" s="948"/>
      <c r="C123" s="921" t="s">
        <v>435</v>
      </c>
      <c r="D123" s="922"/>
      <c r="E123" s="922"/>
      <c r="F123" s="922"/>
      <c r="G123" s="922"/>
      <c r="H123" s="922"/>
      <c r="I123" s="922"/>
      <c r="J123" s="922"/>
      <c r="K123" s="922"/>
      <c r="L123" s="922"/>
      <c r="M123" s="922"/>
      <c r="N123" s="922"/>
      <c r="O123" s="922"/>
      <c r="P123" s="922"/>
      <c r="Q123" s="922"/>
      <c r="R123" s="922"/>
      <c r="S123" s="922"/>
      <c r="T123" s="922"/>
      <c r="U123" s="922"/>
      <c r="V123" s="922"/>
      <c r="W123" s="922"/>
      <c r="X123" s="922"/>
      <c r="Y123" s="922"/>
      <c r="Z123" s="923"/>
      <c r="AA123" s="957" t="s">
        <v>122</v>
      </c>
      <c r="AB123" s="958"/>
      <c r="AC123" s="958"/>
      <c r="AD123" s="958"/>
      <c r="AE123" s="959"/>
      <c r="AF123" s="960" t="s">
        <v>122</v>
      </c>
      <c r="AG123" s="958"/>
      <c r="AH123" s="958"/>
      <c r="AI123" s="958"/>
      <c r="AJ123" s="959"/>
      <c r="AK123" s="960" t="s">
        <v>122</v>
      </c>
      <c r="AL123" s="958"/>
      <c r="AM123" s="958"/>
      <c r="AN123" s="958"/>
      <c r="AO123" s="959"/>
      <c r="AP123" s="961" t="s">
        <v>122</v>
      </c>
      <c r="AQ123" s="962"/>
      <c r="AR123" s="962"/>
      <c r="AS123" s="962"/>
      <c r="AT123" s="963"/>
      <c r="AU123" s="996"/>
      <c r="AV123" s="997"/>
      <c r="AW123" s="997"/>
      <c r="AX123" s="997"/>
      <c r="AY123" s="997"/>
      <c r="AZ123" s="251" t="s">
        <v>177</v>
      </c>
      <c r="BA123" s="251"/>
      <c r="BB123" s="251"/>
      <c r="BC123" s="251"/>
      <c r="BD123" s="251"/>
      <c r="BE123" s="251"/>
      <c r="BF123" s="251"/>
      <c r="BG123" s="251"/>
      <c r="BH123" s="251"/>
      <c r="BI123" s="251"/>
      <c r="BJ123" s="251"/>
      <c r="BK123" s="251"/>
      <c r="BL123" s="251"/>
      <c r="BM123" s="251"/>
      <c r="BN123" s="251"/>
      <c r="BO123" s="976" t="s">
        <v>449</v>
      </c>
      <c r="BP123" s="1004"/>
      <c r="BQ123" s="1062">
        <v>79685869</v>
      </c>
      <c r="BR123" s="1063"/>
      <c r="BS123" s="1063"/>
      <c r="BT123" s="1063"/>
      <c r="BU123" s="1063"/>
      <c r="BV123" s="1063">
        <v>79830369</v>
      </c>
      <c r="BW123" s="1063"/>
      <c r="BX123" s="1063"/>
      <c r="BY123" s="1063"/>
      <c r="BZ123" s="1063"/>
      <c r="CA123" s="1063">
        <v>81089347</v>
      </c>
      <c r="CB123" s="1063"/>
      <c r="CC123" s="1063"/>
      <c r="CD123" s="1063"/>
      <c r="CE123" s="1063"/>
      <c r="CF123" s="1000"/>
      <c r="CG123" s="1001"/>
      <c r="CH123" s="1001"/>
      <c r="CI123" s="1001"/>
      <c r="CJ123" s="1002"/>
      <c r="CK123" s="1008"/>
      <c r="CL123" s="1009"/>
      <c r="CM123" s="1009"/>
      <c r="CN123" s="1009"/>
      <c r="CO123" s="1010"/>
      <c r="CP123" s="1018" t="s">
        <v>389</v>
      </c>
      <c r="CQ123" s="1019"/>
      <c r="CR123" s="1019"/>
      <c r="CS123" s="1019"/>
      <c r="CT123" s="1019"/>
      <c r="CU123" s="1019"/>
      <c r="CV123" s="1019"/>
      <c r="CW123" s="1019"/>
      <c r="CX123" s="1019"/>
      <c r="CY123" s="1019"/>
      <c r="CZ123" s="1019"/>
      <c r="DA123" s="1019"/>
      <c r="DB123" s="1019"/>
      <c r="DC123" s="1019"/>
      <c r="DD123" s="1019"/>
      <c r="DE123" s="1019"/>
      <c r="DF123" s="1020"/>
      <c r="DG123" s="957" t="s">
        <v>122</v>
      </c>
      <c r="DH123" s="958"/>
      <c r="DI123" s="958"/>
      <c r="DJ123" s="958"/>
      <c r="DK123" s="959"/>
      <c r="DL123" s="960" t="s">
        <v>122</v>
      </c>
      <c r="DM123" s="958"/>
      <c r="DN123" s="958"/>
      <c r="DO123" s="958"/>
      <c r="DP123" s="959"/>
      <c r="DQ123" s="960" t="s">
        <v>122</v>
      </c>
      <c r="DR123" s="958"/>
      <c r="DS123" s="958"/>
      <c r="DT123" s="958"/>
      <c r="DU123" s="959"/>
      <c r="DV123" s="961" t="s">
        <v>122</v>
      </c>
      <c r="DW123" s="962"/>
      <c r="DX123" s="962"/>
      <c r="DY123" s="962"/>
      <c r="DZ123" s="963"/>
    </row>
    <row r="124" spans="1:130" s="230" customFormat="1" ht="26.25" customHeight="1" thickBot="1" x14ac:dyDescent="0.25">
      <c r="A124" s="1056"/>
      <c r="B124" s="948"/>
      <c r="C124" s="921" t="s">
        <v>438</v>
      </c>
      <c r="D124" s="922"/>
      <c r="E124" s="922"/>
      <c r="F124" s="922"/>
      <c r="G124" s="922"/>
      <c r="H124" s="922"/>
      <c r="I124" s="922"/>
      <c r="J124" s="922"/>
      <c r="K124" s="922"/>
      <c r="L124" s="922"/>
      <c r="M124" s="922"/>
      <c r="N124" s="922"/>
      <c r="O124" s="922"/>
      <c r="P124" s="922"/>
      <c r="Q124" s="922"/>
      <c r="R124" s="922"/>
      <c r="S124" s="922"/>
      <c r="T124" s="922"/>
      <c r="U124" s="922"/>
      <c r="V124" s="922"/>
      <c r="W124" s="922"/>
      <c r="X124" s="922"/>
      <c r="Y124" s="922"/>
      <c r="Z124" s="923"/>
      <c r="AA124" s="957" t="s">
        <v>122</v>
      </c>
      <c r="AB124" s="958"/>
      <c r="AC124" s="958"/>
      <c r="AD124" s="958"/>
      <c r="AE124" s="959"/>
      <c r="AF124" s="960" t="s">
        <v>122</v>
      </c>
      <c r="AG124" s="958"/>
      <c r="AH124" s="958"/>
      <c r="AI124" s="958"/>
      <c r="AJ124" s="959"/>
      <c r="AK124" s="960" t="s">
        <v>122</v>
      </c>
      <c r="AL124" s="958"/>
      <c r="AM124" s="958"/>
      <c r="AN124" s="958"/>
      <c r="AO124" s="959"/>
      <c r="AP124" s="961" t="s">
        <v>122</v>
      </c>
      <c r="AQ124" s="962"/>
      <c r="AR124" s="962"/>
      <c r="AS124" s="962"/>
      <c r="AT124" s="963"/>
      <c r="AU124" s="1058" t="s">
        <v>450</v>
      </c>
      <c r="AV124" s="1059"/>
      <c r="AW124" s="1059"/>
      <c r="AX124" s="1059"/>
      <c r="AY124" s="1059"/>
      <c r="AZ124" s="1059"/>
      <c r="BA124" s="1059"/>
      <c r="BB124" s="1059"/>
      <c r="BC124" s="1059"/>
      <c r="BD124" s="1059"/>
      <c r="BE124" s="1059"/>
      <c r="BF124" s="1059"/>
      <c r="BG124" s="1059"/>
      <c r="BH124" s="1059"/>
      <c r="BI124" s="1059"/>
      <c r="BJ124" s="1059"/>
      <c r="BK124" s="1059"/>
      <c r="BL124" s="1059"/>
      <c r="BM124" s="1059"/>
      <c r="BN124" s="1059"/>
      <c r="BO124" s="1059"/>
      <c r="BP124" s="1060"/>
      <c r="BQ124" s="1061">
        <v>15.2</v>
      </c>
      <c r="BR124" s="1026"/>
      <c r="BS124" s="1026"/>
      <c r="BT124" s="1026"/>
      <c r="BU124" s="1026"/>
      <c r="BV124" s="1026">
        <v>13.4</v>
      </c>
      <c r="BW124" s="1026"/>
      <c r="BX124" s="1026"/>
      <c r="BY124" s="1026"/>
      <c r="BZ124" s="1026"/>
      <c r="CA124" s="1026">
        <v>4.3</v>
      </c>
      <c r="CB124" s="1026"/>
      <c r="CC124" s="1026"/>
      <c r="CD124" s="1026"/>
      <c r="CE124" s="1026"/>
      <c r="CF124" s="1027"/>
      <c r="CG124" s="1028"/>
      <c r="CH124" s="1028"/>
      <c r="CI124" s="1028"/>
      <c r="CJ124" s="1029"/>
      <c r="CK124" s="1011"/>
      <c r="CL124" s="1011"/>
      <c r="CM124" s="1011"/>
      <c r="CN124" s="1011"/>
      <c r="CO124" s="1012"/>
      <c r="CP124" s="1018" t="s">
        <v>451</v>
      </c>
      <c r="CQ124" s="1019"/>
      <c r="CR124" s="1019"/>
      <c r="CS124" s="1019"/>
      <c r="CT124" s="1019"/>
      <c r="CU124" s="1019"/>
      <c r="CV124" s="1019"/>
      <c r="CW124" s="1019"/>
      <c r="CX124" s="1019"/>
      <c r="CY124" s="1019"/>
      <c r="CZ124" s="1019"/>
      <c r="DA124" s="1019"/>
      <c r="DB124" s="1019"/>
      <c r="DC124" s="1019"/>
      <c r="DD124" s="1019"/>
      <c r="DE124" s="1019"/>
      <c r="DF124" s="1020"/>
      <c r="DG124" s="1003" t="s">
        <v>122</v>
      </c>
      <c r="DH124" s="985"/>
      <c r="DI124" s="985"/>
      <c r="DJ124" s="985"/>
      <c r="DK124" s="986"/>
      <c r="DL124" s="984">
        <v>300000</v>
      </c>
      <c r="DM124" s="985"/>
      <c r="DN124" s="985"/>
      <c r="DO124" s="985"/>
      <c r="DP124" s="986"/>
      <c r="DQ124" s="984" t="s">
        <v>122</v>
      </c>
      <c r="DR124" s="985"/>
      <c r="DS124" s="985"/>
      <c r="DT124" s="985"/>
      <c r="DU124" s="986"/>
      <c r="DV124" s="987" t="s">
        <v>122</v>
      </c>
      <c r="DW124" s="988"/>
      <c r="DX124" s="988"/>
      <c r="DY124" s="988"/>
      <c r="DZ124" s="989"/>
    </row>
    <row r="125" spans="1:130" s="230" customFormat="1" ht="26.25" customHeight="1" x14ac:dyDescent="0.2">
      <c r="A125" s="1056"/>
      <c r="B125" s="948"/>
      <c r="C125" s="921" t="s">
        <v>440</v>
      </c>
      <c r="D125" s="922"/>
      <c r="E125" s="922"/>
      <c r="F125" s="922"/>
      <c r="G125" s="922"/>
      <c r="H125" s="922"/>
      <c r="I125" s="922"/>
      <c r="J125" s="922"/>
      <c r="K125" s="922"/>
      <c r="L125" s="922"/>
      <c r="M125" s="922"/>
      <c r="N125" s="922"/>
      <c r="O125" s="922"/>
      <c r="P125" s="922"/>
      <c r="Q125" s="922"/>
      <c r="R125" s="922"/>
      <c r="S125" s="922"/>
      <c r="T125" s="922"/>
      <c r="U125" s="922"/>
      <c r="V125" s="922"/>
      <c r="W125" s="922"/>
      <c r="X125" s="922"/>
      <c r="Y125" s="922"/>
      <c r="Z125" s="923"/>
      <c r="AA125" s="957" t="s">
        <v>122</v>
      </c>
      <c r="AB125" s="958"/>
      <c r="AC125" s="958"/>
      <c r="AD125" s="958"/>
      <c r="AE125" s="959"/>
      <c r="AF125" s="960" t="s">
        <v>122</v>
      </c>
      <c r="AG125" s="958"/>
      <c r="AH125" s="958"/>
      <c r="AI125" s="958"/>
      <c r="AJ125" s="959"/>
      <c r="AK125" s="960" t="s">
        <v>122</v>
      </c>
      <c r="AL125" s="958"/>
      <c r="AM125" s="958"/>
      <c r="AN125" s="958"/>
      <c r="AO125" s="959"/>
      <c r="AP125" s="961" t="s">
        <v>122</v>
      </c>
      <c r="AQ125" s="962"/>
      <c r="AR125" s="962"/>
      <c r="AS125" s="962"/>
      <c r="AT125" s="963"/>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21" t="s">
        <v>452</v>
      </c>
      <c r="CL125" s="1006"/>
      <c r="CM125" s="1006"/>
      <c r="CN125" s="1006"/>
      <c r="CO125" s="1007"/>
      <c r="CP125" s="928" t="s">
        <v>453</v>
      </c>
      <c r="CQ125" s="896"/>
      <c r="CR125" s="896"/>
      <c r="CS125" s="896"/>
      <c r="CT125" s="896"/>
      <c r="CU125" s="896"/>
      <c r="CV125" s="896"/>
      <c r="CW125" s="896"/>
      <c r="CX125" s="896"/>
      <c r="CY125" s="896"/>
      <c r="CZ125" s="896"/>
      <c r="DA125" s="896"/>
      <c r="DB125" s="896"/>
      <c r="DC125" s="896"/>
      <c r="DD125" s="896"/>
      <c r="DE125" s="896"/>
      <c r="DF125" s="897"/>
      <c r="DG125" s="929" t="s">
        <v>122</v>
      </c>
      <c r="DH125" s="930"/>
      <c r="DI125" s="930"/>
      <c r="DJ125" s="930"/>
      <c r="DK125" s="930"/>
      <c r="DL125" s="930" t="s">
        <v>122</v>
      </c>
      <c r="DM125" s="930"/>
      <c r="DN125" s="930"/>
      <c r="DO125" s="930"/>
      <c r="DP125" s="930"/>
      <c r="DQ125" s="930" t="s">
        <v>122</v>
      </c>
      <c r="DR125" s="930"/>
      <c r="DS125" s="930"/>
      <c r="DT125" s="930"/>
      <c r="DU125" s="930"/>
      <c r="DV125" s="931" t="s">
        <v>122</v>
      </c>
      <c r="DW125" s="931"/>
      <c r="DX125" s="931"/>
      <c r="DY125" s="931"/>
      <c r="DZ125" s="932"/>
    </row>
    <row r="126" spans="1:130" s="230" customFormat="1" ht="26.25" customHeight="1" thickBot="1" x14ac:dyDescent="0.25">
      <c r="A126" s="1056"/>
      <c r="B126" s="948"/>
      <c r="C126" s="921" t="s">
        <v>442</v>
      </c>
      <c r="D126" s="922"/>
      <c r="E126" s="922"/>
      <c r="F126" s="922"/>
      <c r="G126" s="922"/>
      <c r="H126" s="922"/>
      <c r="I126" s="922"/>
      <c r="J126" s="922"/>
      <c r="K126" s="922"/>
      <c r="L126" s="922"/>
      <c r="M126" s="922"/>
      <c r="N126" s="922"/>
      <c r="O126" s="922"/>
      <c r="P126" s="922"/>
      <c r="Q126" s="922"/>
      <c r="R126" s="922"/>
      <c r="S126" s="922"/>
      <c r="T126" s="922"/>
      <c r="U126" s="922"/>
      <c r="V126" s="922"/>
      <c r="W126" s="922"/>
      <c r="X126" s="922"/>
      <c r="Y126" s="922"/>
      <c r="Z126" s="923"/>
      <c r="AA126" s="957" t="s">
        <v>122</v>
      </c>
      <c r="AB126" s="958"/>
      <c r="AC126" s="958"/>
      <c r="AD126" s="958"/>
      <c r="AE126" s="959"/>
      <c r="AF126" s="960" t="s">
        <v>122</v>
      </c>
      <c r="AG126" s="958"/>
      <c r="AH126" s="958"/>
      <c r="AI126" s="958"/>
      <c r="AJ126" s="959"/>
      <c r="AK126" s="960" t="s">
        <v>122</v>
      </c>
      <c r="AL126" s="958"/>
      <c r="AM126" s="958"/>
      <c r="AN126" s="958"/>
      <c r="AO126" s="959"/>
      <c r="AP126" s="961" t="s">
        <v>122</v>
      </c>
      <c r="AQ126" s="962"/>
      <c r="AR126" s="962"/>
      <c r="AS126" s="962"/>
      <c r="AT126" s="963"/>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22"/>
      <c r="CL126" s="1009"/>
      <c r="CM126" s="1009"/>
      <c r="CN126" s="1009"/>
      <c r="CO126" s="1010"/>
      <c r="CP126" s="921" t="s">
        <v>454</v>
      </c>
      <c r="CQ126" s="922"/>
      <c r="CR126" s="922"/>
      <c r="CS126" s="922"/>
      <c r="CT126" s="922"/>
      <c r="CU126" s="922"/>
      <c r="CV126" s="922"/>
      <c r="CW126" s="922"/>
      <c r="CX126" s="922"/>
      <c r="CY126" s="922"/>
      <c r="CZ126" s="922"/>
      <c r="DA126" s="922"/>
      <c r="DB126" s="922"/>
      <c r="DC126" s="922"/>
      <c r="DD126" s="922"/>
      <c r="DE126" s="922"/>
      <c r="DF126" s="923"/>
      <c r="DG126" s="924" t="s">
        <v>122</v>
      </c>
      <c r="DH126" s="925"/>
      <c r="DI126" s="925"/>
      <c r="DJ126" s="925"/>
      <c r="DK126" s="925"/>
      <c r="DL126" s="925" t="s">
        <v>122</v>
      </c>
      <c r="DM126" s="925"/>
      <c r="DN126" s="925"/>
      <c r="DO126" s="925"/>
      <c r="DP126" s="925"/>
      <c r="DQ126" s="925" t="s">
        <v>122</v>
      </c>
      <c r="DR126" s="925"/>
      <c r="DS126" s="925"/>
      <c r="DT126" s="925"/>
      <c r="DU126" s="925"/>
      <c r="DV126" s="926" t="s">
        <v>122</v>
      </c>
      <c r="DW126" s="926"/>
      <c r="DX126" s="926"/>
      <c r="DY126" s="926"/>
      <c r="DZ126" s="927"/>
    </row>
    <row r="127" spans="1:130" s="230" customFormat="1" ht="26.25" customHeight="1" x14ac:dyDescent="0.2">
      <c r="A127" s="1057"/>
      <c r="B127" s="950"/>
      <c r="C127" s="972" t="s">
        <v>455</v>
      </c>
      <c r="D127" s="964"/>
      <c r="E127" s="964"/>
      <c r="F127" s="964"/>
      <c r="G127" s="964"/>
      <c r="H127" s="964"/>
      <c r="I127" s="964"/>
      <c r="J127" s="964"/>
      <c r="K127" s="964"/>
      <c r="L127" s="964"/>
      <c r="M127" s="964"/>
      <c r="N127" s="964"/>
      <c r="O127" s="964"/>
      <c r="P127" s="964"/>
      <c r="Q127" s="964"/>
      <c r="R127" s="964"/>
      <c r="S127" s="964"/>
      <c r="T127" s="964"/>
      <c r="U127" s="964"/>
      <c r="V127" s="964"/>
      <c r="W127" s="964"/>
      <c r="X127" s="964"/>
      <c r="Y127" s="964"/>
      <c r="Z127" s="965"/>
      <c r="AA127" s="957" t="s">
        <v>122</v>
      </c>
      <c r="AB127" s="958"/>
      <c r="AC127" s="958"/>
      <c r="AD127" s="958"/>
      <c r="AE127" s="959"/>
      <c r="AF127" s="960" t="s">
        <v>122</v>
      </c>
      <c r="AG127" s="958"/>
      <c r="AH127" s="958"/>
      <c r="AI127" s="958"/>
      <c r="AJ127" s="959"/>
      <c r="AK127" s="960" t="s">
        <v>122</v>
      </c>
      <c r="AL127" s="958"/>
      <c r="AM127" s="958"/>
      <c r="AN127" s="958"/>
      <c r="AO127" s="959"/>
      <c r="AP127" s="961" t="s">
        <v>122</v>
      </c>
      <c r="AQ127" s="962"/>
      <c r="AR127" s="962"/>
      <c r="AS127" s="962"/>
      <c r="AT127" s="963"/>
      <c r="AU127" s="232"/>
      <c r="AV127" s="232"/>
      <c r="AW127" s="232"/>
      <c r="AX127" s="1030" t="s">
        <v>456</v>
      </c>
      <c r="AY127" s="1031"/>
      <c r="AZ127" s="1031"/>
      <c r="BA127" s="1031"/>
      <c r="BB127" s="1031"/>
      <c r="BC127" s="1031"/>
      <c r="BD127" s="1031"/>
      <c r="BE127" s="1032"/>
      <c r="BF127" s="1033" t="s">
        <v>457</v>
      </c>
      <c r="BG127" s="1031"/>
      <c r="BH127" s="1031"/>
      <c r="BI127" s="1031"/>
      <c r="BJ127" s="1031"/>
      <c r="BK127" s="1031"/>
      <c r="BL127" s="1032"/>
      <c r="BM127" s="1033" t="s">
        <v>458</v>
      </c>
      <c r="BN127" s="1031"/>
      <c r="BO127" s="1031"/>
      <c r="BP127" s="1031"/>
      <c r="BQ127" s="1031"/>
      <c r="BR127" s="1031"/>
      <c r="BS127" s="1032"/>
      <c r="BT127" s="1033" t="s">
        <v>459</v>
      </c>
      <c r="BU127" s="1031"/>
      <c r="BV127" s="1031"/>
      <c r="BW127" s="1031"/>
      <c r="BX127" s="1031"/>
      <c r="BY127" s="1031"/>
      <c r="BZ127" s="1054"/>
      <c r="CA127" s="232"/>
      <c r="CB127" s="232"/>
      <c r="CC127" s="232"/>
      <c r="CD127" s="255"/>
      <c r="CE127" s="255"/>
      <c r="CF127" s="255"/>
      <c r="CG127" s="232"/>
      <c r="CH127" s="232"/>
      <c r="CI127" s="232"/>
      <c r="CJ127" s="254"/>
      <c r="CK127" s="1022"/>
      <c r="CL127" s="1009"/>
      <c r="CM127" s="1009"/>
      <c r="CN127" s="1009"/>
      <c r="CO127" s="1010"/>
      <c r="CP127" s="921" t="s">
        <v>460</v>
      </c>
      <c r="CQ127" s="922"/>
      <c r="CR127" s="922"/>
      <c r="CS127" s="922"/>
      <c r="CT127" s="922"/>
      <c r="CU127" s="922"/>
      <c r="CV127" s="922"/>
      <c r="CW127" s="922"/>
      <c r="CX127" s="922"/>
      <c r="CY127" s="922"/>
      <c r="CZ127" s="922"/>
      <c r="DA127" s="922"/>
      <c r="DB127" s="922"/>
      <c r="DC127" s="922"/>
      <c r="DD127" s="922"/>
      <c r="DE127" s="922"/>
      <c r="DF127" s="923"/>
      <c r="DG127" s="924" t="s">
        <v>122</v>
      </c>
      <c r="DH127" s="925"/>
      <c r="DI127" s="925"/>
      <c r="DJ127" s="925"/>
      <c r="DK127" s="925"/>
      <c r="DL127" s="925" t="s">
        <v>122</v>
      </c>
      <c r="DM127" s="925"/>
      <c r="DN127" s="925"/>
      <c r="DO127" s="925"/>
      <c r="DP127" s="925"/>
      <c r="DQ127" s="925" t="s">
        <v>122</v>
      </c>
      <c r="DR127" s="925"/>
      <c r="DS127" s="925"/>
      <c r="DT127" s="925"/>
      <c r="DU127" s="925"/>
      <c r="DV127" s="926" t="s">
        <v>122</v>
      </c>
      <c r="DW127" s="926"/>
      <c r="DX127" s="926"/>
      <c r="DY127" s="926"/>
      <c r="DZ127" s="927"/>
    </row>
    <row r="128" spans="1:130" s="230" customFormat="1" ht="26.25" customHeight="1" thickBot="1" x14ac:dyDescent="0.25">
      <c r="A128" s="1040" t="s">
        <v>461</v>
      </c>
      <c r="B128" s="1041"/>
      <c r="C128" s="1041"/>
      <c r="D128" s="1041"/>
      <c r="E128" s="1041"/>
      <c r="F128" s="1041"/>
      <c r="G128" s="1041"/>
      <c r="H128" s="1041"/>
      <c r="I128" s="1041"/>
      <c r="J128" s="1041"/>
      <c r="K128" s="1041"/>
      <c r="L128" s="1041"/>
      <c r="M128" s="1041"/>
      <c r="N128" s="1041"/>
      <c r="O128" s="1041"/>
      <c r="P128" s="1041"/>
      <c r="Q128" s="1041"/>
      <c r="R128" s="1041"/>
      <c r="S128" s="1041"/>
      <c r="T128" s="1041"/>
      <c r="U128" s="1041"/>
      <c r="V128" s="1041"/>
      <c r="W128" s="1042" t="s">
        <v>462</v>
      </c>
      <c r="X128" s="1042"/>
      <c r="Y128" s="1042"/>
      <c r="Z128" s="1043"/>
      <c r="AA128" s="1044">
        <v>1457198</v>
      </c>
      <c r="AB128" s="1045"/>
      <c r="AC128" s="1045"/>
      <c r="AD128" s="1045"/>
      <c r="AE128" s="1046"/>
      <c r="AF128" s="1047">
        <v>1435551</v>
      </c>
      <c r="AG128" s="1045"/>
      <c r="AH128" s="1045"/>
      <c r="AI128" s="1045"/>
      <c r="AJ128" s="1046"/>
      <c r="AK128" s="1047">
        <v>1416875</v>
      </c>
      <c r="AL128" s="1045"/>
      <c r="AM128" s="1045"/>
      <c r="AN128" s="1045"/>
      <c r="AO128" s="1046"/>
      <c r="AP128" s="1048"/>
      <c r="AQ128" s="1049"/>
      <c r="AR128" s="1049"/>
      <c r="AS128" s="1049"/>
      <c r="AT128" s="1050"/>
      <c r="AU128" s="232"/>
      <c r="AV128" s="232"/>
      <c r="AW128" s="232"/>
      <c r="AX128" s="895" t="s">
        <v>463</v>
      </c>
      <c r="AY128" s="896"/>
      <c r="AZ128" s="896"/>
      <c r="BA128" s="896"/>
      <c r="BB128" s="896"/>
      <c r="BC128" s="896"/>
      <c r="BD128" s="896"/>
      <c r="BE128" s="897"/>
      <c r="BF128" s="1051" t="s">
        <v>122</v>
      </c>
      <c r="BG128" s="1052"/>
      <c r="BH128" s="1052"/>
      <c r="BI128" s="1052"/>
      <c r="BJ128" s="1052"/>
      <c r="BK128" s="1052"/>
      <c r="BL128" s="1053"/>
      <c r="BM128" s="1051">
        <v>11.87</v>
      </c>
      <c r="BN128" s="1052"/>
      <c r="BO128" s="1052"/>
      <c r="BP128" s="1052"/>
      <c r="BQ128" s="1052"/>
      <c r="BR128" s="1052"/>
      <c r="BS128" s="1053"/>
      <c r="BT128" s="1051">
        <v>20</v>
      </c>
      <c r="BU128" s="1052"/>
      <c r="BV128" s="1052"/>
      <c r="BW128" s="1052"/>
      <c r="BX128" s="1052"/>
      <c r="BY128" s="1052"/>
      <c r="BZ128" s="1075"/>
      <c r="CA128" s="255"/>
      <c r="CB128" s="255"/>
      <c r="CC128" s="255"/>
      <c r="CD128" s="255"/>
      <c r="CE128" s="255"/>
      <c r="CF128" s="255"/>
      <c r="CG128" s="232"/>
      <c r="CH128" s="232"/>
      <c r="CI128" s="232"/>
      <c r="CJ128" s="254"/>
      <c r="CK128" s="1023"/>
      <c r="CL128" s="1024"/>
      <c r="CM128" s="1024"/>
      <c r="CN128" s="1024"/>
      <c r="CO128" s="1025"/>
      <c r="CP128" s="1034" t="s">
        <v>464</v>
      </c>
      <c r="CQ128" s="726"/>
      <c r="CR128" s="726"/>
      <c r="CS128" s="726"/>
      <c r="CT128" s="726"/>
      <c r="CU128" s="726"/>
      <c r="CV128" s="726"/>
      <c r="CW128" s="726"/>
      <c r="CX128" s="726"/>
      <c r="CY128" s="726"/>
      <c r="CZ128" s="726"/>
      <c r="DA128" s="726"/>
      <c r="DB128" s="726"/>
      <c r="DC128" s="726"/>
      <c r="DD128" s="726"/>
      <c r="DE128" s="726"/>
      <c r="DF128" s="1035"/>
      <c r="DG128" s="1036" t="s">
        <v>122</v>
      </c>
      <c r="DH128" s="1037"/>
      <c r="DI128" s="1037"/>
      <c r="DJ128" s="1037"/>
      <c r="DK128" s="1037"/>
      <c r="DL128" s="1037" t="s">
        <v>122</v>
      </c>
      <c r="DM128" s="1037"/>
      <c r="DN128" s="1037"/>
      <c r="DO128" s="1037"/>
      <c r="DP128" s="1037"/>
      <c r="DQ128" s="1037" t="s">
        <v>122</v>
      </c>
      <c r="DR128" s="1037"/>
      <c r="DS128" s="1037"/>
      <c r="DT128" s="1037"/>
      <c r="DU128" s="1037"/>
      <c r="DV128" s="1038" t="s">
        <v>122</v>
      </c>
      <c r="DW128" s="1038"/>
      <c r="DX128" s="1038"/>
      <c r="DY128" s="1038"/>
      <c r="DZ128" s="1039"/>
    </row>
    <row r="129" spans="1:131" s="230" customFormat="1" ht="26.25" customHeight="1" x14ac:dyDescent="0.2">
      <c r="A129" s="933" t="s">
        <v>102</v>
      </c>
      <c r="B129" s="934"/>
      <c r="C129" s="934"/>
      <c r="D129" s="934"/>
      <c r="E129" s="934"/>
      <c r="F129" s="934"/>
      <c r="G129" s="934"/>
      <c r="H129" s="934"/>
      <c r="I129" s="934"/>
      <c r="J129" s="934"/>
      <c r="K129" s="934"/>
      <c r="L129" s="934"/>
      <c r="M129" s="934"/>
      <c r="N129" s="934"/>
      <c r="O129" s="934"/>
      <c r="P129" s="934"/>
      <c r="Q129" s="934"/>
      <c r="R129" s="934"/>
      <c r="S129" s="934"/>
      <c r="T129" s="934"/>
      <c r="U129" s="934"/>
      <c r="V129" s="934"/>
      <c r="W129" s="1069" t="s">
        <v>465</v>
      </c>
      <c r="X129" s="1070"/>
      <c r="Y129" s="1070"/>
      <c r="Z129" s="1071"/>
      <c r="AA129" s="957">
        <v>28846148</v>
      </c>
      <c r="AB129" s="958"/>
      <c r="AC129" s="958"/>
      <c r="AD129" s="958"/>
      <c r="AE129" s="959"/>
      <c r="AF129" s="960">
        <v>28100290</v>
      </c>
      <c r="AG129" s="958"/>
      <c r="AH129" s="958"/>
      <c r="AI129" s="958"/>
      <c r="AJ129" s="959"/>
      <c r="AK129" s="960">
        <v>28766545</v>
      </c>
      <c r="AL129" s="958"/>
      <c r="AM129" s="958"/>
      <c r="AN129" s="958"/>
      <c r="AO129" s="959"/>
      <c r="AP129" s="1072"/>
      <c r="AQ129" s="1073"/>
      <c r="AR129" s="1073"/>
      <c r="AS129" s="1073"/>
      <c r="AT129" s="1074"/>
      <c r="AU129" s="233"/>
      <c r="AV129" s="233"/>
      <c r="AW129" s="233"/>
      <c r="AX129" s="1064" t="s">
        <v>466</v>
      </c>
      <c r="AY129" s="922"/>
      <c r="AZ129" s="922"/>
      <c r="BA129" s="922"/>
      <c r="BB129" s="922"/>
      <c r="BC129" s="922"/>
      <c r="BD129" s="922"/>
      <c r="BE129" s="923"/>
      <c r="BF129" s="1065" t="s">
        <v>122</v>
      </c>
      <c r="BG129" s="1066"/>
      <c r="BH129" s="1066"/>
      <c r="BI129" s="1066"/>
      <c r="BJ129" s="1066"/>
      <c r="BK129" s="1066"/>
      <c r="BL129" s="1067"/>
      <c r="BM129" s="1065">
        <v>16.87</v>
      </c>
      <c r="BN129" s="1066"/>
      <c r="BO129" s="1066"/>
      <c r="BP129" s="1066"/>
      <c r="BQ129" s="1066"/>
      <c r="BR129" s="1066"/>
      <c r="BS129" s="1067"/>
      <c r="BT129" s="1065">
        <v>30</v>
      </c>
      <c r="BU129" s="1066"/>
      <c r="BV129" s="1066"/>
      <c r="BW129" s="1066"/>
      <c r="BX129" s="1066"/>
      <c r="BY129" s="1066"/>
      <c r="BZ129" s="1068"/>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2">
      <c r="A130" s="933" t="s">
        <v>467</v>
      </c>
      <c r="B130" s="934"/>
      <c r="C130" s="934"/>
      <c r="D130" s="934"/>
      <c r="E130" s="934"/>
      <c r="F130" s="934"/>
      <c r="G130" s="934"/>
      <c r="H130" s="934"/>
      <c r="I130" s="934"/>
      <c r="J130" s="934"/>
      <c r="K130" s="934"/>
      <c r="L130" s="934"/>
      <c r="M130" s="934"/>
      <c r="N130" s="934"/>
      <c r="O130" s="934"/>
      <c r="P130" s="934"/>
      <c r="Q130" s="934"/>
      <c r="R130" s="934"/>
      <c r="S130" s="934"/>
      <c r="T130" s="934"/>
      <c r="U130" s="934"/>
      <c r="V130" s="934"/>
      <c r="W130" s="1069" t="s">
        <v>468</v>
      </c>
      <c r="X130" s="1070"/>
      <c r="Y130" s="1070"/>
      <c r="Z130" s="1071"/>
      <c r="AA130" s="957">
        <v>3463955</v>
      </c>
      <c r="AB130" s="958"/>
      <c r="AC130" s="958"/>
      <c r="AD130" s="958"/>
      <c r="AE130" s="959"/>
      <c r="AF130" s="960">
        <v>3377267</v>
      </c>
      <c r="AG130" s="958"/>
      <c r="AH130" s="958"/>
      <c r="AI130" s="958"/>
      <c r="AJ130" s="959"/>
      <c r="AK130" s="960">
        <v>3416893</v>
      </c>
      <c r="AL130" s="958"/>
      <c r="AM130" s="958"/>
      <c r="AN130" s="958"/>
      <c r="AO130" s="959"/>
      <c r="AP130" s="1072"/>
      <c r="AQ130" s="1073"/>
      <c r="AR130" s="1073"/>
      <c r="AS130" s="1073"/>
      <c r="AT130" s="1074"/>
      <c r="AU130" s="233"/>
      <c r="AV130" s="233"/>
      <c r="AW130" s="233"/>
      <c r="AX130" s="1064" t="s">
        <v>469</v>
      </c>
      <c r="AY130" s="922"/>
      <c r="AZ130" s="922"/>
      <c r="BA130" s="922"/>
      <c r="BB130" s="922"/>
      <c r="BC130" s="922"/>
      <c r="BD130" s="922"/>
      <c r="BE130" s="923"/>
      <c r="BF130" s="1100">
        <v>3.9</v>
      </c>
      <c r="BG130" s="1101"/>
      <c r="BH130" s="1101"/>
      <c r="BI130" s="1101"/>
      <c r="BJ130" s="1101"/>
      <c r="BK130" s="1101"/>
      <c r="BL130" s="1102"/>
      <c r="BM130" s="1100">
        <v>25</v>
      </c>
      <c r="BN130" s="1101"/>
      <c r="BO130" s="1101"/>
      <c r="BP130" s="1101"/>
      <c r="BQ130" s="1101"/>
      <c r="BR130" s="1101"/>
      <c r="BS130" s="1102"/>
      <c r="BT130" s="1100">
        <v>35</v>
      </c>
      <c r="BU130" s="1101"/>
      <c r="BV130" s="1101"/>
      <c r="BW130" s="1101"/>
      <c r="BX130" s="1101"/>
      <c r="BY130" s="1101"/>
      <c r="BZ130" s="1103"/>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5">
      <c r="A131" s="1104"/>
      <c r="B131" s="1105"/>
      <c r="C131" s="1105"/>
      <c r="D131" s="1105"/>
      <c r="E131" s="1105"/>
      <c r="F131" s="1105"/>
      <c r="G131" s="1105"/>
      <c r="H131" s="1105"/>
      <c r="I131" s="1105"/>
      <c r="J131" s="1105"/>
      <c r="K131" s="1105"/>
      <c r="L131" s="1105"/>
      <c r="M131" s="1105"/>
      <c r="N131" s="1105"/>
      <c r="O131" s="1105"/>
      <c r="P131" s="1105"/>
      <c r="Q131" s="1105"/>
      <c r="R131" s="1105"/>
      <c r="S131" s="1105"/>
      <c r="T131" s="1105"/>
      <c r="U131" s="1105"/>
      <c r="V131" s="1105"/>
      <c r="W131" s="1106" t="s">
        <v>470</v>
      </c>
      <c r="X131" s="1107"/>
      <c r="Y131" s="1107"/>
      <c r="Z131" s="1108"/>
      <c r="AA131" s="1003">
        <v>25382193</v>
      </c>
      <c r="AB131" s="985"/>
      <c r="AC131" s="985"/>
      <c r="AD131" s="985"/>
      <c r="AE131" s="986"/>
      <c r="AF131" s="984">
        <v>24723023</v>
      </c>
      <c r="AG131" s="985"/>
      <c r="AH131" s="985"/>
      <c r="AI131" s="985"/>
      <c r="AJ131" s="986"/>
      <c r="AK131" s="984">
        <v>25349652</v>
      </c>
      <c r="AL131" s="985"/>
      <c r="AM131" s="985"/>
      <c r="AN131" s="985"/>
      <c r="AO131" s="986"/>
      <c r="AP131" s="1109"/>
      <c r="AQ131" s="1110"/>
      <c r="AR131" s="1110"/>
      <c r="AS131" s="1110"/>
      <c r="AT131" s="1111"/>
      <c r="AU131" s="233"/>
      <c r="AV131" s="233"/>
      <c r="AW131" s="233"/>
      <c r="AX131" s="1082" t="s">
        <v>471</v>
      </c>
      <c r="AY131" s="726"/>
      <c r="AZ131" s="726"/>
      <c r="BA131" s="726"/>
      <c r="BB131" s="726"/>
      <c r="BC131" s="726"/>
      <c r="BD131" s="726"/>
      <c r="BE131" s="1035"/>
      <c r="BF131" s="1083">
        <v>4.3</v>
      </c>
      <c r="BG131" s="1084"/>
      <c r="BH131" s="1084"/>
      <c r="BI131" s="1084"/>
      <c r="BJ131" s="1084"/>
      <c r="BK131" s="1084"/>
      <c r="BL131" s="1085"/>
      <c r="BM131" s="1083">
        <v>350</v>
      </c>
      <c r="BN131" s="1084"/>
      <c r="BO131" s="1084"/>
      <c r="BP131" s="1084"/>
      <c r="BQ131" s="1084"/>
      <c r="BR131" s="1084"/>
      <c r="BS131" s="1085"/>
      <c r="BT131" s="1086"/>
      <c r="BU131" s="1087"/>
      <c r="BV131" s="1087"/>
      <c r="BW131" s="1087"/>
      <c r="BX131" s="1087"/>
      <c r="BY131" s="1087"/>
      <c r="BZ131" s="1088"/>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2">
      <c r="A132" s="1089" t="s">
        <v>472</v>
      </c>
      <c r="B132" s="1090"/>
      <c r="C132" s="1090"/>
      <c r="D132" s="1090"/>
      <c r="E132" s="1090"/>
      <c r="F132" s="1090"/>
      <c r="G132" s="1090"/>
      <c r="H132" s="1090"/>
      <c r="I132" s="1090"/>
      <c r="J132" s="1090"/>
      <c r="K132" s="1090"/>
      <c r="L132" s="1090"/>
      <c r="M132" s="1090"/>
      <c r="N132" s="1090"/>
      <c r="O132" s="1090"/>
      <c r="P132" s="1090"/>
      <c r="Q132" s="1090"/>
      <c r="R132" s="1090"/>
      <c r="S132" s="1090"/>
      <c r="T132" s="1090"/>
      <c r="U132" s="1090"/>
      <c r="V132" s="1093" t="s">
        <v>473</v>
      </c>
      <c r="W132" s="1093"/>
      <c r="X132" s="1093"/>
      <c r="Y132" s="1093"/>
      <c r="Z132" s="1094"/>
      <c r="AA132" s="1095">
        <v>3.0943977139999999</v>
      </c>
      <c r="AB132" s="1096"/>
      <c r="AC132" s="1096"/>
      <c r="AD132" s="1096"/>
      <c r="AE132" s="1097"/>
      <c r="AF132" s="1098">
        <v>4.2288881910000002</v>
      </c>
      <c r="AG132" s="1096"/>
      <c r="AH132" s="1096"/>
      <c r="AI132" s="1096"/>
      <c r="AJ132" s="1097"/>
      <c r="AK132" s="1098">
        <v>4.3857485699999996</v>
      </c>
      <c r="AL132" s="1096"/>
      <c r="AM132" s="1096"/>
      <c r="AN132" s="1096"/>
      <c r="AO132" s="1097"/>
      <c r="AP132" s="1000"/>
      <c r="AQ132" s="1001"/>
      <c r="AR132" s="1001"/>
      <c r="AS132" s="1001"/>
      <c r="AT132" s="1099"/>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5">
      <c r="A133" s="1091"/>
      <c r="B133" s="1092"/>
      <c r="C133" s="1092"/>
      <c r="D133" s="1092"/>
      <c r="E133" s="1092"/>
      <c r="F133" s="1092"/>
      <c r="G133" s="1092"/>
      <c r="H133" s="1092"/>
      <c r="I133" s="1092"/>
      <c r="J133" s="1092"/>
      <c r="K133" s="1092"/>
      <c r="L133" s="1092"/>
      <c r="M133" s="1092"/>
      <c r="N133" s="1092"/>
      <c r="O133" s="1092"/>
      <c r="P133" s="1092"/>
      <c r="Q133" s="1092"/>
      <c r="R133" s="1092"/>
      <c r="S133" s="1092"/>
      <c r="T133" s="1092"/>
      <c r="U133" s="1092"/>
      <c r="V133" s="1076" t="s">
        <v>474</v>
      </c>
      <c r="W133" s="1076"/>
      <c r="X133" s="1076"/>
      <c r="Y133" s="1076"/>
      <c r="Z133" s="1077"/>
      <c r="AA133" s="1078">
        <v>3.7</v>
      </c>
      <c r="AB133" s="1079"/>
      <c r="AC133" s="1079"/>
      <c r="AD133" s="1079"/>
      <c r="AE133" s="1080"/>
      <c r="AF133" s="1078">
        <v>3.9</v>
      </c>
      <c r="AG133" s="1079"/>
      <c r="AH133" s="1079"/>
      <c r="AI133" s="1079"/>
      <c r="AJ133" s="1080"/>
      <c r="AK133" s="1078">
        <v>3.9</v>
      </c>
      <c r="AL133" s="1079"/>
      <c r="AM133" s="1079"/>
      <c r="AN133" s="1079"/>
      <c r="AO133" s="1080"/>
      <c r="AP133" s="1027"/>
      <c r="AQ133" s="1028"/>
      <c r="AR133" s="1028"/>
      <c r="AS133" s="1028"/>
      <c r="AT133" s="1081"/>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2">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4" hidden="1" x14ac:dyDescent="0.2">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AduodGpITnQTOzgWR0D2uLdFs2kEgZyVy774+MybckSXT8jPGii9yhpi5KXFWStsg6jRTdgN+s8NRt3Bxcs84A==" saltValue="l60cgxWpcZxJ/KytBle1w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9" scale="25"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60" customWidth="1"/>
    <col min="121" max="121" width="0" style="259" hidden="1" customWidth="1"/>
    <col min="122" max="16384" width="9" style="259" hidden="1"/>
  </cols>
  <sheetData>
    <row r="1" spans="1:120" ht="13.2"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9"/>
    </row>
    <row r="17" spans="119:120" ht="13.2" x14ac:dyDescent="0.2">
      <c r="DP17" s="259"/>
    </row>
    <row r="18" spans="119:120" ht="13.2" x14ac:dyDescent="0.2"/>
    <row r="19" spans="119:120" ht="13.2" x14ac:dyDescent="0.2"/>
    <row r="20" spans="119:120" ht="13.2" x14ac:dyDescent="0.2">
      <c r="DO20" s="259"/>
      <c r="DP20" s="259"/>
    </row>
    <row r="21" spans="119:120" ht="13.2" x14ac:dyDescent="0.2">
      <c r="DP21" s="259"/>
    </row>
    <row r="22" spans="119:120" ht="13.2" x14ac:dyDescent="0.2"/>
    <row r="23" spans="119:120" ht="13.2" x14ac:dyDescent="0.2">
      <c r="DO23" s="259"/>
      <c r="DP23" s="259"/>
    </row>
    <row r="24" spans="119:120" ht="13.2" x14ac:dyDescent="0.2">
      <c r="DP24" s="259"/>
    </row>
    <row r="25" spans="119:120" ht="13.2" x14ac:dyDescent="0.2">
      <c r="DP25" s="259"/>
    </row>
    <row r="26" spans="119:120" ht="13.2" x14ac:dyDescent="0.2">
      <c r="DO26" s="259"/>
      <c r="DP26" s="259"/>
    </row>
    <row r="27" spans="119:120" ht="13.2" x14ac:dyDescent="0.2"/>
    <row r="28" spans="119:120" ht="13.2" x14ac:dyDescent="0.2">
      <c r="DO28" s="259"/>
      <c r="DP28" s="259"/>
    </row>
    <row r="29" spans="119:120" ht="13.2" x14ac:dyDescent="0.2">
      <c r="DP29" s="259"/>
    </row>
    <row r="30" spans="119:120" ht="13.2" x14ac:dyDescent="0.2"/>
    <row r="31" spans="119:120" ht="13.2" x14ac:dyDescent="0.2">
      <c r="DO31" s="259"/>
      <c r="DP31" s="259"/>
    </row>
    <row r="32" spans="119:120" ht="13.2" x14ac:dyDescent="0.2"/>
    <row r="33" spans="98:120" ht="13.2" x14ac:dyDescent="0.2">
      <c r="DO33" s="259"/>
      <c r="DP33" s="259"/>
    </row>
    <row r="34" spans="98:120" ht="13.2" x14ac:dyDescent="0.2">
      <c r="DM34" s="259"/>
    </row>
    <row r="35" spans="98:120" ht="13.2" x14ac:dyDescent="0.2">
      <c r="CT35" s="259"/>
      <c r="CU35" s="259"/>
      <c r="CV35" s="259"/>
      <c r="CY35" s="259"/>
      <c r="CZ35" s="259"/>
      <c r="DA35" s="259"/>
      <c r="DD35" s="259"/>
      <c r="DE35" s="259"/>
      <c r="DF35" s="259"/>
      <c r="DI35" s="259"/>
      <c r="DJ35" s="259"/>
      <c r="DK35" s="259"/>
      <c r="DM35" s="259"/>
      <c r="DN35" s="259"/>
      <c r="DO35" s="259"/>
      <c r="DP35" s="259"/>
    </row>
    <row r="36" spans="98:120" ht="13.2" x14ac:dyDescent="0.2"/>
    <row r="37" spans="98:120" ht="13.2" x14ac:dyDescent="0.2">
      <c r="CW37" s="259"/>
      <c r="DB37" s="259"/>
      <c r="DG37" s="259"/>
      <c r="DL37" s="259"/>
      <c r="DP37" s="259"/>
    </row>
    <row r="38" spans="98:120" ht="13.2" x14ac:dyDescent="0.2">
      <c r="CT38" s="259"/>
      <c r="CU38" s="259"/>
      <c r="CV38" s="259"/>
      <c r="CW38" s="259"/>
      <c r="CY38" s="259"/>
      <c r="CZ38" s="259"/>
      <c r="DA38" s="259"/>
      <c r="DB38" s="259"/>
      <c r="DD38" s="259"/>
      <c r="DE38" s="259"/>
      <c r="DF38" s="259"/>
      <c r="DG38" s="259"/>
      <c r="DI38" s="259"/>
      <c r="DJ38" s="259"/>
      <c r="DK38" s="259"/>
      <c r="DL38" s="259"/>
      <c r="DN38" s="259"/>
      <c r="DO38" s="259"/>
      <c r="DP38" s="259"/>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9"/>
      <c r="DO49" s="259"/>
      <c r="DP49" s="259"/>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9"/>
      <c r="CS63" s="259"/>
      <c r="CX63" s="259"/>
      <c r="DC63" s="259"/>
      <c r="DH63" s="259"/>
    </row>
    <row r="64" spans="22:120" ht="13.2" x14ac:dyDescent="0.2">
      <c r="V64" s="259"/>
    </row>
    <row r="65" spans="15:120" ht="13.2" x14ac:dyDescent="0.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2" x14ac:dyDescent="0.2">
      <c r="Q66" s="259"/>
      <c r="S66" s="259"/>
      <c r="U66" s="259"/>
      <c r="DM66" s="259"/>
    </row>
    <row r="67" spans="15:120" ht="13.2" x14ac:dyDescent="0.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2" x14ac:dyDescent="0.2"/>
    <row r="69" spans="15:120" ht="13.2" x14ac:dyDescent="0.2"/>
    <row r="70" spans="15:120" ht="13.2" x14ac:dyDescent="0.2"/>
    <row r="71" spans="15:120" ht="13.2" x14ac:dyDescent="0.2"/>
    <row r="72" spans="15:120" ht="13.2" x14ac:dyDescent="0.2">
      <c r="DP72" s="259"/>
    </row>
    <row r="73" spans="15:120" ht="13.2" x14ac:dyDescent="0.2">
      <c r="DP73" s="259"/>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9"/>
      <c r="CX96" s="259"/>
      <c r="DC96" s="259"/>
      <c r="DH96" s="259"/>
    </row>
    <row r="97" spans="24:120" ht="13.2" x14ac:dyDescent="0.2">
      <c r="CS97" s="259"/>
      <c r="CX97" s="259"/>
      <c r="DC97" s="259"/>
      <c r="DH97" s="259"/>
      <c r="DP97" s="260" t="s">
        <v>475</v>
      </c>
    </row>
    <row r="98" spans="24:120" ht="13.2" hidden="1" x14ac:dyDescent="0.2">
      <c r="CS98" s="259"/>
      <c r="CX98" s="259"/>
      <c r="DC98" s="259"/>
      <c r="DH98" s="259"/>
    </row>
    <row r="99" spans="24:120" ht="13.2" hidden="1" x14ac:dyDescent="0.2">
      <c r="CS99" s="259"/>
      <c r="CX99" s="259"/>
      <c r="DC99" s="259"/>
      <c r="DH99" s="259"/>
    </row>
    <row r="101" spans="24:120" ht="12" hidden="1" customHeight="1" x14ac:dyDescent="0.2">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2">
      <c r="CU102" s="259"/>
      <c r="CZ102" s="259"/>
      <c r="DE102" s="259"/>
      <c r="DJ102" s="259"/>
      <c r="DM102" s="259"/>
    </row>
    <row r="103" spans="24:120" ht="13.2" hidden="1" x14ac:dyDescent="0.2">
      <c r="CT103" s="259"/>
      <c r="CV103" s="259"/>
      <c r="CW103" s="259"/>
      <c r="CY103" s="259"/>
      <c r="DA103" s="259"/>
      <c r="DB103" s="259"/>
      <c r="DD103" s="259"/>
      <c r="DF103" s="259"/>
      <c r="DG103" s="259"/>
      <c r="DI103" s="259"/>
      <c r="DK103" s="259"/>
      <c r="DL103" s="259"/>
      <c r="DM103" s="259"/>
      <c r="DN103" s="259"/>
      <c r="DO103" s="259"/>
      <c r="DP103" s="259"/>
    </row>
    <row r="104" spans="24:120" ht="13.2" hidden="1" x14ac:dyDescent="0.2">
      <c r="CV104" s="259"/>
      <c r="CW104" s="259"/>
      <c r="DA104" s="259"/>
      <c r="DB104" s="259"/>
      <c r="DF104" s="259"/>
      <c r="DG104" s="259"/>
      <c r="DK104" s="259"/>
      <c r="DL104" s="259"/>
      <c r="DN104" s="259"/>
      <c r="DO104" s="259"/>
      <c r="DP104" s="259"/>
    </row>
    <row r="105" spans="24:120" ht="12.75" hidden="1" customHeight="1" x14ac:dyDescent="0.2"/>
  </sheetData>
  <sheetProtection algorithmName="SHA-512" hashValue="lZq20puzwzXJZjooF6sApQk4jzk5ybPyS81KD884CvpwEEskT3DYRxB10dQeTSLHbgsdbVUMLFrfefqB30Y1xQ==" saltValue="YndTcuNhrnxCz2vFjEM3J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60" customWidth="1"/>
    <col min="117" max="16384" width="9" style="259" hidden="1"/>
  </cols>
  <sheetData>
    <row r="1" spans="2:116" ht="13.2"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2" x14ac:dyDescent="0.2"/>
    <row r="3" spans="2:116" ht="13.2" x14ac:dyDescent="0.2"/>
    <row r="4" spans="2:116" ht="13.2" x14ac:dyDescent="0.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2" x14ac:dyDescent="0.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2" x14ac:dyDescent="0.2"/>
    <row r="20" spans="9:116" ht="13.2" x14ac:dyDescent="0.2"/>
    <row r="21" spans="9:116" ht="13.2" x14ac:dyDescent="0.2">
      <c r="DL21" s="259"/>
    </row>
    <row r="22" spans="9:116" ht="13.2" x14ac:dyDescent="0.2">
      <c r="DI22" s="259"/>
      <c r="DJ22" s="259"/>
      <c r="DK22" s="259"/>
      <c r="DL22" s="259"/>
    </row>
    <row r="23" spans="9:116" ht="13.2" x14ac:dyDescent="0.2">
      <c r="CY23" s="259"/>
      <c r="CZ23" s="259"/>
      <c r="DA23" s="259"/>
      <c r="DB23" s="259"/>
      <c r="DC23" s="259"/>
      <c r="DD23" s="259"/>
      <c r="DE23" s="259"/>
      <c r="DF23" s="259"/>
      <c r="DG23" s="259"/>
      <c r="DH23" s="259"/>
      <c r="DI23" s="259"/>
      <c r="DJ23" s="259"/>
      <c r="DK23" s="259"/>
      <c r="DL23" s="259"/>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9"/>
      <c r="DA35" s="259"/>
      <c r="DB35" s="259"/>
      <c r="DC35" s="259"/>
      <c r="DD35" s="259"/>
      <c r="DE35" s="259"/>
      <c r="DF35" s="259"/>
      <c r="DG35" s="259"/>
      <c r="DH35" s="259"/>
      <c r="DI35" s="259"/>
      <c r="DJ35" s="259"/>
      <c r="DK35" s="259"/>
      <c r="DL35" s="259"/>
    </row>
    <row r="36" spans="15:116" ht="13.2" x14ac:dyDescent="0.2"/>
    <row r="37" spans="15:116" ht="13.2" x14ac:dyDescent="0.2">
      <c r="DL37" s="259"/>
    </row>
    <row r="38" spans="15:116" ht="13.2" x14ac:dyDescent="0.2">
      <c r="DI38" s="259"/>
      <c r="DJ38" s="259"/>
      <c r="DK38" s="259"/>
      <c r="DL38" s="259"/>
    </row>
    <row r="39" spans="15:116" ht="13.2" x14ac:dyDescent="0.2"/>
    <row r="40" spans="15:116" ht="13.2" x14ac:dyDescent="0.2"/>
    <row r="41" spans="15:116" ht="13.2" x14ac:dyDescent="0.2"/>
    <row r="42" spans="15:116" ht="13.2" x14ac:dyDescent="0.2"/>
    <row r="43" spans="15:116" ht="13.2" x14ac:dyDescent="0.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2" x14ac:dyDescent="0.2">
      <c r="DL44" s="259"/>
    </row>
    <row r="45" spans="15:116" ht="13.2" x14ac:dyDescent="0.2"/>
    <row r="46" spans="15:116" ht="13.2" x14ac:dyDescent="0.2">
      <c r="DA46" s="259"/>
      <c r="DB46" s="259"/>
      <c r="DC46" s="259"/>
      <c r="DD46" s="259"/>
      <c r="DE46" s="259"/>
      <c r="DF46" s="259"/>
      <c r="DG46" s="259"/>
      <c r="DH46" s="259"/>
      <c r="DI46" s="259"/>
      <c r="DJ46" s="259"/>
      <c r="DK46" s="259"/>
      <c r="DL46" s="259"/>
    </row>
    <row r="47" spans="15:116" ht="13.2" x14ac:dyDescent="0.2"/>
    <row r="48" spans="15:116" ht="13.2" x14ac:dyDescent="0.2"/>
    <row r="49" spans="104:116" ht="13.2" x14ac:dyDescent="0.2"/>
    <row r="50" spans="104:116" ht="13.2" x14ac:dyDescent="0.2">
      <c r="CZ50" s="259"/>
      <c r="DA50" s="259"/>
      <c r="DB50" s="259"/>
      <c r="DC50" s="259"/>
      <c r="DD50" s="259"/>
      <c r="DE50" s="259"/>
      <c r="DF50" s="259"/>
      <c r="DG50" s="259"/>
      <c r="DH50" s="259"/>
      <c r="DI50" s="259"/>
      <c r="DJ50" s="259"/>
      <c r="DK50" s="259"/>
      <c r="DL50" s="259"/>
    </row>
    <row r="51" spans="104:116" ht="13.2" x14ac:dyDescent="0.2"/>
    <row r="52" spans="104:116" ht="13.2" x14ac:dyDescent="0.2"/>
    <row r="53" spans="104:116" ht="13.2" x14ac:dyDescent="0.2">
      <c r="DL53" s="259"/>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9"/>
      <c r="DD67" s="259"/>
      <c r="DE67" s="259"/>
      <c r="DF67" s="259"/>
      <c r="DG67" s="259"/>
      <c r="DH67" s="259"/>
      <c r="DI67" s="259"/>
      <c r="DJ67" s="259"/>
      <c r="DK67" s="259"/>
      <c r="DL67" s="259"/>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K3tLqLJzRcH58Cp31RwFHj55se8cBz9amvJH1tcEeA/osnxir2TYLwzr/84zmarvVDzfeaHqcJsRASUSZVe0Tg==" saltValue="C/b8fWLu+xgLgRqfbIoUm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261" customWidth="1"/>
    <col min="37" max="44" width="17" style="261" customWidth="1"/>
    <col min="45" max="45" width="6.109375" style="268" customWidth="1"/>
    <col min="46" max="46" width="3" style="266" customWidth="1"/>
    <col min="47" max="47" width="19.109375" style="261" hidden="1" customWidth="1"/>
    <col min="48" max="52" width="12.6640625" style="261" hidden="1" customWidth="1"/>
    <col min="53" max="16384" width="8.6640625" style="261" hidden="1"/>
  </cols>
  <sheetData>
    <row r="1" spans="1:46" ht="13.2" x14ac:dyDescent="0.2">
      <c r="AS1" s="262"/>
      <c r="AT1" s="262"/>
    </row>
    <row r="2" spans="1:46" ht="13.2" x14ac:dyDescent="0.2">
      <c r="AS2" s="262"/>
      <c r="AT2" s="262"/>
    </row>
    <row r="3" spans="1:46" ht="13.2" x14ac:dyDescent="0.2">
      <c r="AS3" s="262"/>
      <c r="AT3" s="262"/>
    </row>
    <row r="4" spans="1:46" ht="13.2" x14ac:dyDescent="0.2">
      <c r="AS4" s="262"/>
      <c r="AT4" s="262"/>
    </row>
    <row r="5" spans="1:46" ht="16.2" x14ac:dyDescent="0.2">
      <c r="A5" s="263" t="s">
        <v>476</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2" x14ac:dyDescent="0.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477</v>
      </c>
      <c r="AL6" s="267"/>
      <c r="AM6" s="267"/>
      <c r="AN6" s="267"/>
      <c r="AO6" s="262"/>
      <c r="AP6" s="262"/>
      <c r="AQ6" s="262"/>
      <c r="AR6" s="262"/>
    </row>
    <row r="7" spans="1:46" ht="13.5" customHeight="1" x14ac:dyDescent="0.2">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3" t="s">
        <v>478</v>
      </c>
      <c r="AP7" s="272"/>
      <c r="AQ7" s="273" t="s">
        <v>479</v>
      </c>
      <c r="AR7" s="274"/>
    </row>
    <row r="8" spans="1:46" ht="13.2" x14ac:dyDescent="0.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4"/>
      <c r="AP8" s="278" t="s">
        <v>480</v>
      </c>
      <c r="AQ8" s="279" t="s">
        <v>481</v>
      </c>
      <c r="AR8" s="280" t="s">
        <v>482</v>
      </c>
    </row>
    <row r="9" spans="1:46" ht="13.2" x14ac:dyDescent="0.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15" t="s">
        <v>483</v>
      </c>
      <c r="AL9" s="1116"/>
      <c r="AM9" s="1116"/>
      <c r="AN9" s="1117"/>
      <c r="AO9" s="281">
        <v>7116862</v>
      </c>
      <c r="AP9" s="281">
        <v>60756</v>
      </c>
      <c r="AQ9" s="282">
        <v>63160</v>
      </c>
      <c r="AR9" s="283">
        <v>-3.8</v>
      </c>
    </row>
    <row r="10" spans="1:46" ht="13.5" customHeight="1" x14ac:dyDescent="0.2">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15" t="s">
        <v>484</v>
      </c>
      <c r="AL10" s="1116"/>
      <c r="AM10" s="1116"/>
      <c r="AN10" s="1117"/>
      <c r="AO10" s="284">
        <v>1188325</v>
      </c>
      <c r="AP10" s="284">
        <v>10145</v>
      </c>
      <c r="AQ10" s="285">
        <v>4257</v>
      </c>
      <c r="AR10" s="286">
        <v>138.30000000000001</v>
      </c>
    </row>
    <row r="11" spans="1:46" ht="13.5" customHeight="1" x14ac:dyDescent="0.2">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15" t="s">
        <v>485</v>
      </c>
      <c r="AL11" s="1116"/>
      <c r="AM11" s="1116"/>
      <c r="AN11" s="1117"/>
      <c r="AO11" s="284">
        <v>35021</v>
      </c>
      <c r="AP11" s="284">
        <v>299</v>
      </c>
      <c r="AQ11" s="285">
        <v>595</v>
      </c>
      <c r="AR11" s="286">
        <v>-49.7</v>
      </c>
    </row>
    <row r="12" spans="1:46" ht="13.5" customHeight="1" x14ac:dyDescent="0.2">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15" t="s">
        <v>486</v>
      </c>
      <c r="AL12" s="1116"/>
      <c r="AM12" s="1116"/>
      <c r="AN12" s="1117"/>
      <c r="AO12" s="284" t="s">
        <v>487</v>
      </c>
      <c r="AP12" s="284" t="s">
        <v>487</v>
      </c>
      <c r="AQ12" s="285">
        <v>9</v>
      </c>
      <c r="AR12" s="286" t="s">
        <v>487</v>
      </c>
    </row>
    <row r="13" spans="1:46" ht="13.5" customHeight="1" x14ac:dyDescent="0.2">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15" t="s">
        <v>488</v>
      </c>
      <c r="AL13" s="1116"/>
      <c r="AM13" s="1116"/>
      <c r="AN13" s="1117"/>
      <c r="AO13" s="284">
        <v>337270</v>
      </c>
      <c r="AP13" s="284">
        <v>2879</v>
      </c>
      <c r="AQ13" s="285">
        <v>2608</v>
      </c>
      <c r="AR13" s="286">
        <v>10.4</v>
      </c>
    </row>
    <row r="14" spans="1:46" ht="13.5" customHeight="1" x14ac:dyDescent="0.2">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15" t="s">
        <v>489</v>
      </c>
      <c r="AL14" s="1116"/>
      <c r="AM14" s="1116"/>
      <c r="AN14" s="1117"/>
      <c r="AO14" s="284">
        <v>269363</v>
      </c>
      <c r="AP14" s="284">
        <v>2300</v>
      </c>
      <c r="AQ14" s="285">
        <v>1202</v>
      </c>
      <c r="AR14" s="286">
        <v>91.3</v>
      </c>
    </row>
    <row r="15" spans="1:46" ht="13.5" customHeight="1" x14ac:dyDescent="0.2">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18" t="s">
        <v>490</v>
      </c>
      <c r="AL15" s="1119"/>
      <c r="AM15" s="1119"/>
      <c r="AN15" s="1120"/>
      <c r="AO15" s="284">
        <v>-152751</v>
      </c>
      <c r="AP15" s="284">
        <v>-1304</v>
      </c>
      <c r="AQ15" s="285">
        <v>-3084</v>
      </c>
      <c r="AR15" s="286">
        <v>-57.7</v>
      </c>
    </row>
    <row r="16" spans="1:46" ht="13.2" x14ac:dyDescent="0.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18" t="s">
        <v>177</v>
      </c>
      <c r="AL16" s="1119"/>
      <c r="AM16" s="1119"/>
      <c r="AN16" s="1120"/>
      <c r="AO16" s="284">
        <v>8794090</v>
      </c>
      <c r="AP16" s="284">
        <v>75074</v>
      </c>
      <c r="AQ16" s="285">
        <v>68747</v>
      </c>
      <c r="AR16" s="286">
        <v>9.1999999999999993</v>
      </c>
    </row>
    <row r="17" spans="1:46" ht="13.2" x14ac:dyDescent="0.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2" x14ac:dyDescent="0.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2" x14ac:dyDescent="0.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491</v>
      </c>
      <c r="AL19" s="262"/>
      <c r="AM19" s="262"/>
      <c r="AN19" s="262"/>
      <c r="AO19" s="262"/>
      <c r="AP19" s="262"/>
      <c r="AQ19" s="262"/>
      <c r="AR19" s="262"/>
    </row>
    <row r="20" spans="1:46" ht="13.2" x14ac:dyDescent="0.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492</v>
      </c>
      <c r="AP20" s="293" t="s">
        <v>493</v>
      </c>
      <c r="AQ20" s="294" t="s">
        <v>494</v>
      </c>
      <c r="AR20" s="295"/>
    </row>
    <row r="21" spans="1:46" s="301" customFormat="1" ht="13.2" x14ac:dyDescent="0.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21" t="s">
        <v>495</v>
      </c>
      <c r="AL21" s="1122"/>
      <c r="AM21" s="1122"/>
      <c r="AN21" s="1123"/>
      <c r="AO21" s="297">
        <v>6.32</v>
      </c>
      <c r="AP21" s="298">
        <v>6.22</v>
      </c>
      <c r="AQ21" s="299">
        <v>0.1</v>
      </c>
      <c r="AR21" s="267"/>
      <c r="AS21" s="300"/>
      <c r="AT21" s="296"/>
    </row>
    <row r="22" spans="1:46" s="301" customFormat="1" ht="13.2" x14ac:dyDescent="0.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21" t="s">
        <v>496</v>
      </c>
      <c r="AL22" s="1122"/>
      <c r="AM22" s="1122"/>
      <c r="AN22" s="1123"/>
      <c r="AO22" s="302">
        <v>96.8</v>
      </c>
      <c r="AP22" s="303">
        <v>98.7</v>
      </c>
      <c r="AQ22" s="304">
        <v>-1.9</v>
      </c>
      <c r="AR22" s="288"/>
      <c r="AS22" s="300"/>
      <c r="AT22" s="296"/>
    </row>
    <row r="23" spans="1:46" s="301" customFormat="1" ht="13.2" x14ac:dyDescent="0.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2" x14ac:dyDescent="0.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2"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2" x14ac:dyDescent="0.2">
      <c r="A26" s="1112" t="s">
        <v>497</v>
      </c>
      <c r="B26" s="1112"/>
      <c r="C26" s="1112"/>
      <c r="D26" s="1112"/>
      <c r="E26" s="1112"/>
      <c r="F26" s="1112"/>
      <c r="G26" s="1112"/>
      <c r="H26" s="1112"/>
      <c r="I26" s="1112"/>
      <c r="J26" s="1112"/>
      <c r="K26" s="1112"/>
      <c r="L26" s="1112"/>
      <c r="M26" s="1112"/>
      <c r="N26" s="1112"/>
      <c r="O26" s="1112"/>
      <c r="P26" s="1112"/>
      <c r="Q26" s="1112"/>
      <c r="R26" s="1112"/>
      <c r="S26" s="1112"/>
      <c r="T26" s="1112"/>
      <c r="U26" s="1112"/>
      <c r="V26" s="1112"/>
      <c r="W26" s="1112"/>
      <c r="X26" s="1112"/>
      <c r="Y26" s="1112"/>
      <c r="Z26" s="1112"/>
      <c r="AA26" s="1112"/>
      <c r="AB26" s="1112"/>
      <c r="AC26" s="1112"/>
      <c r="AD26" s="1112"/>
      <c r="AE26" s="1112"/>
      <c r="AF26" s="1112"/>
      <c r="AG26" s="1112"/>
      <c r="AH26" s="1112"/>
      <c r="AI26" s="1112"/>
      <c r="AJ26" s="1112"/>
      <c r="AK26" s="1112"/>
      <c r="AL26" s="1112"/>
      <c r="AM26" s="1112"/>
      <c r="AN26" s="1112"/>
      <c r="AO26" s="1112"/>
      <c r="AP26" s="1112"/>
      <c r="AQ26" s="1112"/>
      <c r="AR26" s="1112"/>
      <c r="AS26" s="1112"/>
      <c r="AT26" s="267"/>
    </row>
    <row r="27" spans="1:46" ht="13.2" x14ac:dyDescent="0.2">
      <c r="A27" s="309"/>
      <c r="AO27" s="262"/>
      <c r="AP27" s="262"/>
      <c r="AQ27" s="262"/>
      <c r="AR27" s="262"/>
      <c r="AS27" s="262"/>
      <c r="AT27" s="262"/>
    </row>
    <row r="28" spans="1:46" ht="16.2" x14ac:dyDescent="0.2">
      <c r="A28" s="263" t="s">
        <v>498</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2" x14ac:dyDescent="0.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499</v>
      </c>
      <c r="AL29" s="267"/>
      <c r="AM29" s="267"/>
      <c r="AN29" s="267"/>
      <c r="AO29" s="262"/>
      <c r="AP29" s="262"/>
      <c r="AQ29" s="262"/>
      <c r="AR29" s="262"/>
      <c r="AS29" s="311"/>
    </row>
    <row r="30" spans="1:46" ht="13.5" customHeight="1" x14ac:dyDescent="0.2">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3" t="s">
        <v>478</v>
      </c>
      <c r="AP30" s="272"/>
      <c r="AQ30" s="273" t="s">
        <v>479</v>
      </c>
      <c r="AR30" s="274"/>
    </row>
    <row r="31" spans="1:46" ht="13.2" x14ac:dyDescent="0.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4"/>
      <c r="AP31" s="278" t="s">
        <v>480</v>
      </c>
      <c r="AQ31" s="279" t="s">
        <v>481</v>
      </c>
      <c r="AR31" s="280" t="s">
        <v>482</v>
      </c>
    </row>
    <row r="32" spans="1:46" ht="27" customHeight="1" x14ac:dyDescent="0.2">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29" t="s">
        <v>500</v>
      </c>
      <c r="AL32" s="1130"/>
      <c r="AM32" s="1130"/>
      <c r="AN32" s="1131"/>
      <c r="AO32" s="312">
        <v>4409204</v>
      </c>
      <c r="AP32" s="312">
        <v>37641</v>
      </c>
      <c r="AQ32" s="313">
        <v>33476</v>
      </c>
      <c r="AR32" s="314">
        <v>12.4</v>
      </c>
    </row>
    <row r="33" spans="1:46" ht="13.5" customHeight="1" x14ac:dyDescent="0.2">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29" t="s">
        <v>501</v>
      </c>
      <c r="AL33" s="1130"/>
      <c r="AM33" s="1130"/>
      <c r="AN33" s="1131"/>
      <c r="AO33" s="312" t="s">
        <v>487</v>
      </c>
      <c r="AP33" s="312" t="s">
        <v>487</v>
      </c>
      <c r="AQ33" s="313" t="s">
        <v>487</v>
      </c>
      <c r="AR33" s="314" t="s">
        <v>487</v>
      </c>
    </row>
    <row r="34" spans="1:46" ht="27" customHeight="1" x14ac:dyDescent="0.2">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29" t="s">
        <v>502</v>
      </c>
      <c r="AL34" s="1130"/>
      <c r="AM34" s="1130"/>
      <c r="AN34" s="1131"/>
      <c r="AO34" s="312" t="s">
        <v>487</v>
      </c>
      <c r="AP34" s="312" t="s">
        <v>487</v>
      </c>
      <c r="AQ34" s="313">
        <v>23</v>
      </c>
      <c r="AR34" s="314" t="s">
        <v>487</v>
      </c>
    </row>
    <row r="35" spans="1:46" ht="27" customHeight="1" x14ac:dyDescent="0.2">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29" t="s">
        <v>503</v>
      </c>
      <c r="AL35" s="1130"/>
      <c r="AM35" s="1130"/>
      <c r="AN35" s="1131"/>
      <c r="AO35" s="312">
        <v>1365927</v>
      </c>
      <c r="AP35" s="312">
        <v>11661</v>
      </c>
      <c r="AQ35" s="313">
        <v>5696</v>
      </c>
      <c r="AR35" s="314">
        <v>104.7</v>
      </c>
    </row>
    <row r="36" spans="1:46" ht="27" customHeight="1" x14ac:dyDescent="0.2">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29" t="s">
        <v>504</v>
      </c>
      <c r="AL36" s="1130"/>
      <c r="AM36" s="1130"/>
      <c r="AN36" s="1131"/>
      <c r="AO36" s="312">
        <v>122909</v>
      </c>
      <c r="AP36" s="312">
        <v>1049</v>
      </c>
      <c r="AQ36" s="313">
        <v>1273</v>
      </c>
      <c r="AR36" s="314">
        <v>-17.600000000000001</v>
      </c>
    </row>
    <row r="37" spans="1:46" ht="13.5" customHeight="1" x14ac:dyDescent="0.2">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29" t="s">
        <v>505</v>
      </c>
      <c r="AL37" s="1130"/>
      <c r="AM37" s="1130"/>
      <c r="AN37" s="1131"/>
      <c r="AO37" s="312">
        <v>47500</v>
      </c>
      <c r="AP37" s="312">
        <v>406</v>
      </c>
      <c r="AQ37" s="313">
        <v>486</v>
      </c>
      <c r="AR37" s="314">
        <v>-16.5</v>
      </c>
    </row>
    <row r="38" spans="1:46" ht="27" customHeight="1" x14ac:dyDescent="0.2">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32" t="s">
        <v>506</v>
      </c>
      <c r="AL38" s="1133"/>
      <c r="AM38" s="1133"/>
      <c r="AN38" s="1134"/>
      <c r="AO38" s="315" t="s">
        <v>487</v>
      </c>
      <c r="AP38" s="315" t="s">
        <v>487</v>
      </c>
      <c r="AQ38" s="316">
        <v>0</v>
      </c>
      <c r="AR38" s="304" t="s">
        <v>487</v>
      </c>
      <c r="AS38" s="311"/>
    </row>
    <row r="39" spans="1:46" ht="13.2" x14ac:dyDescent="0.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32" t="s">
        <v>507</v>
      </c>
      <c r="AL39" s="1133"/>
      <c r="AM39" s="1133"/>
      <c r="AN39" s="1134"/>
      <c r="AO39" s="312">
        <v>-1416875</v>
      </c>
      <c r="AP39" s="312">
        <v>-12096</v>
      </c>
      <c r="AQ39" s="313">
        <v>-6136</v>
      </c>
      <c r="AR39" s="314">
        <v>97.1</v>
      </c>
      <c r="AS39" s="311"/>
    </row>
    <row r="40" spans="1:46" ht="27" customHeight="1" x14ac:dyDescent="0.2">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29" t="s">
        <v>508</v>
      </c>
      <c r="AL40" s="1130"/>
      <c r="AM40" s="1130"/>
      <c r="AN40" s="1131"/>
      <c r="AO40" s="312">
        <v>-3416893</v>
      </c>
      <c r="AP40" s="312">
        <v>-29170</v>
      </c>
      <c r="AQ40" s="313">
        <v>-25079</v>
      </c>
      <c r="AR40" s="314">
        <v>16.3</v>
      </c>
      <c r="AS40" s="311"/>
    </row>
    <row r="41" spans="1:46" ht="13.2" x14ac:dyDescent="0.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35" t="s">
        <v>287</v>
      </c>
      <c r="AL41" s="1136"/>
      <c r="AM41" s="1136"/>
      <c r="AN41" s="1137"/>
      <c r="AO41" s="312">
        <v>1111772</v>
      </c>
      <c r="AP41" s="312">
        <v>9491</v>
      </c>
      <c r="AQ41" s="313">
        <v>9740</v>
      </c>
      <c r="AR41" s="314">
        <v>-2.6</v>
      </c>
      <c r="AS41" s="311"/>
    </row>
    <row r="42" spans="1:46" ht="13.2" x14ac:dyDescent="0.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ht="13.2" x14ac:dyDescent="0.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2" x14ac:dyDescent="0.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2" x14ac:dyDescent="0.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2"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2">
      <c r="A47" s="321" t="s">
        <v>509</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2" x14ac:dyDescent="0.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510</v>
      </c>
      <c r="AL48" s="322"/>
      <c r="AM48" s="322"/>
      <c r="AN48" s="322"/>
      <c r="AO48" s="322"/>
      <c r="AP48" s="322"/>
      <c r="AQ48" s="323"/>
      <c r="AR48" s="322"/>
    </row>
    <row r="49" spans="1:44" ht="13.5" customHeight="1" x14ac:dyDescent="0.2">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24" t="s">
        <v>478</v>
      </c>
      <c r="AN49" s="1126" t="s">
        <v>511</v>
      </c>
      <c r="AO49" s="1127"/>
      <c r="AP49" s="1127"/>
      <c r="AQ49" s="1127"/>
      <c r="AR49" s="1128"/>
    </row>
    <row r="50" spans="1:44" ht="13.2" x14ac:dyDescent="0.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25"/>
      <c r="AN50" s="328" t="s">
        <v>512</v>
      </c>
      <c r="AO50" s="329" t="s">
        <v>513</v>
      </c>
      <c r="AP50" s="330" t="s">
        <v>514</v>
      </c>
      <c r="AQ50" s="331" t="s">
        <v>515</v>
      </c>
      <c r="AR50" s="332" t="s">
        <v>516</v>
      </c>
    </row>
    <row r="51" spans="1:44" ht="13.2" x14ac:dyDescent="0.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517</v>
      </c>
      <c r="AL51" s="325"/>
      <c r="AM51" s="333">
        <v>5902274</v>
      </c>
      <c r="AN51" s="334">
        <v>48548</v>
      </c>
      <c r="AO51" s="335">
        <v>71.8</v>
      </c>
      <c r="AP51" s="336">
        <v>72051</v>
      </c>
      <c r="AQ51" s="337">
        <v>7.8</v>
      </c>
      <c r="AR51" s="338">
        <v>64</v>
      </c>
    </row>
    <row r="52" spans="1:44" ht="13.2" x14ac:dyDescent="0.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518</v>
      </c>
      <c r="AM52" s="341">
        <v>3123922</v>
      </c>
      <c r="AN52" s="342">
        <v>25695</v>
      </c>
      <c r="AO52" s="343">
        <v>143.9</v>
      </c>
      <c r="AP52" s="344">
        <v>34140</v>
      </c>
      <c r="AQ52" s="345">
        <v>4.2</v>
      </c>
      <c r="AR52" s="346">
        <v>139.69999999999999</v>
      </c>
    </row>
    <row r="53" spans="1:44" ht="13.2" x14ac:dyDescent="0.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519</v>
      </c>
      <c r="AL53" s="325"/>
      <c r="AM53" s="333">
        <v>7281398</v>
      </c>
      <c r="AN53" s="334">
        <v>60408</v>
      </c>
      <c r="AO53" s="335">
        <v>24.4</v>
      </c>
      <c r="AP53" s="336">
        <v>72756</v>
      </c>
      <c r="AQ53" s="337">
        <v>1</v>
      </c>
      <c r="AR53" s="338">
        <v>23.4</v>
      </c>
    </row>
    <row r="54" spans="1:44" ht="13.2" x14ac:dyDescent="0.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518</v>
      </c>
      <c r="AM54" s="341">
        <v>1310746</v>
      </c>
      <c r="AN54" s="342">
        <v>10874</v>
      </c>
      <c r="AO54" s="343">
        <v>-57.7</v>
      </c>
      <c r="AP54" s="344">
        <v>32117</v>
      </c>
      <c r="AQ54" s="345">
        <v>-5.9</v>
      </c>
      <c r="AR54" s="346">
        <v>-51.8</v>
      </c>
    </row>
    <row r="55" spans="1:44" ht="13.2" x14ac:dyDescent="0.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520</v>
      </c>
      <c r="AL55" s="325"/>
      <c r="AM55" s="333">
        <v>4253693</v>
      </c>
      <c r="AN55" s="334">
        <v>35697</v>
      </c>
      <c r="AO55" s="335">
        <v>-40.9</v>
      </c>
      <c r="AP55" s="336">
        <v>43955</v>
      </c>
      <c r="AQ55" s="337">
        <v>-39.6</v>
      </c>
      <c r="AR55" s="338">
        <v>-1.3</v>
      </c>
    </row>
    <row r="56" spans="1:44" ht="13.2" x14ac:dyDescent="0.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518</v>
      </c>
      <c r="AM56" s="341">
        <v>1055572</v>
      </c>
      <c r="AN56" s="342">
        <v>8858</v>
      </c>
      <c r="AO56" s="343">
        <v>-18.5</v>
      </c>
      <c r="AP56" s="344">
        <v>21318</v>
      </c>
      <c r="AQ56" s="345">
        <v>-33.6</v>
      </c>
      <c r="AR56" s="346">
        <v>15.1</v>
      </c>
    </row>
    <row r="57" spans="1:44" ht="13.2" x14ac:dyDescent="0.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521</v>
      </c>
      <c r="AL57" s="325"/>
      <c r="AM57" s="333">
        <v>7303806</v>
      </c>
      <c r="AN57" s="334">
        <v>61930</v>
      </c>
      <c r="AO57" s="335">
        <v>73.5</v>
      </c>
      <c r="AP57" s="336">
        <v>41921</v>
      </c>
      <c r="AQ57" s="337">
        <v>-4.5999999999999996</v>
      </c>
      <c r="AR57" s="338">
        <v>78.099999999999994</v>
      </c>
    </row>
    <row r="58" spans="1:44" ht="13.2" x14ac:dyDescent="0.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518</v>
      </c>
      <c r="AM58" s="341">
        <v>1763964</v>
      </c>
      <c r="AN58" s="342">
        <v>14957</v>
      </c>
      <c r="AO58" s="343">
        <v>68.900000000000006</v>
      </c>
      <c r="AP58" s="344">
        <v>21655</v>
      </c>
      <c r="AQ58" s="345">
        <v>1.6</v>
      </c>
      <c r="AR58" s="346">
        <v>67.3</v>
      </c>
    </row>
    <row r="59" spans="1:44" ht="13.2" x14ac:dyDescent="0.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522</v>
      </c>
      <c r="AL59" s="325"/>
      <c r="AM59" s="333">
        <v>8468464</v>
      </c>
      <c r="AN59" s="334">
        <v>72294</v>
      </c>
      <c r="AO59" s="335">
        <v>16.7</v>
      </c>
      <c r="AP59" s="336">
        <v>44585</v>
      </c>
      <c r="AQ59" s="337">
        <v>6.4</v>
      </c>
      <c r="AR59" s="338">
        <v>10.3</v>
      </c>
    </row>
    <row r="60" spans="1:44" ht="13.2" x14ac:dyDescent="0.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518</v>
      </c>
      <c r="AM60" s="341">
        <v>2578046</v>
      </c>
      <c r="AN60" s="342">
        <v>22008</v>
      </c>
      <c r="AO60" s="343">
        <v>47.1</v>
      </c>
      <c r="AP60" s="344">
        <v>23077</v>
      </c>
      <c r="AQ60" s="345">
        <v>6.6</v>
      </c>
      <c r="AR60" s="346">
        <v>40.5</v>
      </c>
    </row>
    <row r="61" spans="1:44" ht="13.2" x14ac:dyDescent="0.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523</v>
      </c>
      <c r="AL61" s="347"/>
      <c r="AM61" s="348">
        <v>6641927</v>
      </c>
      <c r="AN61" s="349">
        <v>55775</v>
      </c>
      <c r="AO61" s="350">
        <v>29.1</v>
      </c>
      <c r="AP61" s="351">
        <v>55054</v>
      </c>
      <c r="AQ61" s="352">
        <v>-5.8</v>
      </c>
      <c r="AR61" s="338">
        <v>34.9</v>
      </c>
    </row>
    <row r="62" spans="1:44" ht="13.2" x14ac:dyDescent="0.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518</v>
      </c>
      <c r="AM62" s="341">
        <v>1966450</v>
      </c>
      <c r="AN62" s="342">
        <v>16478</v>
      </c>
      <c r="AO62" s="343">
        <v>36.700000000000003</v>
      </c>
      <c r="AP62" s="344">
        <v>26461</v>
      </c>
      <c r="AQ62" s="345">
        <v>-5.4</v>
      </c>
      <c r="AR62" s="346">
        <v>42.1</v>
      </c>
    </row>
    <row r="63" spans="1:44" ht="13.2" x14ac:dyDescent="0.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2" x14ac:dyDescent="0.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2" x14ac:dyDescent="0.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2" x14ac:dyDescent="0.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2">
      <c r="AK67" s="262"/>
      <c r="AL67" s="262"/>
      <c r="AM67" s="262"/>
      <c r="AN67" s="262"/>
      <c r="AO67" s="262"/>
      <c r="AP67" s="262"/>
      <c r="AQ67" s="262"/>
      <c r="AR67" s="262"/>
      <c r="AS67" s="262"/>
      <c r="AT67" s="262"/>
    </row>
    <row r="68" spans="1:46" ht="13.5" hidden="1" customHeight="1" x14ac:dyDescent="0.2">
      <c r="AK68" s="262"/>
      <c r="AL68" s="262"/>
      <c r="AM68" s="262"/>
      <c r="AN68" s="262"/>
      <c r="AO68" s="262"/>
      <c r="AP68" s="262"/>
      <c r="AQ68" s="262"/>
      <c r="AR68" s="262"/>
    </row>
    <row r="69" spans="1:46" ht="13.5" hidden="1" customHeight="1" x14ac:dyDescent="0.2">
      <c r="AK69" s="262"/>
      <c r="AL69" s="262"/>
      <c r="AM69" s="262"/>
      <c r="AN69" s="262"/>
      <c r="AO69" s="262"/>
      <c r="AP69" s="262"/>
      <c r="AQ69" s="262"/>
      <c r="AR69" s="262"/>
    </row>
    <row r="70" spans="1:46" ht="13.2" hidden="1" x14ac:dyDescent="0.2">
      <c r="AK70" s="262"/>
      <c r="AL70" s="262"/>
      <c r="AM70" s="262"/>
      <c r="AN70" s="262"/>
      <c r="AO70" s="262"/>
      <c r="AP70" s="262"/>
      <c r="AQ70" s="262"/>
      <c r="AR70" s="262"/>
    </row>
    <row r="71" spans="1:46" ht="13.2" hidden="1" x14ac:dyDescent="0.2">
      <c r="AK71" s="262"/>
      <c r="AL71" s="262"/>
      <c r="AM71" s="262"/>
      <c r="AN71" s="262"/>
      <c r="AO71" s="262"/>
      <c r="AP71" s="262"/>
      <c r="AQ71" s="262"/>
      <c r="AR71" s="262"/>
    </row>
    <row r="72" spans="1:46" ht="13.2" hidden="1" x14ac:dyDescent="0.2">
      <c r="AK72" s="262"/>
      <c r="AL72" s="262"/>
      <c r="AM72" s="262"/>
      <c r="AN72" s="262"/>
      <c r="AO72" s="262"/>
      <c r="AP72" s="262"/>
      <c r="AQ72" s="262"/>
      <c r="AR72" s="262"/>
    </row>
    <row r="73" spans="1:46" ht="13.2" hidden="1" x14ac:dyDescent="0.2">
      <c r="AK73" s="262"/>
      <c r="AL73" s="262"/>
      <c r="AM73" s="262"/>
      <c r="AN73" s="262"/>
      <c r="AO73" s="262"/>
      <c r="AP73" s="262"/>
      <c r="AQ73" s="262"/>
      <c r="AR73" s="262"/>
    </row>
  </sheetData>
  <sheetProtection algorithmName="SHA-512" hashValue="3ucVGz9uPQl1YTl8MCAVlmiIKY+i9m51ZWgxrDJMHfZURvhc7RBcBO2PSurKt7oy8z/69hnuJCPFyXaImeLmvg==" saltValue="lhO1G1D1AtBl7AcF5LXOY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60" customWidth="1"/>
    <col min="126" max="16384" width="9" style="259" hidden="1"/>
  </cols>
  <sheetData>
    <row r="1" spans="2:125"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2" x14ac:dyDescent="0.2">
      <c r="B2" s="259"/>
      <c r="DG2" s="259"/>
    </row>
    <row r="3" spans="2:125" ht="13.2" x14ac:dyDescent="0.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2" x14ac:dyDescent="0.2"/>
    <row r="5" spans="2:125" ht="13.2" x14ac:dyDescent="0.2"/>
    <row r="6" spans="2:125" ht="13.2" x14ac:dyDescent="0.2"/>
    <row r="7" spans="2:125" ht="13.2" x14ac:dyDescent="0.2"/>
    <row r="8" spans="2:125" ht="13.2" x14ac:dyDescent="0.2"/>
    <row r="9" spans="2:125" ht="13.2" x14ac:dyDescent="0.2">
      <c r="DU9" s="259"/>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9"/>
    </row>
    <row r="18" spans="125:125" ht="13.2" x14ac:dyDescent="0.2"/>
    <row r="19" spans="125:125" ht="13.2" x14ac:dyDescent="0.2"/>
    <row r="20" spans="125:125" ht="13.2" x14ac:dyDescent="0.2">
      <c r="DU20" s="259"/>
    </row>
    <row r="21" spans="125:125" ht="13.2" x14ac:dyDescent="0.2">
      <c r="DU21" s="259"/>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9"/>
    </row>
    <row r="29" spans="125:125" ht="13.2" x14ac:dyDescent="0.2"/>
    <row r="30" spans="125:125" ht="13.2" x14ac:dyDescent="0.2"/>
    <row r="31" spans="125:125" ht="13.2" x14ac:dyDescent="0.2"/>
    <row r="32" spans="125:125" ht="13.2" x14ac:dyDescent="0.2"/>
    <row r="33" spans="2:125" ht="13.2" x14ac:dyDescent="0.2">
      <c r="B33" s="259"/>
      <c r="G33" s="259"/>
      <c r="I33" s="259"/>
    </row>
    <row r="34" spans="2:125" ht="13.2" x14ac:dyDescent="0.2">
      <c r="C34" s="259"/>
      <c r="P34" s="259"/>
      <c r="DE34" s="259"/>
      <c r="DH34" s="259"/>
    </row>
    <row r="35" spans="2:125" ht="13.2" x14ac:dyDescent="0.2">
      <c r="D35" s="259"/>
      <c r="E35" s="259"/>
      <c r="DG35" s="259"/>
      <c r="DJ35" s="259"/>
      <c r="DP35" s="259"/>
      <c r="DQ35" s="259"/>
      <c r="DR35" s="259"/>
      <c r="DS35" s="259"/>
      <c r="DT35" s="259"/>
      <c r="DU35" s="259"/>
    </row>
    <row r="36" spans="2:125" ht="13.2" x14ac:dyDescent="0.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2" x14ac:dyDescent="0.2">
      <c r="DU37" s="259"/>
    </row>
    <row r="38" spans="2:125" ht="13.2" x14ac:dyDescent="0.2">
      <c r="DT38" s="259"/>
      <c r="DU38" s="259"/>
    </row>
    <row r="39" spans="2:125" ht="13.2" x14ac:dyDescent="0.2"/>
    <row r="40" spans="2:125" ht="13.2" x14ac:dyDescent="0.2">
      <c r="DH40" s="259"/>
    </row>
    <row r="41" spans="2:125" ht="13.2" x14ac:dyDescent="0.2">
      <c r="DE41" s="259"/>
    </row>
    <row r="42" spans="2:125" ht="13.2" x14ac:dyDescent="0.2">
      <c r="DG42" s="259"/>
      <c r="DJ42" s="259"/>
    </row>
    <row r="43" spans="2:125" ht="13.2" x14ac:dyDescent="0.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2" x14ac:dyDescent="0.2">
      <c r="DU44" s="259"/>
    </row>
    <row r="45" spans="2:125" ht="13.2" x14ac:dyDescent="0.2"/>
    <row r="46" spans="2:125" ht="13.2" x14ac:dyDescent="0.2"/>
    <row r="47" spans="2:125" ht="13.2" x14ac:dyDescent="0.2"/>
    <row r="48" spans="2:125" ht="13.2" x14ac:dyDescent="0.2">
      <c r="DT48" s="259"/>
      <c r="DU48" s="259"/>
    </row>
    <row r="49" spans="120:125" ht="13.2" x14ac:dyDescent="0.2">
      <c r="DU49" s="259"/>
    </row>
    <row r="50" spans="120:125" ht="13.2" x14ac:dyDescent="0.2">
      <c r="DU50" s="259"/>
    </row>
    <row r="51" spans="120:125" ht="13.2" x14ac:dyDescent="0.2">
      <c r="DP51" s="259"/>
      <c r="DQ51" s="259"/>
      <c r="DR51" s="259"/>
      <c r="DS51" s="259"/>
      <c r="DT51" s="259"/>
      <c r="DU51" s="259"/>
    </row>
    <row r="52" spans="120:125" ht="13.2" x14ac:dyDescent="0.2"/>
    <row r="53" spans="120:125" ht="13.2" x14ac:dyDescent="0.2"/>
    <row r="54" spans="120:125" ht="13.2" x14ac:dyDescent="0.2">
      <c r="DU54" s="259"/>
    </row>
    <row r="55" spans="120:125" ht="13.2" x14ac:dyDescent="0.2"/>
    <row r="56" spans="120:125" ht="13.2" x14ac:dyDescent="0.2"/>
    <row r="57" spans="120:125" ht="13.2" x14ac:dyDescent="0.2"/>
    <row r="58" spans="120:125" ht="13.2" x14ac:dyDescent="0.2">
      <c r="DU58" s="259"/>
    </row>
    <row r="59" spans="120:125" ht="13.2" x14ac:dyDescent="0.2"/>
    <row r="60" spans="120:125" ht="13.2" x14ac:dyDescent="0.2"/>
    <row r="61" spans="120:125" ht="13.2" x14ac:dyDescent="0.2"/>
    <row r="62" spans="120:125" ht="13.2" x14ac:dyDescent="0.2"/>
    <row r="63" spans="120:125" ht="13.2" x14ac:dyDescent="0.2">
      <c r="DU63" s="259"/>
    </row>
    <row r="64" spans="120:125" ht="13.2" x14ac:dyDescent="0.2">
      <c r="DT64" s="259"/>
      <c r="DU64" s="259"/>
    </row>
    <row r="65" spans="123:125" ht="13.2" x14ac:dyDescent="0.2"/>
    <row r="66" spans="123:125" ht="13.2" x14ac:dyDescent="0.2"/>
    <row r="67" spans="123:125" ht="13.2" x14ac:dyDescent="0.2"/>
    <row r="68" spans="123:125" ht="13.2" x14ac:dyDescent="0.2"/>
    <row r="69" spans="123:125" ht="13.2" x14ac:dyDescent="0.2">
      <c r="DS69" s="259"/>
      <c r="DT69" s="259"/>
      <c r="DU69" s="259"/>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9"/>
    </row>
    <row r="83" spans="116:125" ht="13.2" x14ac:dyDescent="0.2">
      <c r="DM83" s="259"/>
      <c r="DN83" s="259"/>
      <c r="DO83" s="259"/>
      <c r="DP83" s="259"/>
      <c r="DQ83" s="259"/>
      <c r="DR83" s="259"/>
      <c r="DS83" s="259"/>
      <c r="DT83" s="259"/>
      <c r="DU83" s="259"/>
    </row>
    <row r="84" spans="116:125" ht="13.2" x14ac:dyDescent="0.2"/>
    <row r="85" spans="116:125" ht="13.2" x14ac:dyDescent="0.2"/>
    <row r="86" spans="116:125" ht="13.2" x14ac:dyDescent="0.2"/>
    <row r="87" spans="116:125" ht="13.2" x14ac:dyDescent="0.2"/>
    <row r="88" spans="116:125" ht="13.2" x14ac:dyDescent="0.2">
      <c r="DU88" s="259"/>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9"/>
      <c r="DT94" s="259"/>
      <c r="DU94" s="259"/>
    </row>
    <row r="95" spans="116:125" ht="13.5" customHeight="1" x14ac:dyDescent="0.2">
      <c r="DU95" s="25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9"/>
    </row>
    <row r="102" spans="124:125" ht="13.5" customHeight="1" x14ac:dyDescent="0.2"/>
    <row r="103" spans="124:125" ht="13.5" customHeight="1" x14ac:dyDescent="0.2"/>
    <row r="104" spans="124:125" ht="13.5" customHeight="1" x14ac:dyDescent="0.2">
      <c r="DT104" s="259"/>
      <c r="DU104" s="25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475</v>
      </c>
    </row>
    <row r="121" spans="125:125" ht="13.5" hidden="1" customHeight="1" x14ac:dyDescent="0.2">
      <c r="DU121" s="259"/>
    </row>
  </sheetData>
  <sheetProtection algorithmName="SHA-512" hashValue="cO7Mt+kVlXxy7pml/zl2Hs4qXIedgbgkPooXXC3VRpRdOnHNmNKETpe6u85S1Q9Es1p7O8l1MKj4BPDs1g9+BQ==" saltValue="tZJBvJGPEG0JMu1SPYpVh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60" customWidth="1"/>
    <col min="126" max="142" width="0" style="259" hidden="1" customWidth="1"/>
    <col min="143" max="16384" width="9" style="259" hidden="1"/>
  </cols>
  <sheetData>
    <row r="1" spans="1:125"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2" x14ac:dyDescent="0.2">
      <c r="B2" s="259"/>
      <c r="T2" s="259"/>
    </row>
    <row r="3" spans="1:125"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9"/>
      <c r="G33" s="259"/>
      <c r="I33" s="259"/>
    </row>
    <row r="34" spans="2:125" ht="13.2" x14ac:dyDescent="0.2">
      <c r="C34" s="259"/>
      <c r="P34" s="259"/>
      <c r="R34" s="259"/>
      <c r="U34" s="259"/>
    </row>
    <row r="35" spans="2:125" ht="13.2" x14ac:dyDescent="0.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2" x14ac:dyDescent="0.2">
      <c r="F36" s="259"/>
      <c r="H36" s="259"/>
      <c r="J36" s="259"/>
      <c r="K36" s="259"/>
      <c r="L36" s="259"/>
      <c r="M36" s="259"/>
      <c r="N36" s="259"/>
      <c r="O36" s="259"/>
      <c r="Q36" s="259"/>
      <c r="S36" s="259"/>
      <c r="V36" s="259"/>
    </row>
    <row r="37" spans="2:125" ht="13.2" x14ac:dyDescent="0.2"/>
    <row r="38" spans="2:125" ht="13.2" x14ac:dyDescent="0.2"/>
    <row r="39" spans="2:125" ht="13.2" x14ac:dyDescent="0.2"/>
    <row r="40" spans="2:125" ht="13.2" x14ac:dyDescent="0.2">
      <c r="U40" s="259"/>
    </row>
    <row r="41" spans="2:125" ht="13.2" x14ac:dyDescent="0.2">
      <c r="R41" s="259"/>
    </row>
    <row r="42" spans="2:125" ht="13.2" x14ac:dyDescent="0.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2" x14ac:dyDescent="0.2">
      <c r="Q43" s="259"/>
      <c r="S43" s="259"/>
      <c r="V43" s="259"/>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475</v>
      </c>
    </row>
  </sheetData>
  <sheetProtection algorithmName="SHA-512" hashValue="lzrERwT+3K+XvKZ0w0W+2PMIU2uPRf1i63ATP2IEaMHpnrYnMkmZNdY4578yncbHQsKbintKiST9Z3qoGapg/w==" saltValue="/xH4fhMmrITAerPbFT2T5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2">
      <c r="B47" s="10"/>
      <c r="C47" s="1138" t="s">
        <v>3</v>
      </c>
      <c r="D47" s="1138"/>
      <c r="E47" s="1139"/>
      <c r="F47" s="11">
        <v>5.77</v>
      </c>
      <c r="G47" s="12">
        <v>6.28</v>
      </c>
      <c r="H47" s="12">
        <v>7.96</v>
      </c>
      <c r="I47" s="12">
        <v>9.91</v>
      </c>
      <c r="J47" s="13">
        <v>10.220000000000001</v>
      </c>
    </row>
    <row r="48" spans="2:10" ht="57.75" customHeight="1" x14ac:dyDescent="0.2">
      <c r="B48" s="14"/>
      <c r="C48" s="1140" t="s">
        <v>4</v>
      </c>
      <c r="D48" s="1140"/>
      <c r="E48" s="1141"/>
      <c r="F48" s="15">
        <v>0.67</v>
      </c>
      <c r="G48" s="16">
        <v>1.26</v>
      </c>
      <c r="H48" s="16">
        <v>1.7</v>
      </c>
      <c r="I48" s="16">
        <v>0.48</v>
      </c>
      <c r="J48" s="17">
        <v>0.25</v>
      </c>
    </row>
    <row r="49" spans="2:10" ht="57.75" customHeight="1" thickBot="1" x14ac:dyDescent="0.25">
      <c r="B49" s="18"/>
      <c r="C49" s="1142" t="s">
        <v>5</v>
      </c>
      <c r="D49" s="1142"/>
      <c r="E49" s="1143"/>
      <c r="F49" s="19">
        <v>0.7</v>
      </c>
      <c r="G49" s="20">
        <v>1.27</v>
      </c>
      <c r="H49" s="20">
        <v>2.38</v>
      </c>
      <c r="I49" s="20">
        <v>0.59</v>
      </c>
      <c r="J49" s="21">
        <v>0.32</v>
      </c>
    </row>
    <row r="50" spans="2:10" ht="13.2" x14ac:dyDescent="0.2"/>
  </sheetData>
  <sheetProtection algorithmName="SHA-512" hashValue="2UnqtorHUW/erx/3MfQ37uhOHvS6M7ZJlHsB/VUydaHrYYCVCZnf8PPmtUYf/8ETxaZfOCv1P45EjCt5AsXzxQ==" saltValue="f3L9B8FWi51sw2SUsjWRr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乾口　美穂</cp:lastModifiedBy>
  <cp:lastPrinted>2025-03-17T01:30:51Z</cp:lastPrinted>
  <dcterms:created xsi:type="dcterms:W3CDTF">2025-02-19T03:29:58Z</dcterms:created>
  <dcterms:modified xsi:type="dcterms:W3CDTF">2025-09-19T05:48:46Z</dcterms:modified>
  <cp:category/>
</cp:coreProperties>
</file>