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5829F25B-8BBF-4B13-A74E-277C1C76B364}"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BE36" i="10"/>
  <c r="AM36" i="10"/>
  <c r="C36" i="10"/>
  <c r="BE35"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s="1"/>
  <c r="BW35" i="10" s="1"/>
  <c r="BW36" i="10" s="1"/>
  <c r="BW37" i="10" s="1"/>
  <c r="BW38" i="10" s="1"/>
  <c r="BW39" i="10" s="1"/>
  <c r="AM34" i="10"/>
  <c r="AM35" i="10" s="1"/>
  <c r="CO34" i="10" l="1"/>
  <c r="CO35" i="10" s="1"/>
  <c r="CO36" i="10" s="1"/>
</calcChain>
</file>

<file path=xl/sharedStrings.xml><?xml version="1.0" encoding="utf-8"?>
<sst xmlns="http://schemas.openxmlformats.org/spreadsheetml/2006/main" count="1133" uniqueCount="574">
  <si>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</si>
  <si>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</si>
  <si>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</si>
  <si>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</si>
  <si>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</si>
  <si>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</si>
  <si>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</si>
  <si>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</si>
  <si>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</si>
  <si>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</si>
  <si>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</si>
  <si>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</si>
  <si>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</si>
  <si>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</si>
  <si>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</si>
  <si>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</si>
  <si>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</si>
  <si>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</si>
  <si>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</si>
  <si>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</si>
  <si>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</si>
  <si>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</si>
  <si>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</si>
  <si>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</si>
  <si>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</si>
  <si>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</si>
  <si>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</si>
  <si>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</si>
  <si>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</si>
  <si>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</si>
  <si>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</si>
  <si>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</si>
  <si>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</si>
  <si>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</si>
  <si>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</si>
  <si>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</si>
  <si>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</si>
  <si>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</si>
  <si>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</si>
  <si>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</si>
  <si>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</si>
  <si>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</si>
  <si>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</si>
  <si>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</si>
  <si>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</si>
  <si>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</si>
  <si>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</si>
  <si>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</si>
  <si>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</si>
  <si>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</si>
  <si>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</si>
  <si>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</si>
  <si>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</si>
  <si>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</si>
  <si>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</si>
  <si>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</si>
  <si>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</si>
  <si>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</si>
  <si>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</si>
  <si>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</si>
  <si>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</si>
  <si>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</si>
  <si>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</si>
  <si>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</si>
  <si>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</si>
  <si>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</si>
  <si>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</si>
  <si>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</si>
  <si>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</si>
  <si>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</si>
  <si>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</si>
  <si>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</si>
  <si>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</si>
  <si>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</si>
  <si>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</si>
  <si>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</si>
  <si>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</si>
  <si>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</si>
  <si>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</si>
  <si>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</si>
  <si>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</si>
  <si>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</si>
  <si>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</si>
  <si>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</si>
  <si>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</si>
  <si>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</si>
  <si>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</si>
  <si>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</si>
  <si>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</si>
  <si>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</si>
  <si>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</si>
  <si>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</si>
  <si>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</si>
  <si>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</si>
  <si>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羽曳野市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</si>
  <si>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</si>
  <si>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</si>
  <si>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</si>
  <si>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</si>
  <si>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</si>
  <si>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</si>
  <si>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</si>
  <si>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</si>
  <si>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</si>
  <si>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</si>
  <si>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</si>
  <si>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</si>
  <si>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</si>
  <si>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</si>
  <si>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</si>
  <si>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</si>
  <si>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</si>
  <si>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</si>
  <si>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</si>
  <si>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</si>
  <si>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</si>
  <si>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</si>
  <si>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</si>
  <si>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</si>
  <si>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</si>
  <si>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</si>
  <si>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</si>
  <si>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</si>
  <si>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</si>
  <si>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</si>
  <si>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</si>
  <si>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</si>
  <si>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</si>
  <si>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</si>
  <si>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</si>
  <si>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</si>
  <si>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</si>
  <si>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</si>
  <si>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</si>
  <si>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</si>
  <si>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</si>
  <si>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</si>
  <si>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</si>
  <si>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</si>
  <si>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</si>
  <si>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</si>
  <si>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</si>
  <si>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</si>
  <si>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</si>
  <si>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-0.8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</si>
  <si>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</si>
  <si>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</si>
  <si>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</si>
  <si>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</si>
  <si>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</si>
  <si>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</si>
  <si>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</si>
  <si>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</si>
  <si>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</si>
  <si>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</si>
  <si>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</si>
  <si>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</si>
  <si>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</si>
  <si>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</si>
  <si>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</si>
  <si>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</si>
  <si>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</si>
  <si>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</si>
  <si>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</si>
  <si>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</si>
  <si>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</si>
  <si>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</si>
  <si>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</si>
  <si>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</si>
  <si>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</si>
  <si>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</si>
  <si>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</si>
  <si>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</si>
  <si>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</si>
  <si>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</si>
  <si>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</si>
  <si>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</si>
  <si>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</si>
  <si>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</si>
  <si>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</si>
  <si>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</si>
  <si>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</si>
  <si>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</si>
  <si>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</si>
  <si>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</si>
  <si>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</si>
  <si>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</si>
  <si>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</si>
  <si>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</si>
  <si>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</si>
  <si>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</si>
  <si>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</si>
  <si>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</si>
  <si>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</si>
  <si>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</si>
  <si>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</si>
  <si>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</si>
  <si>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</si>
  <si>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</si>
  <si>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</si>
  <si>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</si>
  <si>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</si>
  <si>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</si>
  <si>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大阪府羽曳野市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</si>
  <si>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</si>
  <si>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</si>
  <si>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</si>
  <si>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</si>
  <si>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</si>
  <si>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</si>
  <si>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</si>
  <si>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</si>
  <si>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</si>
  <si>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</si>
  <si>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</si>
  <si>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</si>
  <si>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</si>
  <si>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</si>
  <si>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</si>
  <si>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</si>
  <si>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</si>
  <si>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</si>
  <si>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</si>
  <si>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</si>
  <si>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</si>
  <si>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</si>
  <si>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</si>
  <si>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</si>
  <si>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</si>
  <si>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</si>
  <si>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</si>
  <si>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</si>
  <si>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</si>
  <si>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</si>
  <si>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</si>
  <si>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</si>
  <si>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</si>
  <si>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</si>
  <si>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</si>
  <si>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</si>
  <si>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</si>
  <si>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</si>
  <si>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</si>
  <si>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</si>
  <si>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</si>
  <si>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</si>
  <si>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</si>
  <si>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</si>
  <si>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</si>
  <si>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</si>
  <si>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</si>
  <si>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</si>
  <si>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</si>
  <si>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</si>
  <si>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</si>
  <si>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</si>
  <si>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</si>
  <si>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</si>
  <si>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</si>
  <si>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</si>
  <si>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</si>
  <si>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</si>
  <si>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</si>
  <si>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</si>
  <si>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</si>
  <si>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</si>
  <si>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</si>
  <si>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</si>
  <si>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</si>
  <si>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</si>
  <si>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</si>
  <si>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</si>
  <si>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</si>
  <si>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</si>
  <si>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</si>
  <si>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</si>
  <si>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</si>
  <si>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</si>
  <si>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</si>
  <si>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</si>
  <si>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</si>
  <si>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</si>
  <si>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</si>
  <si>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</si>
  <si>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</si>
  <si>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</si>
  <si>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</si>
  <si>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</si>
  <si>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</si>
  <si>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</si>
  <si>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</si>
  <si>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</si>
  <si>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</si>
  <si>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</si>
  <si>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</si>
  <si>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</si>
  <si>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</si>
  <si>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</si>
  <si>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</si>
  <si>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</si>
  <si>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</si>
  <si>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</si>
  <si>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</si>
  <si>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</si>
  <si>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</si>
  <si>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</si>
  <si>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</si>
  <si>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</si>
  <si>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</si>
  <si>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</si>
  <si>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</si>
  <si>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</si>
  <si>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</si>
  <si>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</si>
  <si>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</si>
  <si>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</si>
  <si>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</si>
  <si>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</si>
  <si>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</si>
  <si>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</si>
  <si>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</si>
  <si>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</si>
  <si>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</si>
  <si>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と畜場</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</si>
  <si>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</si>
  <si>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</si>
  <si>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</si>
  <si>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</si>
  <si>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</si>
  <si>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</si>
  <si>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</si>
  <si>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</si>
  <si>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</si>
  <si>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</si>
  <si>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</si>
  <si>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</si>
  <si>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</si>
  <si>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</si>
  <si>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</si>
  <si>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</si>
  <si>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</si>
  <si>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</si>
  <si>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</si>
  <si>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</si>
  <si>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</si>
  <si>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</si>
  <si>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</si>
  <si>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</si>
  <si>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</si>
  <si>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</si>
  <si>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</si>
  <si>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</si>
  <si>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</si>
  <si>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</si>
  <si>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大阪府羽曳野市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</si>
  <si>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</si>
  <si>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</si>
  <si>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</si>
  <si>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</si>
  <si>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</si>
  <si>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</si>
  <si>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</si>
  <si>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</si>
  <si>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</si>
  <si>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</si>
  <si>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</si>
  <si>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</si>
  <si>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</si>
  <si>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</si>
  <si>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</si>
  <si>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</si>
  <si>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</si>
  <si>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</si>
  <si>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</si>
  <si>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</si>
  <si>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</si>
  <si>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</si>
  <si>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</si>
  <si>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</si>
  <si>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</si>
  <si>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</si>
  <si>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</si>
  <si>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</si>
  <si>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</si>
  <si>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</si>
  <si>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</si>
  <si>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</si>
  <si>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</si>
  <si>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</si>
  <si>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</si>
  <si>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</si>
  <si>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</si>
  <si>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</si>
  <si>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</si>
  <si>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</si>
  <si>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と畜場特別会計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</si>
  <si>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</si>
  <si>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</si>
  <si>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</si>
  <si>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</si>
  <si>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</si>
  <si>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</si>
  <si>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</si>
  <si>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</si>
  <si>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</si>
  <si>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</si>
  <si>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</si>
  <si>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</si>
  <si>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</si>
  <si>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</si>
  <si>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</si>
  <si>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</si>
  <si>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</si>
  <si>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</si>
  <si>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</si>
  <si>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</si>
  <si>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</si>
  <si>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</si>
  <si>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</si>
  <si>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</si>
  <si>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</si>
  <si>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</si>
  <si>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</si>
  <si>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</si>
  <si>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</si>
  <si>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</si>
  <si>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</si>
  <si>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</si>
  <si>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</si>
  <si>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</si>
  <si>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</si>
  <si>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</si>
  <si>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</si>
  <si>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</si>
  <si>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</si>
  <si>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</si>
  <si>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</si>
  <si>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</si>
  <si>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</si>
  <si>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</si>
  <si>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</si>
  <si>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</si>
  <si>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</si>
  <si>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</si>
  <si>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</si>
  <si>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</si>
  <si>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</si>
  <si>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</si>
  <si>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</si>
  <si>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</si>
  <si>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</si>
  <si>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</si>
  <si>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</si>
  <si>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</si>
  <si>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</si>
  <si>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</si>
  <si>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</si>
  <si>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</si>
  <si>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</si>
  <si>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</si>
  <si>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</si>
  <si>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</si>
  <si>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</si>
  <si>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</si>
  <si>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</si>
  <si>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</si>
  <si>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</si>
  <si>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</si>
  <si>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</si>
  <si>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</si>
  <si>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</si>
  <si>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</si>
  <si>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</si>
  <si>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</si>
  <si>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</si>
  <si>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</si>
  <si>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</si>
  <si>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</si>
  <si>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</si>
  <si>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</si>
  <si>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</si>
  <si>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</si>
  <si>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</si>
  <si>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</si>
  <si>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</si>
  <si>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</si>
  <si>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</si>
  <si>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</si>
  <si>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</si>
  <si>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</si>
  <si>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</si>
  <si>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</si>
  <si>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</si>
  <si>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</si>
  <si>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</si>
  <si>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</si>
  <si>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</si>
  <si>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</si>
  <si>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</si>
  <si>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</si>
  <si>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</si>
  <si>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</si>
  <si>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</si>
  <si>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</si>
  <si>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</si>
  <si>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</si>
  <si>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</si>
  <si>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</si>
  <si>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</si>
  <si>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</si>
  <si>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</si>
  <si>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</si>
  <si>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</si>
  <si>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</si>
  <si>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</si>
  <si>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</si>
  <si>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</si>
  <si>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</si>
  <si>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</si>
  <si>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</si>
  <si>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</si>
  <si>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</si>
  <si>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</si>
  <si>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</si>
  <si>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</si>
  <si>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</si>
  <si>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</si>
  <si>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</si>
  <si>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</si>
  <si>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</si>
  <si>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</si>
  <si>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</si>
  <si>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1.49</t>
  </si>
  <si>
    <t>水道事業会計</t>
  </si>
  <si>
    <t>一般会計</t>
  </si>
  <si>
    <t>後期高齢者医療特別会計</t>
  </si>
  <si>
    <t>介護保険特別会計</t>
  </si>
  <si>
    <t>国民健康保険特別会計</t>
  </si>
  <si>
    <t>下水道事業会計</t>
  </si>
  <si>
    <t>土地取得特別会計</t>
  </si>
  <si>
    <t>と畜場特別会計</t>
  </si>
  <si>
    <t>その他会計（赤字）</t>
  </si>
  <si>
    <t>その他会計（黒字）</t>
  </si>
  <si>
    <t>R01</t>
    <phoneticPr fontId="5"/>
  </si>
  <si>
    <t>R02</t>
    <phoneticPr fontId="5"/>
  </si>
  <si>
    <t>R03</t>
    <phoneticPr fontId="5"/>
  </si>
  <si>
    <t>R04</t>
    <phoneticPr fontId="5"/>
  </si>
  <si>
    <t>R05</t>
    <phoneticPr fontId="5"/>
  </si>
  <si>
    <t>公共施設整備基金</t>
    <phoneticPr fontId="5"/>
  </si>
  <si>
    <t>羽曳野市ファイン推進基金</t>
    <phoneticPr fontId="10"/>
  </si>
  <si>
    <t>ふるさと羽曳野まちづくり基金</t>
    <phoneticPr fontId="10"/>
  </si>
  <si>
    <t>羽曳野市公営住宅整備基金</t>
    <phoneticPr fontId="10"/>
  </si>
  <si>
    <t>羽曳野市教育振興基金</t>
    <phoneticPr fontId="10"/>
  </si>
  <si>
    <t>柏羽藤環境事業組合</t>
    <rPh sb="0" eb="1">
      <t>カシワ</t>
    </rPh>
    <rPh sb="1" eb="2">
      <t>ハネ</t>
    </rPh>
    <rPh sb="2" eb="3">
      <t>フジ</t>
    </rPh>
    <rPh sb="3" eb="5">
      <t>カンキョウ</t>
    </rPh>
    <rPh sb="5" eb="7">
      <t>ジギョウ</t>
    </rPh>
    <rPh sb="7" eb="9">
      <t>クミアイ</t>
    </rPh>
    <phoneticPr fontId="10"/>
  </si>
  <si>
    <t>大阪南消防組合</t>
    <rPh sb="0" eb="2">
      <t>オオサカ</t>
    </rPh>
    <rPh sb="2" eb="3">
      <t>ミナミ</t>
    </rPh>
    <rPh sb="3" eb="5">
      <t>ショウボウ</t>
    </rPh>
    <rPh sb="5" eb="7">
      <t>クミアイ</t>
    </rPh>
    <phoneticPr fontId="10"/>
  </si>
  <si>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10"/>
  </si>
  <si>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</si>
  <si>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10"/>
  </si>
  <si>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10"/>
  </si>
  <si>
    <t>-</t>
    <phoneticPr fontId="2"/>
  </si>
  <si>
    <t>はびきのエル・エス</t>
  </si>
  <si>
    <t>みのりの里</t>
    <rPh sb="4" eb="5">
      <t>サト</t>
    </rPh>
    <phoneticPr fontId="10"/>
  </si>
  <si>
    <t>大阪はびきの観光局</t>
    <rPh sb="0" eb="2">
      <t>オオサカ</t>
    </rPh>
    <rPh sb="6" eb="8">
      <t>カンコウ</t>
    </rPh>
    <rPh sb="8" eb="9">
      <t>キョク</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</si>
  <si>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</si>
  <si>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</si>
  <si>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類似団体より低い水準にあり、将来負担比率は令和５年度は充当可能財源等が将来負担額を上回っていたため、算定されなかった。これは、はびきのコロセアム及びＬＩＣはびきのなどの大型施設に係る地方債の償還が進んでおり、新たな起債の発行も抑制していることによるものである。老朽化が進む施設もある中、今後の計画では給食センターの整備や庁舎の建替などの大型事業が控えており、両指標に注視しつつ、羽曳野市公共施設等総合管理計画アクションプラン等に基づき、計画的に老朽化対策等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</si>
  <si>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</si>
  <si>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</si>
  <si>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</si>
  <si>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</si>
  <si>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</si>
  <si>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</si>
  <si>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類似団体と比較して低くなっており、改善傾向を示している。これは、予算編成要領において、地方債の新規発行額が元金償還額を上回らないこととしており、新規発行を抑制してきたためである。今後も引き続き、両指標に注視しながら、適切な地方債の発行管理に努め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</si>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</sst>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F1A31AE-88B8-47CD-A622-9B8F1F01056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485E-4B50-9675-C2746C9970E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21323</c:v>
                </c:pt>
                <c:pt idx="1">
                  <c:v>20697</c:v>
                </c:pt>
                <c:pt idx="2">
                  <c:v>19632</c:v>
                </c:pt>
                <c:pt idx="3">
                  <c:v>24370</c:v>
                </c:pt>
                <c:pt idx="4">
                  <c:v>13677</c:v>
                </c:pt>
              </c:numCache>
            </c:numRef>
          </c:val>
          <c:smooth val="0"/>
          <c:extLst>
            <c:ext xmlns:c16="http://schemas.microsoft.com/office/drawing/2014/chart" uri="{C3380CC4-5D6E-409C-BE32-E72D297353CC}">
              <c16:uniqueId val="{00000001-485E-4B50-9675-C2746C9970E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1.54</c:v>
                </c:pt>
                <c:pt idx="1">
                  <c:v>0.43</c:v>
                </c:pt>
                <c:pt idx="2">
                  <c:v>2.2999999999999998</c:v>
                </c:pt>
                <c:pt idx="3">
                  <c:v>0.44</c:v>
                </c:pt>
                <c:pt idx="4">
                  <c:v>0.43</c:v>
                </c:pt>
              </c:numCache>
            </c:numRef>
          </c:val>
          <c:extLst>
            <c:ext xmlns:c16="http://schemas.microsoft.com/office/drawing/2014/chart" uri="{C3380CC4-5D6E-409C-BE32-E72D297353CC}">
              <c16:uniqueId val="{00000000-3F6C-45B1-86D0-A096C429063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15.85</c:v>
                </c:pt>
                <c:pt idx="1">
                  <c:v>16.5</c:v>
                </c:pt>
                <c:pt idx="2">
                  <c:v>19.62</c:v>
                </c:pt>
                <c:pt idx="3">
                  <c:v>20.58</c:v>
                </c:pt>
                <c:pt idx="4">
                  <c:v>19.93</c:v>
                </c:pt>
              </c:numCache>
            </c:numRef>
          </c:val>
          <c:extLst>
            <c:ext xmlns:c16="http://schemas.microsoft.com/office/drawing/2014/chart" uri="{C3380CC4-5D6E-409C-BE32-E72D297353CC}">
              <c16:uniqueId val="{00000001-3F6C-45B1-86D0-A096C429063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1.54</c:v>
                </c:pt>
                <c:pt idx="1">
                  <c:v>0.01</c:v>
                </c:pt>
                <c:pt idx="2">
                  <c:v>5.61</c:v>
                </c:pt>
                <c:pt idx="3">
                  <c:v>-1.49</c:v>
                </c:pt>
                <c:pt idx="4">
                  <c:v>2.21</c:v>
                </c:pt>
              </c:numCache>
            </c:numRef>
          </c:val>
          <c:smooth val="0"/>
          <c:extLst>
            <c:ext xmlns:c16="http://schemas.microsoft.com/office/drawing/2014/chart" uri="{C3380CC4-5D6E-409C-BE32-E72D297353CC}">
              <c16:uniqueId val="{00000002-3F6C-45B1-86D0-A096C429063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E7B-4C68-B460-B33E88D1E22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E7B-4C68-B460-B33E88D1E220}"/>
            </c:ext>
          </c:extLst>
        </c:ser>
        <c:ser>
          <c:idx val="2"/>
          <c:order val="2"/>
          <c:tx>
            <c:strRef>
              <c:f>データシート!$A$29</c:f>
              <c:strCache>
                <c:ptCount val="1"/>
                <c:pt idx="0">
                  <c:v>と畜場特別会計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E7B-4C68-B460-B33E88D1E220}"/>
            </c:ext>
          </c:extLst>
        </c:ser>
        <c:ser>
          <c:idx val="3"/>
          <c:order val="3"/>
          <c:tx>
            <c:strRef>
              <c:f>データシート!$A$30</c:f>
              <c:strCache>
                <c:ptCount val="1"/>
                <c:pt idx="0">
                  <c:v>土地取得特別会計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E7B-4C68-B460-B33E88D1E220}"/>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0.01</c:v>
                </c:pt>
                <c:pt idx="8">
                  <c:v>#N/A</c:v>
                </c:pt>
                <c:pt idx="9">
                  <c:v>0.1</c:v>
                </c:pt>
              </c:numCache>
            </c:numRef>
          </c:val>
          <c:extLst>
            <c:ext xmlns:c16="http://schemas.microsoft.com/office/drawing/2014/chart" uri="{C3380CC4-5D6E-409C-BE32-E72D297353CC}">
              <c16:uniqueId val="{00000004-1E7B-4C68-B460-B33E88D1E220}"/>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0.66</c:v>
                </c:pt>
                <c:pt idx="2">
                  <c:v>#N/A</c:v>
                </c:pt>
                <c:pt idx="3">
                  <c:v>0.81</c:v>
                </c:pt>
                <c:pt idx="4">
                  <c:v>#N/A</c:v>
                </c:pt>
                <c:pt idx="5">
                  <c:v>0.69</c:v>
                </c:pt>
                <c:pt idx="6">
                  <c:v>#N/A</c:v>
                </c:pt>
                <c:pt idx="7">
                  <c:v>0.41</c:v>
                </c:pt>
                <c:pt idx="8">
                  <c:v>#N/A</c:v>
                </c:pt>
                <c:pt idx="9">
                  <c:v>0.11</c:v>
                </c:pt>
              </c:numCache>
            </c:numRef>
          </c:val>
          <c:extLst>
            <c:ext xmlns:c16="http://schemas.microsoft.com/office/drawing/2014/chart" uri="{C3380CC4-5D6E-409C-BE32-E72D297353CC}">
              <c16:uniqueId val="{00000005-1E7B-4C68-B460-B33E88D1E22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1.3</c:v>
                </c:pt>
                <c:pt idx="2">
                  <c:v>#N/A</c:v>
                </c:pt>
                <c:pt idx="3">
                  <c:v>1.91</c:v>
                </c:pt>
                <c:pt idx="4">
                  <c:v>#N/A</c:v>
                </c:pt>
                <c:pt idx="5">
                  <c:v>0.8</c:v>
                </c:pt>
                <c:pt idx="6">
                  <c:v>#N/A</c:v>
                </c:pt>
                <c:pt idx="7">
                  <c:v>0.71</c:v>
                </c:pt>
                <c:pt idx="8">
                  <c:v>#N/A</c:v>
                </c:pt>
                <c:pt idx="9">
                  <c:v>0.12</c:v>
                </c:pt>
              </c:numCache>
            </c:numRef>
          </c:val>
          <c:extLst>
            <c:ext xmlns:c16="http://schemas.microsoft.com/office/drawing/2014/chart" uri="{C3380CC4-5D6E-409C-BE32-E72D297353CC}">
              <c16:uniqueId val="{00000006-1E7B-4C68-B460-B33E88D1E220}"/>
            </c:ext>
          </c:extLst>
        </c:ser>
        <c:ser>
          <c:idx val="7"/>
          <c:order val="7"/>
          <c:tx>
            <c:strRef>
              <c:f>データシート!$A$34</c:f>
              <c:strCache>
                <c:ptCount val="1"/>
                <c:pt idx="0">
                  <c:v>後期高齢者医療特別会計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c:v>
                </c:pt>
                <c:pt idx="2">
                  <c:v>#N/A</c:v>
                </c:pt>
                <c:pt idx="3">
                  <c:v>0.24</c:v>
                </c:pt>
                <c:pt idx="4">
                  <c:v>#N/A</c:v>
                </c:pt>
                <c:pt idx="5">
                  <c:v>0.24</c:v>
                </c:pt>
                <c:pt idx="6">
                  <c:v>#N/A</c:v>
                </c:pt>
                <c:pt idx="7">
                  <c:v>0.26</c:v>
                </c:pt>
                <c:pt idx="8">
                  <c:v>#N/A</c:v>
                </c:pt>
                <c:pt idx="9">
                  <c:v>0.27</c:v>
                </c:pt>
              </c:numCache>
            </c:numRef>
          </c:val>
          <c:extLst>
            <c:ext xmlns:c16="http://schemas.microsoft.com/office/drawing/2014/chart" uri="{C3380CC4-5D6E-409C-BE32-E72D297353CC}">
              <c16:uniqueId val="{00000007-1E7B-4C68-B460-B33E88D1E22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1.54</c:v>
                </c:pt>
                <c:pt idx="2">
                  <c:v>#N/A</c:v>
                </c:pt>
                <c:pt idx="3">
                  <c:v>0.43</c:v>
                </c:pt>
                <c:pt idx="4">
                  <c:v>#N/A</c:v>
                </c:pt>
                <c:pt idx="5">
                  <c:v>2.29</c:v>
                </c:pt>
                <c:pt idx="6">
                  <c:v>#N/A</c:v>
                </c:pt>
                <c:pt idx="7">
                  <c:v>0.43</c:v>
                </c:pt>
                <c:pt idx="8">
                  <c:v>#N/A</c:v>
                </c:pt>
                <c:pt idx="9">
                  <c:v>0.42</c:v>
                </c:pt>
              </c:numCache>
            </c:numRef>
          </c:val>
          <c:extLst>
            <c:ext xmlns:c16="http://schemas.microsoft.com/office/drawing/2014/chart" uri="{C3380CC4-5D6E-409C-BE32-E72D297353CC}">
              <c16:uniqueId val="{00000008-1E7B-4C68-B460-B33E88D1E22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14.08</c:v>
                </c:pt>
                <c:pt idx="2">
                  <c:v>#N/A</c:v>
                </c:pt>
                <c:pt idx="3">
                  <c:v>13.13</c:v>
                </c:pt>
                <c:pt idx="4">
                  <c:v>#N/A</c:v>
                </c:pt>
                <c:pt idx="5">
                  <c:v>12.74</c:v>
                </c:pt>
                <c:pt idx="6">
                  <c:v>#N/A</c:v>
                </c:pt>
                <c:pt idx="7">
                  <c:v>12.61</c:v>
                </c:pt>
                <c:pt idx="8">
                  <c:v>#N/A</c:v>
                </c:pt>
                <c:pt idx="9">
                  <c:v>9.4499999999999993</c:v>
                </c:pt>
              </c:numCache>
            </c:numRef>
          </c:val>
          <c:extLst>
            <c:ext xmlns:c16="http://schemas.microsoft.com/office/drawing/2014/chart" uri="{C3380CC4-5D6E-409C-BE32-E72D297353CC}">
              <c16:uniqueId val="{00000009-1E7B-4C68-B460-B33E88D1E22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3996</c:v>
                </c:pt>
                <c:pt idx="5">
                  <c:v>3964</c:v>
                </c:pt>
                <c:pt idx="8">
                  <c:v>3938</c:v>
                </c:pt>
                <c:pt idx="11">
                  <c:v>3855</c:v>
                </c:pt>
                <c:pt idx="14">
                  <c:v>3822</c:v>
                </c:pt>
              </c:numCache>
            </c:numRef>
          </c:val>
          <c:extLst>
            <c:ext xmlns:c16="http://schemas.microsoft.com/office/drawing/2014/chart" uri="{C3380CC4-5D6E-409C-BE32-E72D297353CC}">
              <c16:uniqueId val="{00000000-68AD-48D2-B508-22CE6F65B94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8AD-48D2-B508-22CE6F65B94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8AD-48D2-B508-22CE6F65B94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144</c:v>
                </c:pt>
                <c:pt idx="3">
                  <c:v>120</c:v>
                </c:pt>
                <c:pt idx="6">
                  <c:v>143</c:v>
                </c:pt>
                <c:pt idx="9">
                  <c:v>164</c:v>
                </c:pt>
                <c:pt idx="12">
                  <c:v>186</c:v>
                </c:pt>
              </c:numCache>
            </c:numRef>
          </c:val>
          <c:extLst>
            <c:ext xmlns:c16="http://schemas.microsoft.com/office/drawing/2014/chart" uri="{C3380CC4-5D6E-409C-BE32-E72D297353CC}">
              <c16:uniqueId val="{00000003-68AD-48D2-B508-22CE6F65B94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1242</c:v>
                </c:pt>
                <c:pt idx="3">
                  <c:v>1186</c:v>
                </c:pt>
                <c:pt idx="6">
                  <c:v>1136</c:v>
                </c:pt>
                <c:pt idx="9">
                  <c:v>1220</c:v>
                </c:pt>
                <c:pt idx="12">
                  <c:v>1087</c:v>
                </c:pt>
              </c:numCache>
            </c:numRef>
          </c:val>
          <c:extLst>
            <c:ext xmlns:c16="http://schemas.microsoft.com/office/drawing/2014/chart" uri="{C3380CC4-5D6E-409C-BE32-E72D297353CC}">
              <c16:uniqueId val="{00000004-68AD-48D2-B508-22CE6F65B94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8AD-48D2-B508-22CE6F65B94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8AD-48D2-B508-22CE6F65B94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3488</c:v>
                </c:pt>
                <c:pt idx="3">
                  <c:v>3396</c:v>
                </c:pt>
                <c:pt idx="6">
                  <c:v>3335</c:v>
                </c:pt>
                <c:pt idx="9">
                  <c:v>3451</c:v>
                </c:pt>
                <c:pt idx="12">
                  <c:v>3436</c:v>
                </c:pt>
              </c:numCache>
            </c:numRef>
          </c:val>
          <c:extLst>
            <c:ext xmlns:c16="http://schemas.microsoft.com/office/drawing/2014/chart" uri="{C3380CC4-5D6E-409C-BE32-E72D297353CC}">
              <c16:uniqueId val="{00000007-68AD-48D2-B508-22CE6F65B94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878</c:v>
                </c:pt>
                <c:pt idx="2">
                  <c:v>#N/A</c:v>
                </c:pt>
                <c:pt idx="3">
                  <c:v>#N/A</c:v>
                </c:pt>
                <c:pt idx="4">
                  <c:v>738</c:v>
                </c:pt>
                <c:pt idx="5">
                  <c:v>#N/A</c:v>
                </c:pt>
                <c:pt idx="6">
                  <c:v>#N/A</c:v>
                </c:pt>
                <c:pt idx="7">
                  <c:v>676</c:v>
                </c:pt>
                <c:pt idx="8">
                  <c:v>#N/A</c:v>
                </c:pt>
                <c:pt idx="9">
                  <c:v>#N/A</c:v>
                </c:pt>
                <c:pt idx="10">
                  <c:v>980</c:v>
                </c:pt>
                <c:pt idx="11">
                  <c:v>#N/A</c:v>
                </c:pt>
                <c:pt idx="12">
                  <c:v>#N/A</c:v>
                </c:pt>
                <c:pt idx="13">
                  <c:v>887</c:v>
                </c:pt>
                <c:pt idx="14">
                  <c:v>#N/A</c:v>
                </c:pt>
              </c:numCache>
            </c:numRef>
          </c:val>
          <c:smooth val="0"/>
          <c:extLst>
            <c:ext xmlns:c16="http://schemas.microsoft.com/office/drawing/2014/chart" uri="{C3380CC4-5D6E-409C-BE32-E72D297353CC}">
              <c16:uniqueId val="{00000008-68AD-48D2-B508-22CE6F65B94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39279</c:v>
                </c:pt>
                <c:pt idx="5">
                  <c:v>38873</c:v>
                </c:pt>
                <c:pt idx="8">
                  <c:v>37843</c:v>
                </c:pt>
                <c:pt idx="11">
                  <c:v>36486</c:v>
                </c:pt>
                <c:pt idx="14">
                  <c:v>34912</c:v>
                </c:pt>
              </c:numCache>
            </c:numRef>
          </c:val>
          <c:extLst>
            <c:ext xmlns:c16="http://schemas.microsoft.com/office/drawing/2014/chart" uri="{C3380CC4-5D6E-409C-BE32-E72D297353CC}">
              <c16:uniqueId val="{00000000-CD9C-4C39-93CC-E44F63D9316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12950</c:v>
                </c:pt>
                <c:pt idx="5">
                  <c:v>12479</c:v>
                </c:pt>
                <c:pt idx="8">
                  <c:v>12434</c:v>
                </c:pt>
                <c:pt idx="11">
                  <c:v>12220</c:v>
                </c:pt>
                <c:pt idx="14">
                  <c:v>12063</c:v>
                </c:pt>
              </c:numCache>
            </c:numRef>
          </c:val>
          <c:extLst>
            <c:ext xmlns:c16="http://schemas.microsoft.com/office/drawing/2014/chart" uri="{C3380CC4-5D6E-409C-BE32-E72D297353CC}">
              <c16:uniqueId val="{00000001-CD9C-4C39-93CC-E44F63D9316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7795</c:v>
                </c:pt>
                <c:pt idx="5">
                  <c:v>8337</c:v>
                </c:pt>
                <c:pt idx="8">
                  <c:v>8735</c:v>
                </c:pt>
                <c:pt idx="11">
                  <c:v>7788</c:v>
                </c:pt>
                <c:pt idx="14">
                  <c:v>8559</c:v>
                </c:pt>
              </c:numCache>
            </c:numRef>
          </c:val>
          <c:extLst>
            <c:ext xmlns:c16="http://schemas.microsoft.com/office/drawing/2014/chart" uri="{C3380CC4-5D6E-409C-BE32-E72D297353CC}">
              <c16:uniqueId val="{00000002-CD9C-4C39-93CC-E44F63D9316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D9C-4C39-93CC-E44F63D9316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D9C-4C39-93CC-E44F63D9316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D9C-4C39-93CC-E44F63D9316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4485</c:v>
                </c:pt>
                <c:pt idx="3">
                  <c:v>4456</c:v>
                </c:pt>
                <c:pt idx="6">
                  <c:v>4482</c:v>
                </c:pt>
                <c:pt idx="9">
                  <c:v>4469</c:v>
                </c:pt>
                <c:pt idx="12">
                  <c:v>4576</c:v>
                </c:pt>
              </c:numCache>
            </c:numRef>
          </c:val>
          <c:extLst>
            <c:ext xmlns:c16="http://schemas.microsoft.com/office/drawing/2014/chart" uri="{C3380CC4-5D6E-409C-BE32-E72D297353CC}">
              <c16:uniqueId val="{00000006-CD9C-4C39-93CC-E44F63D9316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1012</c:v>
                </c:pt>
                <c:pt idx="3">
                  <c:v>1089</c:v>
                </c:pt>
                <c:pt idx="6">
                  <c:v>1100</c:v>
                </c:pt>
                <c:pt idx="9">
                  <c:v>1086</c:v>
                </c:pt>
                <c:pt idx="12">
                  <c:v>1844</c:v>
                </c:pt>
              </c:numCache>
            </c:numRef>
          </c:val>
          <c:extLst>
            <c:ext xmlns:c16="http://schemas.microsoft.com/office/drawing/2014/chart" uri="{C3380CC4-5D6E-409C-BE32-E72D297353CC}">
              <c16:uniqueId val="{00000007-CD9C-4C39-93CC-E44F63D9316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19733</c:v>
                </c:pt>
                <c:pt idx="3">
                  <c:v>18844</c:v>
                </c:pt>
                <c:pt idx="6">
                  <c:v>17879</c:v>
                </c:pt>
                <c:pt idx="9">
                  <c:v>17209</c:v>
                </c:pt>
                <c:pt idx="12">
                  <c:v>16180</c:v>
                </c:pt>
              </c:numCache>
            </c:numRef>
          </c:val>
          <c:extLst>
            <c:ext xmlns:c16="http://schemas.microsoft.com/office/drawing/2014/chart" uri="{C3380CC4-5D6E-409C-BE32-E72D297353CC}">
              <c16:uniqueId val="{00000008-CD9C-4C39-93CC-E44F63D9316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D9C-4C39-93CC-E44F63D9316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37272</c:v>
                </c:pt>
                <c:pt idx="3">
                  <c:v>36442</c:v>
                </c:pt>
                <c:pt idx="6">
                  <c:v>35548</c:v>
                </c:pt>
                <c:pt idx="9">
                  <c:v>34110</c:v>
                </c:pt>
                <c:pt idx="12">
                  <c:v>31299</c:v>
                </c:pt>
              </c:numCache>
            </c:numRef>
          </c:val>
          <c:extLst>
            <c:ext xmlns:c16="http://schemas.microsoft.com/office/drawing/2014/chart" uri="{C3380CC4-5D6E-409C-BE32-E72D297353CC}">
              <c16:uniqueId val="{0000000A-CD9C-4C39-93CC-E44F63D9316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2479</c:v>
                </c:pt>
                <c:pt idx="2">
                  <c:v>#N/A</c:v>
                </c:pt>
                <c:pt idx="3">
                  <c:v>#N/A</c:v>
                </c:pt>
                <c:pt idx="4">
                  <c:v>1142</c:v>
                </c:pt>
                <c:pt idx="5">
                  <c:v>#N/A</c:v>
                </c:pt>
                <c:pt idx="6">
                  <c:v>#N/A</c:v>
                </c:pt>
                <c:pt idx="7">
                  <c:v>0</c:v>
                </c:pt>
                <c:pt idx="8">
                  <c:v>#N/A</c:v>
                </c:pt>
                <c:pt idx="9">
                  <c:v>#N/A</c:v>
                </c:pt>
                <c:pt idx="10">
                  <c:v>380</c:v>
                </c:pt>
                <c:pt idx="11">
                  <c:v>#N/A</c:v>
                </c:pt>
                <c:pt idx="12">
                  <c:v>#N/A</c:v>
                </c:pt>
                <c:pt idx="13">
                  <c:v>0</c:v>
                </c:pt>
                <c:pt idx="14">
                  <c:v>#N/A</c:v>
                </c:pt>
              </c:numCache>
            </c:numRef>
          </c:val>
          <c:smooth val="0"/>
          <c:extLst>
            <c:ext xmlns:c16="http://schemas.microsoft.com/office/drawing/2014/chart" uri="{C3380CC4-5D6E-409C-BE32-E72D297353CC}">
              <c16:uniqueId val="{0000000B-CD9C-4C39-93CC-E44F63D9316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4857</c:v>
                </c:pt>
                <c:pt idx="1">
                  <c:v>4961</c:v>
                </c:pt>
                <c:pt idx="2">
                  <c:v>4917</c:v>
                </c:pt>
              </c:numCache>
            </c:numRef>
          </c:val>
          <c:extLst>
            <c:ext xmlns:c16="http://schemas.microsoft.com/office/drawing/2014/chart" uri="{C3380CC4-5D6E-409C-BE32-E72D297353CC}">
              <c16:uniqueId val="{00000000-BB56-44B8-A599-D2D37404493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591</c:v>
                </c:pt>
                <c:pt idx="1">
                  <c:v>591</c:v>
                </c:pt>
                <c:pt idx="2">
                  <c:v>1</c:v>
                </c:pt>
              </c:numCache>
            </c:numRef>
          </c:val>
          <c:extLst>
            <c:ext xmlns:c16="http://schemas.microsoft.com/office/drawing/2014/chart" uri="{C3380CC4-5D6E-409C-BE32-E72D297353CC}">
              <c16:uniqueId val="{00000001-BB56-44B8-A599-D2D37404493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2270</c:v>
                </c:pt>
                <c:pt idx="1">
                  <c:v>2688</c:v>
                </c:pt>
                <c:pt idx="2">
                  <c:v>2732</c:v>
                </c:pt>
              </c:numCache>
            </c:numRef>
          </c:val>
          <c:extLst>
            <c:ext xmlns:c16="http://schemas.microsoft.com/office/drawing/2014/chart" uri="{C3380CC4-5D6E-409C-BE32-E72D297353CC}">
              <c16:uniqueId val="{00000002-BB56-44B8-A599-D2D37404493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{A0BD7815-C42F-4AD5-8179-FF3BC1C2E7CF}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058-44A7-9797-BB91A0D73A0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{37CD61F5-8DCF-4904-B92D-366DC6EC1AAF}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058-44A7-9797-BB91A0D73A0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{0C31DEF1-938E-4DDC-A455-AEC1DD2E7629}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058-44A7-9797-BB91A0D73A0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{D9BB1FA8-147A-4873-AF42-EFC7FB775887}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058-44A7-9797-BB91A0D73A0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{823800B9-D5AB-40BA-AE62-063013EC0294}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058-44A7-9797-BB91A0D73A0D}"/>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{D4919CC5-D5B1-43AE-9D6C-85354E2714D6}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058-44A7-9797-BB91A0D73A0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{D158F027-2430-4412-81B6-DCFC2558A477}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058-44A7-9797-BB91A0D73A0D}"/>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{1773FF6D-FBA0-4A18-8B09-0352578B3400}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058-44A7-9797-BB91A0D73A0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{87BA9042-9462-4C7B-99D0-61EA1CFA9AB5}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058-44A7-9797-BB91A0D73A0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55.2</c:v>
                </c:pt>
                <c:pt idx="8">
                  <c:v>57.4</c:v>
                </c:pt>
                <c:pt idx="16">
                  <c:v>58.6</c:v>
                </c:pt>
                <c:pt idx="24">
                  <c:v>58.3</c:v>
                </c:pt>
                <c:pt idx="32">
                  <c:v>60</c:v>
                </c:pt>
              </c:numCache>
            </c:numRef>
          </c:xVal>
          <c:yVal>
            <c:numRef>
              <c:f>公会計指標分析・財政指標組合せ分析表!$BP$51:$DC$51</c:f>
              <c:numCache>
                <c:formatCode>#,##0.0;"▲ "#,##0.0</c:formatCode>
                <c:ptCount val="40"/>
                <c:pt idx="0">
                  <c:v>12.3</c:v>
                </c:pt>
                <c:pt idx="8">
                  <c:v>5.4</c:v>
                </c:pt>
                <c:pt idx="24">
                  <c:v>1.7</c:v>
                </c:pt>
              </c:numCache>
            </c:numRef>
          </c:yVal>
          <c:smooth val="0"/>
          <c:extLst>
            <c:ext xmlns:c16="http://schemas.microsoft.com/office/drawing/2014/chart" uri="{C3380CC4-5D6E-409C-BE32-E72D297353CC}">
              <c16:uniqueId val="{00000009-E058-44A7-9797-BB91A0D73A0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3.1359255137876435E-2"/>
                  <c:y val="-6.4739042105865174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{9A26026A-D6DD-4002-96D9-EDA936C0EFEF}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058-44A7-9797-BB91A0D73A0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{B06F1EBC-462D-4C09-A412-2B62D105BF53}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058-44A7-9797-BB91A0D73A0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{2D70127F-4735-4142-A747-6D18E080660A}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058-44A7-9797-BB91A0D73A0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{F98BB3B4-E544-43D2-B22B-71446361E7A5}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058-44A7-9797-BB91A0D73A0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{08B8C62F-6836-4B84-9DC1-14A69BD62F33}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058-44A7-9797-BB91A0D73A0D}"/>
                </c:ext>
              </c:extLst>
            </c:dLbl>
            <c:dLbl>
              <c:idx val="8"/>
              <c:layout>
                <c:manualLayout>
                  <c:x val="-3.2672246162591886E-2"/>
                  <c:y val="-6.4739042105865174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{377FF221-63B6-4EE4-8923-FEB5F4078967}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058-44A7-9797-BB91A0D73A0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{4067E5DA-0F8C-4238-8A22-E8DCCCDC38DD}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058-44A7-9797-BB91A0D73A0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{313F5A3E-2F92-460E-91F2-576F586099EE}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058-44A7-9797-BB91A0D73A0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{DBD98429-8957-48D9-98B3-3AE3B2986E2C}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058-44A7-9797-BB91A0D73A0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E058-44A7-9797-BB91A0D73A0D}"/>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{8BA91764-2FFA-4994-8596-C033F0E22ABA}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40D-4BC2-B9D0-11DCE4157AD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{950171A3-CF3B-4D94-AD8B-14C066EF32C0}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40D-4BC2-B9D0-11DCE4157AD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{C6A9C014-94EE-4ABA-BCF7-EED24C20C7BF}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40D-4BC2-B9D0-11DCE4157AD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{D85A419D-A7B1-4C3B-8FD9-EE2DACD5F6F3}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40D-4BC2-B9D0-11DCE4157AD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{3DE9F1DF-78A3-418A-8EAA-11E5BD4AF4CB}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40D-4BC2-B9D0-11DCE4157AD8}"/>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{EB38BCAB-7246-43AC-94B8-C30B094796D0}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40D-4BC2-B9D0-11DCE4157AD8}"/>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{35F5A31D-00F9-4E20-B301-8DECF887901B}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40D-4BC2-B9D0-11DCE4157AD8}"/>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{D8EF8773-94A0-4975-BEBE-4EE8F4BD2336}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40D-4BC2-B9D0-11DCE4157AD8}"/>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{F1F161C3-4E14-4BA8-ACBA-A1EE6A835A97}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40D-4BC2-B9D0-11DCE4157AD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5.9</c:v>
                </c:pt>
                <c:pt idx="8">
                  <c:v>4.7</c:v>
                </c:pt>
                <c:pt idx="16">
                  <c:v>3.6</c:v>
                </c:pt>
                <c:pt idx="24">
                  <c:v>3.7</c:v>
                </c:pt>
                <c:pt idx="32">
                  <c:v>3.9</c:v>
                </c:pt>
              </c:numCache>
            </c:numRef>
          </c:xVal>
          <c:yVal>
            <c:numRef>
              <c:f>公会計指標分析・財政指標組合せ分析表!$BP$73:$DC$73</c:f>
              <c:numCache>
                <c:formatCode>#,##0.0;"▲ "#,##0.0</c:formatCode>
                <c:ptCount val="40"/>
                <c:pt idx="0">
                  <c:v>12.3</c:v>
                </c:pt>
                <c:pt idx="8">
                  <c:v>5.4</c:v>
                </c:pt>
                <c:pt idx="24">
                  <c:v>1.7</c:v>
                </c:pt>
              </c:numCache>
            </c:numRef>
          </c:yVal>
          <c:smooth val="0"/>
          <c:extLst>
            <c:ext xmlns:c16="http://schemas.microsoft.com/office/drawing/2014/chart" uri="{C3380CC4-5D6E-409C-BE32-E72D297353CC}">
              <c16:uniqueId val="{00000009-740D-4BC2-B9D0-11DCE4157AD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{53E8AC85-F2CD-40F4-824B-D20FCC6C4583}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40D-4BC2-B9D0-11DCE4157AD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{A8844CF2-C14F-41B5-93EF-2C0EBCB44550}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40D-4BC2-B9D0-11DCE4157AD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{672AF43C-5E39-4611-89CE-FCE1D33B4658}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40D-4BC2-B9D0-11DCE4157AD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{F9CA57DF-29EA-432F-B679-6003696161E5}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40D-4BC2-B9D0-11DCE4157AD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{D168A6A5-B2E5-4D28-9C5D-41522F230245}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40D-4BC2-B9D0-11DCE4157AD8}"/>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{1E6F133B-1399-45BE-9721-81183840D198}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40D-4BC2-B9D0-11DCE4157AD8}"/>
                </c:ext>
              </c:extLst>
            </c:dLbl>
            <c:dLbl>
              <c:idx val="16"/>
              <c:layout>
                <c:manualLayout>
                  <c:x val="-2.8829840147400729E-2"/>
                  <c:y val="-6.241664708779395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{D5577DC2-6B4C-4A78-9694-0BBB995B315C}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40D-4BC2-B9D0-11DCE4157AD8}"/>
                </c:ext>
              </c:extLst>
            </c:dLbl>
            <c:dLbl>
              <c:idx val="24"/>
              <c:layout>
                <c:manualLayout>
                  <c:x val="-3.4310845302750505E-2"/>
                  <c:y val="-8.133737286005204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{EEDF5E94-D7B5-4959-AB0E-3C4B35B09DDE}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40D-4BC2-B9D0-11DCE4157AD8}"/>
                </c:ext>
              </c:extLst>
            </c:dLbl>
            <c:dLbl>
              <c:idx val="32"/>
              <c:layout>
                <c:manualLayout>
                  <c:x val="-3.1570342725075584E-2"/>
                  <c:y val="-4.3495921315535896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{A84AA86E-6133-4855-9A64-2606E95074EB}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40D-4BC2-B9D0-11DCE4157AD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740D-4BC2-B9D0-11DCE4157AD8}"/>
            </c:ext>
          </c:extLst>
        </c:ser>
        <c:dLbls>
          <c:showLegendKey val="0"/>
          <c:showVal val="1"/>
          <c:showCatName val="0"/>
          <c:showSerName val="0"/>
          <c:showPercent val="0"/>
          <c:showBubbleSize val="0"/>
        </c:dLbls>
        <c:axId val="84219776"/>
        <c:axId val="84234240"/>
      </c:scatterChart>
      <c:valAx>
        <c:axId val="84219776"/>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大阪府羽曳野市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元利償還金については、既発債の償還終了に伴い、前年度より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百万円の減額となった。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算入公債費等については、災害復旧等に係る基準財政需要額などの減少により前年度より総額で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百万円減少している。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上記のことから、実質公債費比率の分子については、前年度より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百万円減額している。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今後とも地方債の発行については留意しつつ、公債費管理を適正に進めていく。</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該当なし</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大阪府羽曳野市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将来負担額については、一般会計等に係る地方債の現在高、公営企業債等繰入見込額が減少したため、総額</a:t>
          </a:r>
          <a:r>
            <a:rPr kumimoji="1" lang="en-US" altLang="ja-JP" sz="1400">
              <a:solidFill>
                <a:schemeClr val="tx1"/>
              </a:solidFill>
              <a:latin typeface="ＭＳ Ｐゴシック" panose="020B0600070205080204" pitchFamily="50" charset="-128"/>
              <a:ea typeface="ＭＳ Ｐゴシック" panose="020B0600070205080204" pitchFamily="50" charset="-128"/>
            </a:rPr>
            <a:t>2,975</a:t>
          </a:r>
          <a:r>
            <a:rPr kumimoji="1" lang="ja-JP" altLang="en-US" sz="1400">
              <a:solidFill>
                <a:schemeClr val="tx1"/>
              </a:solidFill>
              <a:latin typeface="ＭＳ Ｐゴシック" panose="020B0600070205080204" pitchFamily="50" charset="-128"/>
              <a:ea typeface="ＭＳ Ｐゴシック" panose="020B0600070205080204" pitchFamily="50" charset="-128"/>
            </a:rPr>
            <a:t>百万円の減少となった。</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充当可能財源等については、基準財政需要額算入見込額及び充当可能特定歳入が減少したことにより、前年度より総額で</a:t>
          </a:r>
          <a:r>
            <a:rPr kumimoji="1" lang="en-US" altLang="ja-JP" sz="1400">
              <a:solidFill>
                <a:schemeClr val="tx1"/>
              </a:solidFill>
              <a:latin typeface="ＭＳ Ｐゴシック" panose="020B0600070205080204" pitchFamily="50" charset="-128"/>
              <a:ea typeface="ＭＳ Ｐゴシック" panose="020B0600070205080204" pitchFamily="50" charset="-128"/>
            </a:rPr>
            <a:t>2,502</a:t>
          </a:r>
          <a:r>
            <a:rPr kumimoji="1" lang="ja-JP" altLang="en-US" sz="1400">
              <a:solidFill>
                <a:schemeClr val="tx1"/>
              </a:solidFill>
              <a:latin typeface="ＭＳ Ｐゴシック" panose="020B0600070205080204" pitchFamily="50" charset="-128"/>
              <a:ea typeface="ＭＳ Ｐゴシック" panose="020B0600070205080204" pitchFamily="50" charset="-128"/>
            </a:rPr>
            <a:t>百万円減少している。</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上記のことから、将来負担比率の分子については、前年度より</a:t>
          </a:r>
          <a:r>
            <a:rPr kumimoji="1" lang="en-US" altLang="ja-JP" sz="1400">
              <a:solidFill>
                <a:schemeClr val="tx1"/>
              </a:solidFill>
              <a:latin typeface="ＭＳ Ｐゴシック" panose="020B0600070205080204" pitchFamily="50" charset="-128"/>
              <a:ea typeface="ＭＳ Ｐゴシック" panose="020B0600070205080204" pitchFamily="50" charset="-128"/>
            </a:rPr>
            <a:t>2,014</a:t>
          </a:r>
          <a:r>
            <a:rPr kumimoji="1" lang="ja-JP" altLang="en-US" sz="1400">
              <a:solidFill>
                <a:schemeClr val="tx1"/>
              </a:solidFill>
              <a:latin typeface="ＭＳ Ｐゴシック" panose="020B0600070205080204" pitchFamily="50" charset="-128"/>
              <a:ea typeface="ＭＳ Ｐゴシック" panose="020B0600070205080204" pitchFamily="50" charset="-128"/>
            </a:rPr>
            <a:t>百万円の減少となった。</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これにより、将来負担比率は算定されなかったが、市役所本庁舎や学校給食センターの建替事業など大型の普通建設事業が今後予定されていることから、引き続き将来負担額の抑制と充当可能財源の拡充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大阪府羽曳野市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財政調整基金において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255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百万円の積立てを行ったほか、公共施設整備基金において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百万円を積み立てたこと等により、全体で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464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百万円の積立てを行った。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一方、減債基金から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590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百万円、財政調整基金から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300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百万円、ふるさと羽曳野まちづくり基金から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75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百万円、ダルビッシュ有こども福祉基金から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百万円、ファイン推進基金から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百万円の取崩しを行ったこと等により、全体で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1,055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百万円の取崩しとなる。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その結果、基金全体としては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590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百万円の減少となった。</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財政調整基金については、引き続き標準財政規模の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程度の残高を維持できるように取り組む。また、近年中に実施予定の市役所本庁舎建替事業や給食センター建替事業等において多額の地方債発行が見込まれ、以降公債費の増加が予想されることから、決算剰余金が出た場合にあっては、財政調整基金のほか、公共施設整備基金においても積立てを行い、建設地方債の発行を抑制したいと考えている。</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・公共施設整備基金：公用若しくは公共用に供する施設の整備資金に充てる。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ファイン推進基金：地域における保健福祉を積極的に推進するため、民間活動の活発化を図りつつ地域の特性に応じて立案・実施された施策を資金面から援助すること及び本市の保健福祉事業の資金に充て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・ふるさと羽曳野まちづくり基金：本市の文化と歴史を継承し、発展させ、美しく恵み豊かな環境を育みながら、ふるさと羽曳野のまちづくりを推進するための事業の資金に充てる。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・教育振興基金：本市における教育の振興を図る事業の資金に充てる。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・森林環境譲与税基金：森林環境譲与税を財源とし、森林整備及びその促進に必要な事業に要する経費に充てる。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・公共施設整備基金：決算剰余金の半額である</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百万円を積み立てたほか、公有財産売却収入分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百万円を積み立て、合計</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百万円が増加した。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ファイン推進基金、ふるさと羽曳野まちづくり基金、教育振興基金：ふるさと納税は申込時に選択していただく活用希望事業に従い、ファイン推進基金・教育振興基金・ふるさと羽曳野まちづくり基金・ダルビッシュ有子ども福祉基金に積み立て、翌年度の実施事業に活用している。令和５年度においては、ふるさと羽曳野まちづくり基金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百万円の増加、教育振興基金で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百万円の減少となった。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・羽曳野市公営住宅整備基金：令和４年度に収納した公有財産売却収入分のうち</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百万円の取崩しを行った。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・公共施設整備基金：市役所本庁舎の建替事業などに備え、決算剰余金が出た場合には積立てを行い、将来の建設地方債の発行を抑制する。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・その他の基金：基金の使途に基づき適切に積立てを行っていく。</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定年延長に伴う退職手当平準化のため、また前年度決算において余剰金が生じたこと等により、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255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百万円の積み立てを行ったほか、決算見込みによる収支の不足額に充てるため、</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300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百万円の取崩しを行った。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財政調整基金の残高は、大きな被害をもたらす災害への備え等のため、標準財政規模の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％を目途に積立てを行う。</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第三セクター等改革推進債の借換えに伴い、減債基金から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590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百万円の取崩しを行った。</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第三セクター等改革推進債対象土地の売却があった場合などには、必要に応じて今後も積立てを行う。</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DC9282D-6091-48BC-A81A-9E74A97941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3DF80EC-6FC8-4083-B927-DF4AD0904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B413ADF9-A47A-4EF0-97AF-62C4AC1C75A4}"/>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29BE5FD5-BE9B-4BC2-8F14-32E706E4446F}"/>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a:extLst>
            <a:ext uri="{FF2B5EF4-FFF2-40B4-BE49-F238E27FC236}">
              <a16:creationId xmlns:a16="http://schemas.microsoft.com/office/drawing/2014/main" id="{37890A23-A6F0-462A-83AE-5D7B64181662}"/>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A8D75E43-CCA7-41E5-827F-E33450F0D17F}"/>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0FD4D80C-98BD-4318-AA08-0EB09B151FBB}"/>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970B6990-524D-40B5-9100-2C56A19F98FB}"/>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D60696D7-41A9-4624-84F1-893A985311CE}"/>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D8299510-F4F2-4CBB-9357-F40C2CD4B16F}"/>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B19CA044-C29E-4D0A-BFAF-0E951088288F}"/>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B2A595F4-B2A9-47DD-BA0C-EF2F162F8DA6}"/>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2A3A07ED-DEF6-4448-B357-B771670D27AA}"/>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FF0CB6D9-1423-4C18-BEBF-2AE5D2CA05D7}"/>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143542A2-9037-41BA-9874-F4B0153A8FC6}"/>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FBC5A2B4-BDEF-467D-BB20-97A301E3F4DB}"/>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108,213
106,704
26.45
44,614,676
44,438,043
105,916
24,670,024
31,298,751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0E150891-AF73-464D-B397-41C1F8C1767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D71CCBB3-DA0F-48B7-AB69-347635667204}"/>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607FC065-05DC-4712-B833-82D04D604F3D}"/>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E7F575BC-DE6E-4345-8FF0-FD73F44B5282}"/>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B5B5384B-C1B6-46D9-9755-00286B04AF05}"/>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C7AC1F34-E8C4-4AC1-8852-D3CBB0622BA6}"/>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6B481C49-F85B-43B4-90B6-E897BFCBDE3E}"/>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C6971E6B-82C2-4C4C-8051-9916B858DF26}"/>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06F692F6-9DF4-47FA-A979-8A77D73A515F}"/>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D652CEDF-3E64-49F6-9DFC-D74557A54CE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3C86FB12-E133-4E23-BA24-9F15C67FCB8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6CCDC7A2-6277-4316-93DC-012D0875272C}"/>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DCBFC971-6BE7-449E-9A4A-CAF25A7DFADD}"/>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2FE21FF0-1453-4A6A-B27E-397AB83ABA67}"/>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26F06223-C842-4B2F-A6EC-DE031B7E7A99}"/>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58A01DD6-C785-4CBB-BDF5-B766C1A02F56}"/>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492EB284-7494-43B0-8391-AA1E5F998222}"/>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3431C55F-C5C8-478B-AEC4-199F4DC79FD7}"/>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DE5220A6-E451-457D-816E-0544290CC47B}"/>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1FB60BB7-A1DD-4C1F-8710-1CDE27827C3D}"/>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8" name="テキスト ボックス 37">
          <a:extLst>
            <a:ext uri="{FF2B5EF4-FFF2-40B4-BE49-F238E27FC236}">
              <a16:creationId xmlns:a16="http://schemas.microsoft.com/office/drawing/2014/main" id="{DF0695EF-15A0-402E-95B8-758234C806F5}"/>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9" name="テキスト ボックス 38">
          <a:extLst>
            <a:ext uri="{FF2B5EF4-FFF2-40B4-BE49-F238E27FC236}">
              <a16:creationId xmlns:a16="http://schemas.microsoft.com/office/drawing/2014/main" id="{43B1122C-80A4-40CD-B29C-86070047F74B}"/>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8999ADC6-7DCE-47F6-AFA0-C761CD924568}"/>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BE83FE06-A693-43B3-9376-4CAB238252F1}"/>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43C6263E-F5D0-493A-8FDB-D47DE8C60F7F}"/>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C9EACEC9-DAED-4252-AC45-116D58EFFD57}"/>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3C066E3D-ACD2-4486-A270-7553A7391546}"/>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411D517C-0AFC-4E8A-BEC6-655E329A9825}"/>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9561E7F5-2B7E-40EA-8063-E2D256747F9F}"/>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889F93B4-2150-44B2-9F41-DD325FE36BAB}"/>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0E1847D2-7143-408A-95FA-7FB06AAA915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6EE6B9D1-EB73-4F80-8F6C-C7F2B837E0BF}"/>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785D1348-ECB1-4D24-AED2-0ACB26EB4775}"/>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5B55911A-AFD5-4A89-9A51-8219D888297D}"/>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1DE0D846-2BC4-488E-AEBE-C1DB617A6FE1}"/>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有形固定資産減価償却率は類似団体より低い水準にあり、</a:t>
          </a:r>
          <a:r>
            <a:rPr kumimoji="1" lang="en-US" altLang="ja-JP" sz="1100">
              <a:latin typeface="ＭＳ Ｐゴシック" panose="020B0600070205080204" pitchFamily="50" charset="-128"/>
              <a:ea typeface="ＭＳ Ｐゴシック" panose="020B0600070205080204" pitchFamily="50" charset="-128"/>
            </a:rPr>
            <a:t>60.0</a:t>
          </a:r>
          <a:r>
            <a:rPr kumimoji="1" lang="ja-JP" altLang="en-US" sz="1100">
              <a:latin typeface="ＭＳ Ｐゴシック" panose="020B0600070205080204" pitchFamily="50" charset="-128"/>
              <a:ea typeface="ＭＳ Ｐゴシック" panose="020B0600070205080204" pitchFamily="50" charset="-128"/>
            </a:rPr>
            <a:t>％となっている。減価償却率が低下している主な要因としては、平成９年度開館の総合スポーツセンター（はびきのコロセアム）や平成</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年度開館の生活文化情報センター（ＬＩＣはびきの）、学校施設の耐震改修、公営住宅の建替等が挙げられる。しかしながら、使用期間が耐用年数に迫る公共施設もあることから、計画的に老朽化対策等に取り組んでいく。</a:t>
          </a: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12F4F7BD-7ECE-4B7E-9E51-18528E9DCA0F}"/>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1FF1452D-6FDF-482D-A733-46F7B82971D6}"/>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B4B556C2-BD22-4342-AC5A-88122F02894F}"/>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a:extLst>
            <a:ext uri="{FF2B5EF4-FFF2-40B4-BE49-F238E27FC236}">
              <a16:creationId xmlns:a16="http://schemas.microsoft.com/office/drawing/2014/main" id="{2F03A481-45FC-420F-9301-0B90F284A7A1}"/>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7" name="テキスト ボックス 56">
          <a:extLst>
            <a:ext uri="{FF2B5EF4-FFF2-40B4-BE49-F238E27FC236}">
              <a16:creationId xmlns:a16="http://schemas.microsoft.com/office/drawing/2014/main" id="{8345A4D4-0398-443A-B484-84EAAF1596F1}"/>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a:extLst>
            <a:ext uri="{FF2B5EF4-FFF2-40B4-BE49-F238E27FC236}">
              <a16:creationId xmlns:a16="http://schemas.microsoft.com/office/drawing/2014/main" id="{848EBF84-D20C-422F-A85F-7720DD3B0B58}"/>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a:extLst>
            <a:ext uri="{FF2B5EF4-FFF2-40B4-BE49-F238E27FC236}">
              <a16:creationId xmlns:a16="http://schemas.microsoft.com/office/drawing/2014/main" id="{CD126CCC-7FDD-4696-8586-E2B3A9383655}"/>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0BC801A6-EE67-425A-A33F-7E85F6A15049}"/>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9B6BAD5C-2323-4698-A73D-9E535FFCC10E}"/>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a:extLst>
            <a:ext uri="{FF2B5EF4-FFF2-40B4-BE49-F238E27FC236}">
              <a16:creationId xmlns:a16="http://schemas.microsoft.com/office/drawing/2014/main" id="{F08021D6-B3CA-4DF9-95E6-E708A11FB299}"/>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a:extLst>
            <a:ext uri="{FF2B5EF4-FFF2-40B4-BE49-F238E27FC236}">
              <a16:creationId xmlns:a16="http://schemas.microsoft.com/office/drawing/2014/main" id="{B766BB62-4FDA-419C-AD0C-71134B7F0A5F}"/>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a:extLst>
            <a:ext uri="{FF2B5EF4-FFF2-40B4-BE49-F238E27FC236}">
              <a16:creationId xmlns:a16="http://schemas.microsoft.com/office/drawing/2014/main" id="{72DCB344-F3FF-4D6C-A987-889A00946C1D}"/>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a:extLst>
            <a:ext uri="{FF2B5EF4-FFF2-40B4-BE49-F238E27FC236}">
              <a16:creationId xmlns:a16="http://schemas.microsoft.com/office/drawing/2014/main" id="{C64F2208-5A36-4FCC-802B-9F8CBDC66FAF}"/>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4F7E6250-C072-43DE-869B-58F0CC010D75}"/>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4252C9CA-10DD-46DE-A125-B8D8BFCF52B8}"/>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0BD91DAA-E664-4E09-8613-E06AD391981A}"/>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69" name="直線コネクタ 68">
          <a:extLst>
            <a:ext uri="{FF2B5EF4-FFF2-40B4-BE49-F238E27FC236}">
              <a16:creationId xmlns:a16="http://schemas.microsoft.com/office/drawing/2014/main" id="{A799CADD-2FF0-4C63-AEA4-F61877237DB5}"/>
            </a:ext>
          </a:extLst>
        </xdr:cNvPr>
        <xdr:cNvCxnSpPr/>
      </xdr:nvCxnSpPr>
      <xdr:spPr>
        <a:xfrm flipV="1">
          <a:off x="4206240" y="5445548"/>
          <a:ext cx="1270" cy="12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0" name="有形固定資産減価償却率最小値テキスト">
          <a:extLst>
            <a:ext uri="{FF2B5EF4-FFF2-40B4-BE49-F238E27FC236}">
              <a16:creationId xmlns:a16="http://schemas.microsoft.com/office/drawing/2014/main" id="{F1CE59C1-0156-494C-BD96-2FE0D71A3824}"/>
            </a:ext>
          </a:extLst>
        </xdr:cNvPr>
        <xdr:cNvSpPr txBox="1"/>
      </xdr:nvSpPr>
      <xdr:spPr>
        <a:xfrm>
          <a:off x="4258945" y="665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1" name="直線コネクタ 70">
          <a:extLst>
            <a:ext uri="{FF2B5EF4-FFF2-40B4-BE49-F238E27FC236}">
              <a16:creationId xmlns:a16="http://schemas.microsoft.com/office/drawing/2014/main" id="{EB11A7FB-9807-4E7A-881B-475477C16762}"/>
            </a:ext>
          </a:extLst>
        </xdr:cNvPr>
        <xdr:cNvCxnSpPr/>
      </xdr:nvCxnSpPr>
      <xdr:spPr>
        <a:xfrm>
          <a:off x="4119245" y="665289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2" name="有形固定資産減価償却率最大値テキスト">
          <a:extLst>
            <a:ext uri="{FF2B5EF4-FFF2-40B4-BE49-F238E27FC236}">
              <a16:creationId xmlns:a16="http://schemas.microsoft.com/office/drawing/2014/main" id="{96A0B47C-031B-438F-9BE1-5AD7682C5F73}"/>
            </a:ext>
          </a:extLst>
        </xdr:cNvPr>
        <xdr:cNvSpPr txBox="1"/>
      </xdr:nvSpPr>
      <xdr:spPr>
        <a:xfrm>
          <a:off x="4258945" y="5224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3" name="直線コネクタ 72">
          <a:extLst>
            <a:ext uri="{FF2B5EF4-FFF2-40B4-BE49-F238E27FC236}">
              <a16:creationId xmlns:a16="http://schemas.microsoft.com/office/drawing/2014/main" id="{CDC6CBE9-8729-4D31-AB51-95703303F724}"/>
            </a:ext>
          </a:extLst>
        </xdr:cNvPr>
        <xdr:cNvCxnSpPr/>
      </xdr:nvCxnSpPr>
      <xdr:spPr>
        <a:xfrm>
          <a:off x="4119245" y="544554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75159</xdr:rowOff>
    </xdr:from>
    <xdr:ext cx="405111" cy="259045"/>
    <xdr:sp macro="" textlink="">
      <xdr:nvSpPr>
        <xdr:cNvPr id="74" name="有形固定資産減価償却率平均値テキスト">
          <a:extLst>
            <a:ext uri="{FF2B5EF4-FFF2-40B4-BE49-F238E27FC236}">
              <a16:creationId xmlns:a16="http://schemas.microsoft.com/office/drawing/2014/main" id="{2EDEAA43-D7DF-44B8-A541-C0C28D2854C7}"/>
            </a:ext>
          </a:extLst>
        </xdr:cNvPr>
        <xdr:cNvSpPr txBox="1"/>
      </xdr:nvSpPr>
      <xdr:spPr>
        <a:xfrm>
          <a:off x="4258945" y="6041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75" name="フローチャート: 判断 74">
          <a:extLst>
            <a:ext uri="{FF2B5EF4-FFF2-40B4-BE49-F238E27FC236}">
              <a16:creationId xmlns:a16="http://schemas.microsoft.com/office/drawing/2014/main" id="{18AF95FF-4E05-415C-9A91-F8E94171BD65}"/>
            </a:ext>
          </a:extLst>
        </xdr:cNvPr>
        <xdr:cNvSpPr/>
      </xdr:nvSpPr>
      <xdr:spPr>
        <a:xfrm>
          <a:off x="4157345" y="606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76" name="フローチャート: 判断 75">
          <a:extLst>
            <a:ext uri="{FF2B5EF4-FFF2-40B4-BE49-F238E27FC236}">
              <a16:creationId xmlns:a16="http://schemas.microsoft.com/office/drawing/2014/main" id="{ADDF7408-5CD5-43D6-9F1D-096F7F91B34D}"/>
            </a:ext>
          </a:extLst>
        </xdr:cNvPr>
        <xdr:cNvSpPr/>
      </xdr:nvSpPr>
      <xdr:spPr>
        <a:xfrm>
          <a:off x="3537585" y="60056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77" name="フローチャート: 判断 76">
          <a:extLst>
            <a:ext uri="{FF2B5EF4-FFF2-40B4-BE49-F238E27FC236}">
              <a16:creationId xmlns:a16="http://schemas.microsoft.com/office/drawing/2014/main" id="{4A3C97C7-CF93-44A4-9B7E-7948375318F1}"/>
            </a:ext>
          </a:extLst>
        </xdr:cNvPr>
        <xdr:cNvSpPr/>
      </xdr:nvSpPr>
      <xdr:spPr>
        <a:xfrm>
          <a:off x="2867025" y="5976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78" name="フローチャート: 判断 77">
          <a:extLst>
            <a:ext uri="{FF2B5EF4-FFF2-40B4-BE49-F238E27FC236}">
              <a16:creationId xmlns:a16="http://schemas.microsoft.com/office/drawing/2014/main" id="{C9C77963-43E3-4F58-B212-F02B69336752}"/>
            </a:ext>
          </a:extLst>
        </xdr:cNvPr>
        <xdr:cNvSpPr/>
      </xdr:nvSpPr>
      <xdr:spPr>
        <a:xfrm>
          <a:off x="2196465" y="59732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79" name="フローチャート: 判断 78">
          <a:extLst>
            <a:ext uri="{FF2B5EF4-FFF2-40B4-BE49-F238E27FC236}">
              <a16:creationId xmlns:a16="http://schemas.microsoft.com/office/drawing/2014/main" id="{325A6473-F7C5-4E63-AD3B-E626128DC7D2}"/>
            </a:ext>
          </a:extLst>
        </xdr:cNvPr>
        <xdr:cNvSpPr/>
      </xdr:nvSpPr>
      <xdr:spPr>
        <a:xfrm>
          <a:off x="1525905" y="59554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8F6D890D-3DED-4C8F-9D5D-547AB8492097}"/>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14BA75F5-5F30-40FE-8DCE-18AB412DF2B1}"/>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9CC1FD95-3AB3-43E6-92C7-EFEA3E9A10BE}"/>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CB40F851-BCAB-4005-BFE0-8FB242ABB338}"/>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733EC5A3-CA8A-4504-9A6E-E7A1CD03DAC4}"/>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66675</xdr:rowOff>
    </xdr:from>
    <xdr:to>
      <xdr:col>23</xdr:col>
      <xdr:colOff>136525</xdr:colOff>
      <xdr:row>30</xdr:row>
      <xdr:rowOff>168275</xdr:rowOff>
    </xdr:to>
    <xdr:sp macro="" textlink="">
      <xdr:nvSpPr>
        <xdr:cNvPr id="85" name="楕円 84">
          <a:extLst>
            <a:ext uri="{FF2B5EF4-FFF2-40B4-BE49-F238E27FC236}">
              <a16:creationId xmlns:a16="http://schemas.microsoft.com/office/drawing/2014/main" id="{EC6592F9-5144-4FAE-8D95-7F77F8D6CB5C}"/>
            </a:ext>
          </a:extLst>
        </xdr:cNvPr>
        <xdr:cNvSpPr/>
      </xdr:nvSpPr>
      <xdr:spPr>
        <a:xfrm>
          <a:off x="4157345" y="586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89552</xdr:rowOff>
    </xdr:from>
    <xdr:ext cx="405111" cy="259045"/>
    <xdr:sp macro="" textlink="">
      <xdr:nvSpPr>
        <xdr:cNvPr id="86" name="有形固定資産減価償却率該当値テキスト">
          <a:extLst>
            <a:ext uri="{FF2B5EF4-FFF2-40B4-BE49-F238E27FC236}">
              <a16:creationId xmlns:a16="http://schemas.microsoft.com/office/drawing/2014/main" id="{46223359-B80A-4272-929C-F82F66607383}"/>
            </a:ext>
          </a:extLst>
        </xdr:cNvPr>
        <xdr:cNvSpPr txBox="1"/>
      </xdr:nvSpPr>
      <xdr:spPr>
        <a:xfrm>
          <a:off x="4258945" y="5720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5503</xdr:rowOff>
    </xdr:from>
    <xdr:to>
      <xdr:col>19</xdr:col>
      <xdr:colOff>187325</xdr:colOff>
      <xdr:row>30</xdr:row>
      <xdr:rowOff>107103</xdr:rowOff>
    </xdr:to>
    <xdr:sp macro="" textlink="">
      <xdr:nvSpPr>
        <xdr:cNvPr id="87" name="楕円 86">
          <a:extLst>
            <a:ext uri="{FF2B5EF4-FFF2-40B4-BE49-F238E27FC236}">
              <a16:creationId xmlns:a16="http://schemas.microsoft.com/office/drawing/2014/main" id="{CC292118-1E00-451F-87C2-8B8E7983BBD8}"/>
            </a:ext>
          </a:extLst>
        </xdr:cNvPr>
        <xdr:cNvSpPr/>
      </xdr:nvSpPr>
      <xdr:spPr>
        <a:xfrm>
          <a:off x="3537585" y="58043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56303</xdr:rowOff>
    </xdr:from>
    <xdr:to>
      <xdr:col>23</xdr:col>
      <xdr:colOff>85725</xdr:colOff>
      <xdr:row>30</xdr:row>
      <xdr:rowOff>117475</xdr:rowOff>
    </xdr:to>
    <xdr:cxnSp macro="">
      <xdr:nvCxnSpPr>
        <xdr:cNvPr id="88" name="直線コネクタ 87">
          <a:extLst>
            <a:ext uri="{FF2B5EF4-FFF2-40B4-BE49-F238E27FC236}">
              <a16:creationId xmlns:a16="http://schemas.microsoft.com/office/drawing/2014/main" id="{5F7691E8-F492-490E-BDD5-CA0AE27F95EA}"/>
            </a:ext>
          </a:extLst>
        </xdr:cNvPr>
        <xdr:cNvCxnSpPr/>
      </xdr:nvCxnSpPr>
      <xdr:spPr>
        <a:xfrm>
          <a:off x="3588385" y="5855123"/>
          <a:ext cx="61976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16298</xdr:rowOff>
    </xdr:from>
    <xdr:to>
      <xdr:col>15</xdr:col>
      <xdr:colOff>187325</xdr:colOff>
      <xdr:row>30</xdr:row>
      <xdr:rowOff>117898</xdr:rowOff>
    </xdr:to>
    <xdr:sp macro="" textlink="">
      <xdr:nvSpPr>
        <xdr:cNvPr id="89" name="楕円 88">
          <a:extLst>
            <a:ext uri="{FF2B5EF4-FFF2-40B4-BE49-F238E27FC236}">
              <a16:creationId xmlns:a16="http://schemas.microsoft.com/office/drawing/2014/main" id="{606D78D9-3160-480E-9B22-8B436942C8A7}"/>
            </a:ext>
          </a:extLst>
        </xdr:cNvPr>
        <xdr:cNvSpPr/>
      </xdr:nvSpPr>
      <xdr:spPr>
        <a:xfrm>
          <a:off x="2867025" y="58151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56303</xdr:rowOff>
    </xdr:from>
    <xdr:to>
      <xdr:col>19</xdr:col>
      <xdr:colOff>136525</xdr:colOff>
      <xdr:row>30</xdr:row>
      <xdr:rowOff>67098</xdr:rowOff>
    </xdr:to>
    <xdr:cxnSp macro="">
      <xdr:nvCxnSpPr>
        <xdr:cNvPr id="90" name="直線コネクタ 89">
          <a:extLst>
            <a:ext uri="{FF2B5EF4-FFF2-40B4-BE49-F238E27FC236}">
              <a16:creationId xmlns:a16="http://schemas.microsoft.com/office/drawing/2014/main" id="{4682EE4E-48D8-4306-86B2-DFC7CB86C2AA}"/>
            </a:ext>
          </a:extLst>
        </xdr:cNvPr>
        <xdr:cNvCxnSpPr/>
      </xdr:nvCxnSpPr>
      <xdr:spPr>
        <a:xfrm flipV="1">
          <a:off x="2917825" y="5855123"/>
          <a:ext cx="6705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144568</xdr:rowOff>
    </xdr:from>
    <xdr:to>
      <xdr:col>11</xdr:col>
      <xdr:colOff>187325</xdr:colOff>
      <xdr:row>30</xdr:row>
      <xdr:rowOff>74718</xdr:rowOff>
    </xdr:to>
    <xdr:sp macro="" textlink="">
      <xdr:nvSpPr>
        <xdr:cNvPr id="91" name="楕円 90">
          <a:extLst>
            <a:ext uri="{FF2B5EF4-FFF2-40B4-BE49-F238E27FC236}">
              <a16:creationId xmlns:a16="http://schemas.microsoft.com/office/drawing/2014/main" id="{842413E0-970D-4F27-8211-2AEA8BF3C928}"/>
            </a:ext>
          </a:extLst>
        </xdr:cNvPr>
        <xdr:cNvSpPr/>
      </xdr:nvSpPr>
      <xdr:spPr>
        <a:xfrm>
          <a:off x="2196465" y="57757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23918</xdr:rowOff>
    </xdr:from>
    <xdr:to>
      <xdr:col>15</xdr:col>
      <xdr:colOff>136525</xdr:colOff>
      <xdr:row>30</xdr:row>
      <xdr:rowOff>67098</xdr:rowOff>
    </xdr:to>
    <xdr:cxnSp macro="">
      <xdr:nvCxnSpPr>
        <xdr:cNvPr id="92" name="直線コネクタ 91">
          <a:extLst>
            <a:ext uri="{FF2B5EF4-FFF2-40B4-BE49-F238E27FC236}">
              <a16:creationId xmlns:a16="http://schemas.microsoft.com/office/drawing/2014/main" id="{2213BAA6-AD7F-4E54-A623-B5A5BA0053A8}"/>
            </a:ext>
          </a:extLst>
        </xdr:cNvPr>
        <xdr:cNvCxnSpPr/>
      </xdr:nvCxnSpPr>
      <xdr:spPr>
        <a:xfrm>
          <a:off x="2247265" y="5822738"/>
          <a:ext cx="6705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65405</xdr:rowOff>
    </xdr:from>
    <xdr:to>
      <xdr:col>7</xdr:col>
      <xdr:colOff>187325</xdr:colOff>
      <xdr:row>29</xdr:row>
      <xdr:rowOff>167005</xdr:rowOff>
    </xdr:to>
    <xdr:sp macro="" textlink="">
      <xdr:nvSpPr>
        <xdr:cNvPr id="93" name="楕円 92">
          <a:extLst>
            <a:ext uri="{FF2B5EF4-FFF2-40B4-BE49-F238E27FC236}">
              <a16:creationId xmlns:a16="http://schemas.microsoft.com/office/drawing/2014/main" id="{7ADB0708-2EF0-43C7-A79F-859C3BEB9EBA}"/>
            </a:ext>
          </a:extLst>
        </xdr:cNvPr>
        <xdr:cNvSpPr/>
      </xdr:nvSpPr>
      <xdr:spPr>
        <a:xfrm>
          <a:off x="1525905" y="56965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116205</xdr:rowOff>
    </xdr:from>
    <xdr:to>
      <xdr:col>11</xdr:col>
      <xdr:colOff>136525</xdr:colOff>
      <xdr:row>30</xdr:row>
      <xdr:rowOff>23918</xdr:rowOff>
    </xdr:to>
    <xdr:cxnSp macro="">
      <xdr:nvCxnSpPr>
        <xdr:cNvPr id="94" name="直線コネクタ 93">
          <a:extLst>
            <a:ext uri="{FF2B5EF4-FFF2-40B4-BE49-F238E27FC236}">
              <a16:creationId xmlns:a16="http://schemas.microsoft.com/office/drawing/2014/main" id="{345F33FF-12B1-4FDE-8912-FF1B89735AE8}"/>
            </a:ext>
          </a:extLst>
        </xdr:cNvPr>
        <xdr:cNvCxnSpPr/>
      </xdr:nvCxnSpPr>
      <xdr:spPr>
        <a:xfrm>
          <a:off x="1576705" y="5747385"/>
          <a:ext cx="670560" cy="7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131885</xdr:rowOff>
    </xdr:from>
    <xdr:ext cx="405111" cy="259045"/>
    <xdr:sp macro="" textlink="">
      <xdr:nvSpPr>
        <xdr:cNvPr id="95" name="n_1aveValue有形固定資産減価償却率">
          <a:extLst>
            <a:ext uri="{FF2B5EF4-FFF2-40B4-BE49-F238E27FC236}">
              <a16:creationId xmlns:a16="http://schemas.microsoft.com/office/drawing/2014/main" id="{486F9D2B-1CC9-448C-9F5E-F3C4A5313B78}"/>
            </a:ext>
          </a:extLst>
        </xdr:cNvPr>
        <xdr:cNvSpPr txBox="1"/>
      </xdr:nvSpPr>
      <xdr:spPr>
        <a:xfrm>
          <a:off x="3395989" y="609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96" name="n_2aveValue有形固定資産減価償却率">
          <a:extLst>
            <a:ext uri="{FF2B5EF4-FFF2-40B4-BE49-F238E27FC236}">
              <a16:creationId xmlns:a16="http://schemas.microsoft.com/office/drawing/2014/main" id="{736D2DED-4754-4746-B570-481323AB80E0}"/>
            </a:ext>
          </a:extLst>
        </xdr:cNvPr>
        <xdr:cNvSpPr txBox="1"/>
      </xdr:nvSpPr>
      <xdr:spPr>
        <a:xfrm>
          <a:off x="2738129" y="606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99500</xdr:rowOff>
    </xdr:from>
    <xdr:ext cx="405111" cy="259045"/>
    <xdr:sp macro="" textlink="">
      <xdr:nvSpPr>
        <xdr:cNvPr id="97" name="n_3aveValue有形固定資産減価償却率">
          <a:extLst>
            <a:ext uri="{FF2B5EF4-FFF2-40B4-BE49-F238E27FC236}">
              <a16:creationId xmlns:a16="http://schemas.microsoft.com/office/drawing/2014/main" id="{071782F7-97A1-45C1-A553-627E2B2428F0}"/>
            </a:ext>
          </a:extLst>
        </xdr:cNvPr>
        <xdr:cNvSpPr txBox="1"/>
      </xdr:nvSpPr>
      <xdr:spPr>
        <a:xfrm>
          <a:off x="2067569" y="6065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77910</xdr:rowOff>
    </xdr:from>
    <xdr:ext cx="405111" cy="259045"/>
    <xdr:sp macro="" textlink="">
      <xdr:nvSpPr>
        <xdr:cNvPr id="98" name="n_4aveValue有形固定資産減価償却率">
          <a:extLst>
            <a:ext uri="{FF2B5EF4-FFF2-40B4-BE49-F238E27FC236}">
              <a16:creationId xmlns:a16="http://schemas.microsoft.com/office/drawing/2014/main" id="{2E1B17BA-0E0A-469D-A293-E76B861EDA17}"/>
            </a:ext>
          </a:extLst>
        </xdr:cNvPr>
        <xdr:cNvSpPr txBox="1"/>
      </xdr:nvSpPr>
      <xdr:spPr>
        <a:xfrm>
          <a:off x="1397009" y="6044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123630</xdr:rowOff>
    </xdr:from>
    <xdr:ext cx="405111" cy="259045"/>
    <xdr:sp macro="" textlink="">
      <xdr:nvSpPr>
        <xdr:cNvPr id="99" name="n_1mainValue有形固定資産減価償却率">
          <a:extLst>
            <a:ext uri="{FF2B5EF4-FFF2-40B4-BE49-F238E27FC236}">
              <a16:creationId xmlns:a16="http://schemas.microsoft.com/office/drawing/2014/main" id="{370223CC-973F-406B-848E-3C9A365AA771}"/>
            </a:ext>
          </a:extLst>
        </xdr:cNvPr>
        <xdr:cNvSpPr txBox="1"/>
      </xdr:nvSpPr>
      <xdr:spPr>
        <a:xfrm>
          <a:off x="3395989" y="5587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134425</xdr:rowOff>
    </xdr:from>
    <xdr:ext cx="405111" cy="259045"/>
    <xdr:sp macro="" textlink="">
      <xdr:nvSpPr>
        <xdr:cNvPr id="100" name="n_2mainValue有形固定資産減価償却率">
          <a:extLst>
            <a:ext uri="{FF2B5EF4-FFF2-40B4-BE49-F238E27FC236}">
              <a16:creationId xmlns:a16="http://schemas.microsoft.com/office/drawing/2014/main" id="{C49CBB31-F2D1-4E48-94A8-961DC6F47D9B}"/>
            </a:ext>
          </a:extLst>
        </xdr:cNvPr>
        <xdr:cNvSpPr txBox="1"/>
      </xdr:nvSpPr>
      <xdr:spPr>
        <a:xfrm>
          <a:off x="2738129" y="5597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91245</xdr:rowOff>
    </xdr:from>
    <xdr:ext cx="405111" cy="259045"/>
    <xdr:sp macro="" textlink="">
      <xdr:nvSpPr>
        <xdr:cNvPr id="101" name="n_3mainValue有形固定資産減価償却率">
          <a:extLst>
            <a:ext uri="{FF2B5EF4-FFF2-40B4-BE49-F238E27FC236}">
              <a16:creationId xmlns:a16="http://schemas.microsoft.com/office/drawing/2014/main" id="{A013A768-0883-468B-A88F-8289FEE38331}"/>
            </a:ext>
          </a:extLst>
        </xdr:cNvPr>
        <xdr:cNvSpPr txBox="1"/>
      </xdr:nvSpPr>
      <xdr:spPr>
        <a:xfrm>
          <a:off x="2067569" y="5554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12082</xdr:rowOff>
    </xdr:from>
    <xdr:ext cx="405111" cy="259045"/>
    <xdr:sp macro="" textlink="">
      <xdr:nvSpPr>
        <xdr:cNvPr id="102" name="n_4mainValue有形固定資産減価償却率">
          <a:extLst>
            <a:ext uri="{FF2B5EF4-FFF2-40B4-BE49-F238E27FC236}">
              <a16:creationId xmlns:a16="http://schemas.microsoft.com/office/drawing/2014/main" id="{A4B7D9D8-6552-4723-8519-7C07847953F7}"/>
            </a:ext>
          </a:extLst>
        </xdr:cNvPr>
        <xdr:cNvSpPr txBox="1"/>
      </xdr:nvSpPr>
      <xdr:spPr>
        <a:xfrm>
          <a:off x="1397009"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3E0CA523-A151-43F2-B230-2184EE1EF4DD}"/>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EFB65B30-618C-4201-B8EE-E56C6580594C}"/>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0A0AF928-0606-4719-A1A0-34E86511D17B}"/>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225BE85D-3D50-42DE-B6A4-991873DEBC47}"/>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844C53DA-BF7F-4208-94D3-26C2DC6D29C3}"/>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46B71143-DE13-49C1-9176-2BDFD73E4D38}"/>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A1232859-0744-4DD9-A481-87267C560CF2}"/>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A116FFA8-6AE6-4E05-90AB-BEB825104412}"/>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64DD5407-1C42-4E2B-B8FD-FA1D6D4E0C9F}"/>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FDAB04B9-EFA3-4983-97E8-892BBA9BFECC}"/>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8E80EFC1-1758-406D-8692-9C13B56D4DC1}"/>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6171E80E-24F0-49D1-9B0C-CE36635A68DA}"/>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FA9A2E12-22B1-4DBE-A9B8-9CACB3804BC9}"/>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債務償還比率は類似団体平均を上回っており、主な要因としては、将来負担額に含まれる地方債現在高が依然として高いこと、経常的な収支が少ないことが考えられる。</a:t>
          </a:r>
        </a:p>
        <a:p>
          <a:r>
            <a:rPr kumimoji="1" lang="ja-JP" altLang="en-US" sz="1100">
              <a:latin typeface="ＭＳ Ｐゴシック" panose="020B0600070205080204" pitchFamily="50" charset="-128"/>
              <a:ea typeface="ＭＳ Ｐゴシック" panose="020B0600070205080204" pitchFamily="50" charset="-128"/>
            </a:rPr>
            <a:t>　このことから、適切な地方債の発行管理に努めるとともに、徴収業務の強化等により歳入確保に努めていく。</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20B97800-4142-4114-A50F-73FE59260046}"/>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8325C2E0-3EBF-4B12-BDC5-834E5B9FD5DB}"/>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2F3D929B-C7E9-4958-9DEC-312176DE0EFC}"/>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54DD8065-ACAB-46EF-A216-6B317FEF7D34}"/>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0BB24B78-46DD-4563-84D7-1592C0AB4034}"/>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EBA6ED36-5F63-43E7-A519-2C26DA6EFD71}"/>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866FE4CB-1330-498F-A2FD-B8298AA557DD}"/>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425F43FC-BD61-4918-85F4-E0323A0FFD5E}"/>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AF055B05-3982-4093-81CB-D1B79B010327}"/>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277E6F05-9826-4D2F-A054-0E85302CCF64}"/>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32B53F88-5482-4FF7-AD19-12BEB8820A72}"/>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0A0F6908-2541-499B-8279-FEFD95CAA083}"/>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99358B5D-7496-4C9C-9EDB-C693522CA153}"/>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5333447C-D8C7-434F-877A-8A2D2F122A2A}"/>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63DC6F31-D11D-4DB5-8A24-D2E2AD522D5C}"/>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BE8C909C-BEFD-4BEB-913F-7C0F0C16AFB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6A43701E-3119-47BF-B5E1-5D6CB90FE2E2}"/>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3" name="直線コネクタ 132">
          <a:extLst>
            <a:ext uri="{FF2B5EF4-FFF2-40B4-BE49-F238E27FC236}">
              <a16:creationId xmlns:a16="http://schemas.microsoft.com/office/drawing/2014/main" id="{91CDC83E-B50D-40B3-BB5D-9E6B248873FE}"/>
            </a:ext>
          </a:extLst>
        </xdr:cNvPr>
        <xdr:cNvCxnSpPr/>
      </xdr:nvCxnSpPr>
      <xdr:spPr>
        <a:xfrm flipV="1">
          <a:off x="13027660" y="5160463"/>
          <a:ext cx="1269" cy="1374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34" name="債務償還比率最小値テキスト">
          <a:extLst>
            <a:ext uri="{FF2B5EF4-FFF2-40B4-BE49-F238E27FC236}">
              <a16:creationId xmlns:a16="http://schemas.microsoft.com/office/drawing/2014/main" id="{E5EC56A1-92A1-4AA5-AED6-EE6BC86956BD}"/>
            </a:ext>
          </a:extLst>
        </xdr:cNvPr>
        <xdr:cNvSpPr txBox="1"/>
      </xdr:nvSpPr>
      <xdr:spPr>
        <a:xfrm>
          <a:off x="13080365" y="653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35" name="直線コネクタ 134">
          <a:extLst>
            <a:ext uri="{FF2B5EF4-FFF2-40B4-BE49-F238E27FC236}">
              <a16:creationId xmlns:a16="http://schemas.microsoft.com/office/drawing/2014/main" id="{312D48A0-94B5-40E3-80F3-823B1FC29443}"/>
            </a:ext>
          </a:extLst>
        </xdr:cNvPr>
        <xdr:cNvCxnSpPr/>
      </xdr:nvCxnSpPr>
      <xdr:spPr>
        <a:xfrm>
          <a:off x="12963525" y="65348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23A4E9B5-37FC-4E3F-9350-B5ADAFBBC736}"/>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894EBA00-C32B-4C29-A931-C727D0767DFF}"/>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37736</xdr:rowOff>
    </xdr:from>
    <xdr:ext cx="469744" cy="259045"/>
    <xdr:sp macro="" textlink="">
      <xdr:nvSpPr>
        <xdr:cNvPr id="138" name="債務償還比率平均値テキスト">
          <a:extLst>
            <a:ext uri="{FF2B5EF4-FFF2-40B4-BE49-F238E27FC236}">
              <a16:creationId xmlns:a16="http://schemas.microsoft.com/office/drawing/2014/main" id="{55A5E6B1-017C-4765-B443-243AFBDDF757}"/>
            </a:ext>
          </a:extLst>
        </xdr:cNvPr>
        <xdr:cNvSpPr txBox="1"/>
      </xdr:nvSpPr>
      <xdr:spPr>
        <a:xfrm>
          <a:off x="13080365" y="5668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39" name="フローチャート: 判断 138">
          <a:extLst>
            <a:ext uri="{FF2B5EF4-FFF2-40B4-BE49-F238E27FC236}">
              <a16:creationId xmlns:a16="http://schemas.microsoft.com/office/drawing/2014/main" id="{74DA664A-813D-495D-8779-9F9F51D1D6CC}"/>
            </a:ext>
          </a:extLst>
        </xdr:cNvPr>
        <xdr:cNvSpPr/>
      </xdr:nvSpPr>
      <xdr:spPr>
        <a:xfrm>
          <a:off x="13001625" y="58136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0" name="フローチャート: 判断 139">
          <a:extLst>
            <a:ext uri="{FF2B5EF4-FFF2-40B4-BE49-F238E27FC236}">
              <a16:creationId xmlns:a16="http://schemas.microsoft.com/office/drawing/2014/main" id="{90713A65-141C-406A-A253-4768D93AB946}"/>
            </a:ext>
          </a:extLst>
        </xdr:cNvPr>
        <xdr:cNvSpPr/>
      </xdr:nvSpPr>
      <xdr:spPr>
        <a:xfrm>
          <a:off x="12359005" y="58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1" name="フローチャート: 判断 140">
          <a:extLst>
            <a:ext uri="{FF2B5EF4-FFF2-40B4-BE49-F238E27FC236}">
              <a16:creationId xmlns:a16="http://schemas.microsoft.com/office/drawing/2014/main" id="{55EB6F8C-B4D6-4384-A07C-95D6C8CE6BE4}"/>
            </a:ext>
          </a:extLst>
        </xdr:cNvPr>
        <xdr:cNvSpPr/>
      </xdr:nvSpPr>
      <xdr:spPr>
        <a:xfrm>
          <a:off x="11688445" y="5759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42" name="フローチャート: 判断 141">
          <a:extLst>
            <a:ext uri="{FF2B5EF4-FFF2-40B4-BE49-F238E27FC236}">
              <a16:creationId xmlns:a16="http://schemas.microsoft.com/office/drawing/2014/main" id="{0C9F68CA-FFC4-424C-8066-ECB5DAF62C01}"/>
            </a:ext>
          </a:extLst>
        </xdr:cNvPr>
        <xdr:cNvSpPr/>
      </xdr:nvSpPr>
      <xdr:spPr>
        <a:xfrm>
          <a:off x="11017885" y="59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3" name="フローチャート: 判断 142">
          <a:extLst>
            <a:ext uri="{FF2B5EF4-FFF2-40B4-BE49-F238E27FC236}">
              <a16:creationId xmlns:a16="http://schemas.microsoft.com/office/drawing/2014/main" id="{04EE9C5D-DCBB-4A3B-A292-B32A66911387}"/>
            </a:ext>
          </a:extLst>
        </xdr:cNvPr>
        <xdr:cNvSpPr/>
      </xdr:nvSpPr>
      <xdr:spPr>
        <a:xfrm>
          <a:off x="10347325" y="602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E79BB5FB-A86C-4E8A-93CE-A598DD5940A2}"/>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4FABF927-60E2-4736-83E4-FE57BEF2EA2D}"/>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D1AD4C2-214C-4C7E-997D-36FB94DFB5D3}"/>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451F7885-DA05-4D87-8821-A0C8BA3F5499}"/>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34060661-EB4D-4A77-AB39-EC46B1671F26}"/>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17707</xdr:rowOff>
    </xdr:from>
    <xdr:to>
      <xdr:col>76</xdr:col>
      <xdr:colOff>73025</xdr:colOff>
      <xdr:row>32</xdr:row>
      <xdr:rowOff>119307</xdr:rowOff>
    </xdr:to>
    <xdr:sp macro="" textlink="">
      <xdr:nvSpPr>
        <xdr:cNvPr id="149" name="楕円 148">
          <a:extLst>
            <a:ext uri="{FF2B5EF4-FFF2-40B4-BE49-F238E27FC236}">
              <a16:creationId xmlns:a16="http://schemas.microsoft.com/office/drawing/2014/main" id="{A745D861-03B3-4DDE-9651-1F5918DC126F}"/>
            </a:ext>
          </a:extLst>
        </xdr:cNvPr>
        <xdr:cNvSpPr/>
      </xdr:nvSpPr>
      <xdr:spPr>
        <a:xfrm>
          <a:off x="13001625" y="61518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167584</xdr:rowOff>
    </xdr:from>
    <xdr:ext cx="469744" cy="259045"/>
    <xdr:sp macro="" textlink="">
      <xdr:nvSpPr>
        <xdr:cNvPr id="150" name="債務償還比率該当値テキスト">
          <a:extLst>
            <a:ext uri="{FF2B5EF4-FFF2-40B4-BE49-F238E27FC236}">
              <a16:creationId xmlns:a16="http://schemas.microsoft.com/office/drawing/2014/main" id="{1B524964-98BC-4F1F-8465-1F887F137373}"/>
            </a:ext>
          </a:extLst>
        </xdr:cNvPr>
        <xdr:cNvSpPr txBox="1"/>
      </xdr:nvSpPr>
      <xdr:spPr>
        <a:xfrm>
          <a:off x="13080365" y="6134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42073</xdr:rowOff>
    </xdr:from>
    <xdr:to>
      <xdr:col>72</xdr:col>
      <xdr:colOff>123825</xdr:colOff>
      <xdr:row>32</xdr:row>
      <xdr:rowOff>143673</xdr:rowOff>
    </xdr:to>
    <xdr:sp macro="" textlink="">
      <xdr:nvSpPr>
        <xdr:cNvPr id="151" name="楕円 150">
          <a:extLst>
            <a:ext uri="{FF2B5EF4-FFF2-40B4-BE49-F238E27FC236}">
              <a16:creationId xmlns:a16="http://schemas.microsoft.com/office/drawing/2014/main" id="{A7FE33A6-5BFE-4F60-961B-BFA45643D075}"/>
            </a:ext>
          </a:extLst>
        </xdr:cNvPr>
        <xdr:cNvSpPr/>
      </xdr:nvSpPr>
      <xdr:spPr>
        <a:xfrm>
          <a:off x="12359005" y="617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68507</xdr:rowOff>
    </xdr:from>
    <xdr:to>
      <xdr:col>76</xdr:col>
      <xdr:colOff>22225</xdr:colOff>
      <xdr:row>32</xdr:row>
      <xdr:rowOff>92873</xdr:rowOff>
    </xdr:to>
    <xdr:cxnSp macro="">
      <xdr:nvCxnSpPr>
        <xdr:cNvPr id="152" name="直線コネクタ 151">
          <a:extLst>
            <a:ext uri="{FF2B5EF4-FFF2-40B4-BE49-F238E27FC236}">
              <a16:creationId xmlns:a16="http://schemas.microsoft.com/office/drawing/2014/main" id="{FC0FD0D8-C2F3-4A03-A736-BC6D94666FC6}"/>
            </a:ext>
          </a:extLst>
        </xdr:cNvPr>
        <xdr:cNvCxnSpPr/>
      </xdr:nvCxnSpPr>
      <xdr:spPr>
        <a:xfrm flipV="1">
          <a:off x="12409805" y="6202607"/>
          <a:ext cx="619760" cy="2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159358</xdr:rowOff>
    </xdr:from>
    <xdr:to>
      <xdr:col>68</xdr:col>
      <xdr:colOff>123825</xdr:colOff>
      <xdr:row>31</xdr:row>
      <xdr:rowOff>89508</xdr:rowOff>
    </xdr:to>
    <xdr:sp macro="" textlink="">
      <xdr:nvSpPr>
        <xdr:cNvPr id="153" name="楕円 152">
          <a:extLst>
            <a:ext uri="{FF2B5EF4-FFF2-40B4-BE49-F238E27FC236}">
              <a16:creationId xmlns:a16="http://schemas.microsoft.com/office/drawing/2014/main" id="{731D93CF-DC71-4936-AA46-94849150A78B}"/>
            </a:ext>
          </a:extLst>
        </xdr:cNvPr>
        <xdr:cNvSpPr/>
      </xdr:nvSpPr>
      <xdr:spPr>
        <a:xfrm>
          <a:off x="11688445" y="59581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38708</xdr:rowOff>
    </xdr:from>
    <xdr:to>
      <xdr:col>72</xdr:col>
      <xdr:colOff>73025</xdr:colOff>
      <xdr:row>32</xdr:row>
      <xdr:rowOff>92873</xdr:rowOff>
    </xdr:to>
    <xdr:cxnSp macro="">
      <xdr:nvCxnSpPr>
        <xdr:cNvPr id="154" name="直線コネクタ 153">
          <a:extLst>
            <a:ext uri="{FF2B5EF4-FFF2-40B4-BE49-F238E27FC236}">
              <a16:creationId xmlns:a16="http://schemas.microsoft.com/office/drawing/2014/main" id="{6000E943-EEEC-4882-B482-2937C4950568}"/>
            </a:ext>
          </a:extLst>
        </xdr:cNvPr>
        <xdr:cNvCxnSpPr/>
      </xdr:nvCxnSpPr>
      <xdr:spPr>
        <a:xfrm>
          <a:off x="11739245" y="6005168"/>
          <a:ext cx="670560" cy="22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163749</xdr:rowOff>
    </xdr:from>
    <xdr:to>
      <xdr:col>64</xdr:col>
      <xdr:colOff>123825</xdr:colOff>
      <xdr:row>33</xdr:row>
      <xdr:rowOff>93898</xdr:rowOff>
    </xdr:to>
    <xdr:sp macro="" textlink="">
      <xdr:nvSpPr>
        <xdr:cNvPr id="155" name="楕円 154">
          <a:extLst>
            <a:ext uri="{FF2B5EF4-FFF2-40B4-BE49-F238E27FC236}">
              <a16:creationId xmlns:a16="http://schemas.microsoft.com/office/drawing/2014/main" id="{2C10FD73-808C-4AEB-9193-DACBEB405531}"/>
            </a:ext>
          </a:extLst>
        </xdr:cNvPr>
        <xdr:cNvSpPr/>
      </xdr:nvSpPr>
      <xdr:spPr>
        <a:xfrm>
          <a:off x="11017885" y="6297849"/>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38708</xdr:rowOff>
    </xdr:from>
    <xdr:to>
      <xdr:col>68</xdr:col>
      <xdr:colOff>73025</xdr:colOff>
      <xdr:row>33</xdr:row>
      <xdr:rowOff>43099</xdr:rowOff>
    </xdr:to>
    <xdr:cxnSp macro="">
      <xdr:nvCxnSpPr>
        <xdr:cNvPr id="156" name="直線コネクタ 155">
          <a:extLst>
            <a:ext uri="{FF2B5EF4-FFF2-40B4-BE49-F238E27FC236}">
              <a16:creationId xmlns:a16="http://schemas.microsoft.com/office/drawing/2014/main" id="{517801A1-60ED-4430-A89B-4AC599C2121E}"/>
            </a:ext>
          </a:extLst>
        </xdr:cNvPr>
        <xdr:cNvCxnSpPr/>
      </xdr:nvCxnSpPr>
      <xdr:spPr>
        <a:xfrm flipV="1">
          <a:off x="11068685" y="6005168"/>
          <a:ext cx="670560" cy="339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85135</xdr:rowOff>
    </xdr:from>
    <xdr:to>
      <xdr:col>60</xdr:col>
      <xdr:colOff>123825</xdr:colOff>
      <xdr:row>34</xdr:row>
      <xdr:rowOff>15285</xdr:rowOff>
    </xdr:to>
    <xdr:sp macro="" textlink="">
      <xdr:nvSpPr>
        <xdr:cNvPr id="157" name="楕円 156">
          <a:extLst>
            <a:ext uri="{FF2B5EF4-FFF2-40B4-BE49-F238E27FC236}">
              <a16:creationId xmlns:a16="http://schemas.microsoft.com/office/drawing/2014/main" id="{17A8912A-E28A-4260-89AB-5721CFC8CD3B}"/>
            </a:ext>
          </a:extLst>
        </xdr:cNvPr>
        <xdr:cNvSpPr/>
      </xdr:nvSpPr>
      <xdr:spPr>
        <a:xfrm>
          <a:off x="10347325" y="63868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43099</xdr:rowOff>
    </xdr:from>
    <xdr:to>
      <xdr:col>64</xdr:col>
      <xdr:colOff>73025</xdr:colOff>
      <xdr:row>33</xdr:row>
      <xdr:rowOff>135935</xdr:rowOff>
    </xdr:to>
    <xdr:cxnSp macro="">
      <xdr:nvCxnSpPr>
        <xdr:cNvPr id="158" name="直線コネクタ 157">
          <a:extLst>
            <a:ext uri="{FF2B5EF4-FFF2-40B4-BE49-F238E27FC236}">
              <a16:creationId xmlns:a16="http://schemas.microsoft.com/office/drawing/2014/main" id="{A40A4E50-FF42-4CE0-8B11-CE449EBF1C14}"/>
            </a:ext>
          </a:extLst>
        </xdr:cNvPr>
        <xdr:cNvCxnSpPr/>
      </xdr:nvCxnSpPr>
      <xdr:spPr>
        <a:xfrm flipV="1">
          <a:off x="10398125" y="6344839"/>
          <a:ext cx="670560" cy="92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131136</xdr:rowOff>
    </xdr:from>
    <xdr:ext cx="469744" cy="259045"/>
    <xdr:sp macro="" textlink="">
      <xdr:nvSpPr>
        <xdr:cNvPr id="159" name="n_1aveValue債務償還比率">
          <a:extLst>
            <a:ext uri="{FF2B5EF4-FFF2-40B4-BE49-F238E27FC236}">
              <a16:creationId xmlns:a16="http://schemas.microsoft.com/office/drawing/2014/main" id="{6F924079-6133-46C0-9323-9C0E73C8079A}"/>
            </a:ext>
          </a:extLst>
        </xdr:cNvPr>
        <xdr:cNvSpPr txBox="1"/>
      </xdr:nvSpPr>
      <xdr:spPr>
        <a:xfrm>
          <a:off x="12185092" y="5594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75464</xdr:rowOff>
    </xdr:from>
    <xdr:ext cx="469744" cy="259045"/>
    <xdr:sp macro="" textlink="">
      <xdr:nvSpPr>
        <xdr:cNvPr id="160" name="n_2aveValue債務償還比率">
          <a:extLst>
            <a:ext uri="{FF2B5EF4-FFF2-40B4-BE49-F238E27FC236}">
              <a16:creationId xmlns:a16="http://schemas.microsoft.com/office/drawing/2014/main" id="{DEA67CEF-05C7-4BF8-BA79-71D9FFC15460}"/>
            </a:ext>
          </a:extLst>
        </xdr:cNvPr>
        <xdr:cNvSpPr txBox="1"/>
      </xdr:nvSpPr>
      <xdr:spPr>
        <a:xfrm>
          <a:off x="11527232" y="553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146593</xdr:rowOff>
    </xdr:from>
    <xdr:ext cx="469744" cy="259045"/>
    <xdr:sp macro="" textlink="">
      <xdr:nvSpPr>
        <xdr:cNvPr id="161" name="n_3aveValue債務償還比率">
          <a:extLst>
            <a:ext uri="{FF2B5EF4-FFF2-40B4-BE49-F238E27FC236}">
              <a16:creationId xmlns:a16="http://schemas.microsoft.com/office/drawing/2014/main" id="{30A89540-872D-42B6-8B67-06FD94FBFC25}"/>
            </a:ext>
          </a:extLst>
        </xdr:cNvPr>
        <xdr:cNvSpPr txBox="1"/>
      </xdr:nvSpPr>
      <xdr:spPr>
        <a:xfrm>
          <a:off x="10856672" y="5777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4290</xdr:rowOff>
    </xdr:from>
    <xdr:ext cx="469744" cy="259045"/>
    <xdr:sp macro="" textlink="">
      <xdr:nvSpPr>
        <xdr:cNvPr id="162" name="n_4aveValue債務償還比率">
          <a:extLst>
            <a:ext uri="{FF2B5EF4-FFF2-40B4-BE49-F238E27FC236}">
              <a16:creationId xmlns:a16="http://schemas.microsoft.com/office/drawing/2014/main" id="{DF0133DB-D708-4D69-B0B5-2764B00F1AB3}"/>
            </a:ext>
          </a:extLst>
        </xdr:cNvPr>
        <xdr:cNvSpPr txBox="1"/>
      </xdr:nvSpPr>
      <xdr:spPr>
        <a:xfrm>
          <a:off x="10186112" y="5803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134800</xdr:rowOff>
    </xdr:from>
    <xdr:ext cx="469744" cy="259045"/>
    <xdr:sp macro="" textlink="">
      <xdr:nvSpPr>
        <xdr:cNvPr id="163" name="n_1mainValue債務償還比率">
          <a:extLst>
            <a:ext uri="{FF2B5EF4-FFF2-40B4-BE49-F238E27FC236}">
              <a16:creationId xmlns:a16="http://schemas.microsoft.com/office/drawing/2014/main" id="{E6890515-BD91-41CF-93B8-F0FFEE4D190E}"/>
            </a:ext>
          </a:extLst>
        </xdr:cNvPr>
        <xdr:cNvSpPr txBox="1"/>
      </xdr:nvSpPr>
      <xdr:spPr>
        <a:xfrm>
          <a:off x="12185092" y="6268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80635</xdr:rowOff>
    </xdr:from>
    <xdr:ext cx="469744" cy="259045"/>
    <xdr:sp macro="" textlink="">
      <xdr:nvSpPr>
        <xdr:cNvPr id="164" name="n_2mainValue債務償還比率">
          <a:extLst>
            <a:ext uri="{FF2B5EF4-FFF2-40B4-BE49-F238E27FC236}">
              <a16:creationId xmlns:a16="http://schemas.microsoft.com/office/drawing/2014/main" id="{2A9CDCD7-E423-49DC-A63A-88B2F3F4A961}"/>
            </a:ext>
          </a:extLst>
        </xdr:cNvPr>
        <xdr:cNvSpPr txBox="1"/>
      </xdr:nvSpPr>
      <xdr:spPr>
        <a:xfrm>
          <a:off x="11527232" y="604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85025</xdr:rowOff>
    </xdr:from>
    <xdr:ext cx="469744" cy="259045"/>
    <xdr:sp macro="" textlink="">
      <xdr:nvSpPr>
        <xdr:cNvPr id="165" name="n_3mainValue債務償還比率">
          <a:extLst>
            <a:ext uri="{FF2B5EF4-FFF2-40B4-BE49-F238E27FC236}">
              <a16:creationId xmlns:a16="http://schemas.microsoft.com/office/drawing/2014/main" id="{083E8C59-1A09-4E72-8D27-8BFD36F026E6}"/>
            </a:ext>
          </a:extLst>
        </xdr:cNvPr>
        <xdr:cNvSpPr txBox="1"/>
      </xdr:nvSpPr>
      <xdr:spPr>
        <a:xfrm>
          <a:off x="10856672" y="6386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6412</xdr:rowOff>
    </xdr:from>
    <xdr:ext cx="469744" cy="259045"/>
    <xdr:sp macro="" textlink="">
      <xdr:nvSpPr>
        <xdr:cNvPr id="166" name="n_4mainValue債務償還比率">
          <a:extLst>
            <a:ext uri="{FF2B5EF4-FFF2-40B4-BE49-F238E27FC236}">
              <a16:creationId xmlns:a16="http://schemas.microsoft.com/office/drawing/2014/main" id="{0CC37781-CCCF-41B9-822A-5B5FCC321225}"/>
            </a:ext>
          </a:extLst>
        </xdr:cNvPr>
        <xdr:cNvSpPr txBox="1"/>
      </xdr:nvSpPr>
      <xdr:spPr>
        <a:xfrm>
          <a:off x="10186112" y="6475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EDAF3CE5-29EA-4189-BAEF-D676366446E7}"/>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70AF3FAC-715A-4A5B-A7B4-C62E8A2F0571}"/>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94523D35-95AB-4106-A7BB-2B86135A7E8E}"/>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CE250290-884E-4CF8-A704-D65314479B33}"/>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99746869-B57C-478F-AF43-42D27633A10C}"/>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D987C0D4-53C7-4F3E-B5B1-468C130DB1E6}"/>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C3796AA-2E94-415A-B0C4-E4B828DCB993}"/>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8DD9269-045E-4271-8F29-315CCD6A2D5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BA36495-BBEE-4CFE-9DB4-F355783E5C6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3855AB8-C748-46BD-A92A-469EE9A276D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B010B03-FA80-4D8F-B0DB-4469C5C58205}"/>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AB73DC2-2CF5-4484-901F-3F5EC1465A05}"/>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D99AAFB-7DAE-48E6-804C-D22E50D137E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874DEBC-EFA6-4290-B432-912949873142}"/>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177776D-BF78-4A86-BACC-C6C36120AB7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231D2F0-0050-4079-8D88-88F91C35F3EE}"/>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108,213
106,704
26.45
44,614,676
44,438,043
105,916
24,670,024
31,298,751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B7441C7-1611-4B67-874D-4801B1A9FED9}"/>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3B80F7A-595D-4990-9A08-EB301E1D7BB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5F61BFE-A33C-4F68-990F-27E85A0184F4}"/>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3416EE7-8EC4-40D8-8C47-2B609EE9D22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B1F649F-D13C-49A4-A42E-00ACD742C80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87640BF-F949-4C07-AB96-B47D675666E7}"/>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8B3AE81-44A9-4EDE-9120-34064A74F5E6}"/>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7B76BEA-9CB1-4235-AFFA-BFAE3679BD65}"/>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60E7FAB-6EA6-486E-8419-C8328CBF2C0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45C6776-E39B-4600-B6E5-0397A8104141}"/>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4A13449-BF61-422A-B76A-1241E1CF276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BAC16CF-9749-4F15-8201-A065B14EF45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68555D6-E965-4757-AE89-AD351B7FB099}"/>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AF03AE5-F5AC-4DCA-88DC-D85A1B05EB96}"/>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AC91B24-F777-4A05-9CBC-BEB1D06ADAFD}"/>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48E4907-0871-4551-8892-725B9E033D1F}"/>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F7E9976-1F93-43EA-8687-50A77DB2AC74}"/>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BEA451A-D80F-4289-86BB-C06785104028}"/>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9D27E78-04B7-4CD1-85A1-B7C904BCF21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67D5B14-33BE-451B-BC60-7311A96DE51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B7121D9-E6EB-4EF3-AFB2-BC205091FA6D}"/>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7B05CEA-1859-44D2-BAA0-2D7CC44EEB53}"/>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8559258-A2E0-462A-B69F-B3E00F0C2417}"/>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C1F9974-F60E-4DC5-B082-F0FC30E583C4}"/>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0F79820-F77D-4854-B2CB-FA10B831AABA}"/>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9F3B159-7435-440D-B013-766A52AAA87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A1B8B01-2695-4EB8-838F-37177102422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1B2434B-9489-4942-966C-AD71545A3609}"/>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858325F-3C2F-4977-9DDE-EE56489BFC1A}"/>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20A95F9-4CE9-4A47-97AE-4E2751CE55AF}"/>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DAF08B4-5D69-4C94-92C7-68A6C1B89D54}"/>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4006819-6DDF-4D89-8279-57E6CB0D2E5E}"/>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987F513D-92AB-46CD-96BE-3B6E8524ADCC}"/>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DC3339A2-4D2B-4E70-A6A2-A6AEE9C6D16C}"/>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6A71EE24-1EDC-4CDB-9FFB-15554B763A15}"/>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11BFE95C-73B7-46E9-8B48-7C07DFE3DE6D}"/>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97888370-AB2A-419D-989D-35161E0C6C82}"/>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32161FAB-F4CD-477F-B0C1-5E89B66A4363}"/>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775130C1-C42D-4C46-9FE8-30146027494D}"/>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A718C2F4-E150-497E-9FF6-FDFD4B09F128}"/>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8423B8D1-7ACC-44FD-A0E5-DE894DD856A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74DE7BA4-F592-4522-8FE8-3515293F5C8A}"/>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7436841B-76DE-4433-8BC3-DF53D7082D59}"/>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B38614FC-362C-47A6-A593-537F9C4B667D}"/>
            </a:ext>
          </a:extLst>
        </xdr:cNvPr>
        <xdr:cNvCxnSpPr/>
      </xdr:nvCxnSpPr>
      <xdr:spPr>
        <a:xfrm flipV="1">
          <a:off x="4086225" y="5721096"/>
          <a:ext cx="0" cy="119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9CCE8604-70D3-4A93-80BF-B37D73E874A4}"/>
            </a:ext>
          </a:extLst>
        </xdr:cNvPr>
        <xdr:cNvSpPr txBox="1"/>
      </xdr:nvSpPr>
      <xdr:spPr>
        <a:xfrm>
          <a:off x="4124960"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B307999A-33E8-41D3-9127-7DA8CBADFACF}"/>
            </a:ext>
          </a:extLst>
        </xdr:cNvPr>
        <xdr:cNvCxnSpPr/>
      </xdr:nvCxnSpPr>
      <xdr:spPr>
        <a:xfrm>
          <a:off x="4020820" y="6915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FFDEB0A9-03A8-43F6-9D95-4F3788F420FB}"/>
            </a:ext>
          </a:extLst>
        </xdr:cNvPr>
        <xdr:cNvSpPr txBox="1"/>
      </xdr:nvSpPr>
      <xdr:spPr>
        <a:xfrm>
          <a:off x="4124960" y="5503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D15127CD-5312-4677-B3AB-7BB6E7F08419}"/>
            </a:ext>
          </a:extLst>
        </xdr:cNvPr>
        <xdr:cNvCxnSpPr/>
      </xdr:nvCxnSpPr>
      <xdr:spPr>
        <a:xfrm>
          <a:off x="4020820" y="5721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116857</xdr:rowOff>
    </xdr:from>
    <xdr:ext cx="405111" cy="259045"/>
    <xdr:sp macro="" textlink="">
      <xdr:nvSpPr>
        <xdr:cNvPr id="60" name="【道路】&#10;有形固定資産減価償却率平均値テキスト">
          <a:extLst>
            <a:ext uri="{FF2B5EF4-FFF2-40B4-BE49-F238E27FC236}">
              <a16:creationId xmlns:a16="http://schemas.microsoft.com/office/drawing/2014/main" id="{A665002B-27F8-4686-83FD-ACC981C0CFD2}"/>
            </a:ext>
          </a:extLst>
        </xdr:cNvPr>
        <xdr:cNvSpPr txBox="1"/>
      </xdr:nvSpPr>
      <xdr:spPr>
        <a:xfrm>
          <a:off x="4124960" y="6151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E1CD7F1B-A51F-45EE-BA3B-363585BB36CE}"/>
            </a:ext>
          </a:extLst>
        </xdr:cNvPr>
        <xdr:cNvSpPr/>
      </xdr:nvSpPr>
      <xdr:spPr>
        <a:xfrm>
          <a:off x="4036060" y="629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B15539A2-E1EC-423C-8270-70FFDC3A29F6}"/>
            </a:ext>
          </a:extLst>
        </xdr:cNvPr>
        <xdr:cNvSpPr/>
      </xdr:nvSpPr>
      <xdr:spPr>
        <a:xfrm>
          <a:off x="3312160" y="62440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1CE5C0E3-3741-449A-AAAC-DDE9CA237E2C}"/>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106968CE-FB8E-4050-B658-1B12EE3657A6}"/>
            </a:ext>
          </a:extLst>
        </xdr:cNvPr>
        <xdr:cNvSpPr/>
      </xdr:nvSpPr>
      <xdr:spPr>
        <a:xfrm>
          <a:off x="1739900" y="6190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5611FAA3-372B-416F-9FA8-1F43C7A86434}"/>
            </a:ext>
          </a:extLst>
        </xdr:cNvPr>
        <xdr:cNvSpPr/>
      </xdr:nvSpPr>
      <xdr:spPr>
        <a:xfrm>
          <a:off x="965200" y="6177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BA358A57-0ED2-4316-B53D-79BD7F314BFC}"/>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4A741BDA-E618-480E-950B-ECE58282A927}"/>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B3F2D02-EAAE-4922-8CFF-481C8B2CD833}"/>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2641C22-B1F2-4EAC-B46B-B0BF29585E4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6424E14-8671-4720-AD17-0D24B39E9D74}"/>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52832</xdr:rowOff>
    </xdr:from>
    <xdr:to>
      <xdr:col>24</xdr:col>
      <xdr:colOff>114300</xdr:colOff>
      <xdr:row>40</xdr:row>
      <xdr:rowOff>154432</xdr:rowOff>
    </xdr:to>
    <xdr:sp macro="" textlink="">
      <xdr:nvSpPr>
        <xdr:cNvPr id="71" name="楕円 70">
          <a:extLst>
            <a:ext uri="{FF2B5EF4-FFF2-40B4-BE49-F238E27FC236}">
              <a16:creationId xmlns:a16="http://schemas.microsoft.com/office/drawing/2014/main" id="{A0B28A44-5540-4C9A-AAE7-4521F8152691}"/>
            </a:ext>
          </a:extLst>
        </xdr:cNvPr>
        <xdr:cNvSpPr/>
      </xdr:nvSpPr>
      <xdr:spPr>
        <a:xfrm>
          <a:off x="4036060" y="675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139209</xdr:rowOff>
    </xdr:from>
    <xdr:ext cx="405111" cy="259045"/>
    <xdr:sp macro="" textlink="">
      <xdr:nvSpPr>
        <xdr:cNvPr id="72" name="【道路】&#10;有形固定資産減価償却率該当値テキスト">
          <a:extLst>
            <a:ext uri="{FF2B5EF4-FFF2-40B4-BE49-F238E27FC236}">
              <a16:creationId xmlns:a16="http://schemas.microsoft.com/office/drawing/2014/main" id="{0E43317E-E445-4A25-A19C-333C23140CAE}"/>
            </a:ext>
          </a:extLst>
        </xdr:cNvPr>
        <xdr:cNvSpPr txBox="1"/>
      </xdr:nvSpPr>
      <xdr:spPr>
        <a:xfrm>
          <a:off x="4124960" y="6677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91694</xdr:rowOff>
    </xdr:from>
    <xdr:to>
      <xdr:col>20</xdr:col>
      <xdr:colOff>38100</xdr:colOff>
      <xdr:row>41</xdr:row>
      <xdr:rowOff>21844</xdr:rowOff>
    </xdr:to>
    <xdr:sp macro="" textlink="">
      <xdr:nvSpPr>
        <xdr:cNvPr id="73" name="楕円 72">
          <a:extLst>
            <a:ext uri="{FF2B5EF4-FFF2-40B4-BE49-F238E27FC236}">
              <a16:creationId xmlns:a16="http://schemas.microsoft.com/office/drawing/2014/main" id="{4C17412B-7C03-4C28-8649-AC33F8DDE03F}"/>
            </a:ext>
          </a:extLst>
        </xdr:cNvPr>
        <xdr:cNvSpPr/>
      </xdr:nvSpPr>
      <xdr:spPr>
        <a:xfrm>
          <a:off x="3312160" y="67972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103632</xdr:rowOff>
    </xdr:from>
    <xdr:to>
      <xdr:col>24</xdr:col>
      <xdr:colOff>63500</xdr:colOff>
      <xdr:row>40</xdr:row>
      <xdr:rowOff>142494</xdr:rowOff>
    </xdr:to>
    <xdr:cxnSp macro="">
      <xdr:nvCxnSpPr>
        <xdr:cNvPr id="74" name="直線コネクタ 73">
          <a:extLst>
            <a:ext uri="{FF2B5EF4-FFF2-40B4-BE49-F238E27FC236}">
              <a16:creationId xmlns:a16="http://schemas.microsoft.com/office/drawing/2014/main" id="{C693BC10-0016-4A0B-9419-3ED68575E620}"/>
            </a:ext>
          </a:extLst>
        </xdr:cNvPr>
        <xdr:cNvCxnSpPr/>
      </xdr:nvCxnSpPr>
      <xdr:spPr>
        <a:xfrm flipV="1">
          <a:off x="3355340" y="6809232"/>
          <a:ext cx="73152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98552</xdr:rowOff>
    </xdr:from>
    <xdr:to>
      <xdr:col>15</xdr:col>
      <xdr:colOff>101600</xdr:colOff>
      <xdr:row>41</xdr:row>
      <xdr:rowOff>28702</xdr:rowOff>
    </xdr:to>
    <xdr:sp macro="" textlink="">
      <xdr:nvSpPr>
        <xdr:cNvPr id="75" name="楕円 74">
          <a:extLst>
            <a:ext uri="{FF2B5EF4-FFF2-40B4-BE49-F238E27FC236}">
              <a16:creationId xmlns:a16="http://schemas.microsoft.com/office/drawing/2014/main" id="{94DCE828-C371-4D22-A1F6-67437C8542E1}"/>
            </a:ext>
          </a:extLst>
        </xdr:cNvPr>
        <xdr:cNvSpPr/>
      </xdr:nvSpPr>
      <xdr:spPr>
        <a:xfrm>
          <a:off x="2514600" y="68041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142494</xdr:rowOff>
    </xdr:from>
    <xdr:to>
      <xdr:col>19</xdr:col>
      <xdr:colOff>177800</xdr:colOff>
      <xdr:row>40</xdr:row>
      <xdr:rowOff>149352</xdr:rowOff>
    </xdr:to>
    <xdr:cxnSp macro="">
      <xdr:nvCxnSpPr>
        <xdr:cNvPr id="76" name="直線コネクタ 75">
          <a:extLst>
            <a:ext uri="{FF2B5EF4-FFF2-40B4-BE49-F238E27FC236}">
              <a16:creationId xmlns:a16="http://schemas.microsoft.com/office/drawing/2014/main" id="{C21AFF47-0017-4237-B37E-9712F57EBFA1}"/>
            </a:ext>
          </a:extLst>
        </xdr:cNvPr>
        <xdr:cNvCxnSpPr/>
      </xdr:nvCxnSpPr>
      <xdr:spPr>
        <a:xfrm flipV="1">
          <a:off x="2565400" y="6848094"/>
          <a:ext cx="78994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96266</xdr:rowOff>
    </xdr:from>
    <xdr:to>
      <xdr:col>10</xdr:col>
      <xdr:colOff>165100</xdr:colOff>
      <xdr:row>41</xdr:row>
      <xdr:rowOff>26416</xdr:rowOff>
    </xdr:to>
    <xdr:sp macro="" textlink="">
      <xdr:nvSpPr>
        <xdr:cNvPr id="77" name="楕円 76">
          <a:extLst>
            <a:ext uri="{FF2B5EF4-FFF2-40B4-BE49-F238E27FC236}">
              <a16:creationId xmlns:a16="http://schemas.microsoft.com/office/drawing/2014/main" id="{85FE1AF5-1AD7-4319-B979-A026A74D59BA}"/>
            </a:ext>
          </a:extLst>
        </xdr:cNvPr>
        <xdr:cNvSpPr/>
      </xdr:nvSpPr>
      <xdr:spPr>
        <a:xfrm>
          <a:off x="1739900" y="68018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147066</xdr:rowOff>
    </xdr:from>
    <xdr:to>
      <xdr:col>15</xdr:col>
      <xdr:colOff>50800</xdr:colOff>
      <xdr:row>40</xdr:row>
      <xdr:rowOff>149352</xdr:rowOff>
    </xdr:to>
    <xdr:cxnSp macro="">
      <xdr:nvCxnSpPr>
        <xdr:cNvPr id="78" name="直線コネクタ 77">
          <a:extLst>
            <a:ext uri="{FF2B5EF4-FFF2-40B4-BE49-F238E27FC236}">
              <a16:creationId xmlns:a16="http://schemas.microsoft.com/office/drawing/2014/main" id="{B3EB18E8-9D01-4C9D-870D-0B385AEE7165}"/>
            </a:ext>
          </a:extLst>
        </xdr:cNvPr>
        <xdr:cNvCxnSpPr/>
      </xdr:nvCxnSpPr>
      <xdr:spPr>
        <a:xfrm>
          <a:off x="1790700" y="6852666"/>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103124</xdr:rowOff>
    </xdr:from>
    <xdr:to>
      <xdr:col>6</xdr:col>
      <xdr:colOff>38100</xdr:colOff>
      <xdr:row>41</xdr:row>
      <xdr:rowOff>33274</xdr:rowOff>
    </xdr:to>
    <xdr:sp macro="" textlink="">
      <xdr:nvSpPr>
        <xdr:cNvPr id="79" name="楕円 78">
          <a:extLst>
            <a:ext uri="{FF2B5EF4-FFF2-40B4-BE49-F238E27FC236}">
              <a16:creationId xmlns:a16="http://schemas.microsoft.com/office/drawing/2014/main" id="{F1CF1922-FDFB-4F41-A906-909A8EA83536}"/>
            </a:ext>
          </a:extLst>
        </xdr:cNvPr>
        <xdr:cNvSpPr/>
      </xdr:nvSpPr>
      <xdr:spPr>
        <a:xfrm>
          <a:off x="965200" y="68087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147066</xdr:rowOff>
    </xdr:from>
    <xdr:to>
      <xdr:col>10</xdr:col>
      <xdr:colOff>114300</xdr:colOff>
      <xdr:row>40</xdr:row>
      <xdr:rowOff>153924</xdr:rowOff>
    </xdr:to>
    <xdr:cxnSp macro="">
      <xdr:nvCxnSpPr>
        <xdr:cNvPr id="80" name="直線コネクタ 79">
          <a:extLst>
            <a:ext uri="{FF2B5EF4-FFF2-40B4-BE49-F238E27FC236}">
              <a16:creationId xmlns:a16="http://schemas.microsoft.com/office/drawing/2014/main" id="{609BF716-F517-42EC-AAA5-EBE0400B5CF9}"/>
            </a:ext>
          </a:extLst>
        </xdr:cNvPr>
        <xdr:cNvCxnSpPr/>
      </xdr:nvCxnSpPr>
      <xdr:spPr>
        <a:xfrm flipV="1">
          <a:off x="1008380" y="6852666"/>
          <a:ext cx="78232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159529</xdr:rowOff>
    </xdr:from>
    <xdr:ext cx="405111" cy="259045"/>
    <xdr:sp macro="" textlink="">
      <xdr:nvSpPr>
        <xdr:cNvPr id="81" name="n_1aveValue【道路】&#10;有形固定資産減価償却率">
          <a:extLst>
            <a:ext uri="{FF2B5EF4-FFF2-40B4-BE49-F238E27FC236}">
              <a16:creationId xmlns:a16="http://schemas.microsoft.com/office/drawing/2014/main" id="{AF6B0332-6119-48FF-88E3-D8E8144CFE15}"/>
            </a:ext>
          </a:extLst>
        </xdr:cNvPr>
        <xdr:cNvSpPr txBox="1"/>
      </xdr:nvSpPr>
      <xdr:spPr>
        <a:xfrm>
          <a:off x="3170564" y="6026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ABAE5A07-6CA6-41DC-816A-A1FE8D1FD9C4}"/>
            </a:ext>
          </a:extLst>
        </xdr:cNvPr>
        <xdr:cNvSpPr txBox="1"/>
      </xdr:nvSpPr>
      <xdr:spPr>
        <a:xfrm>
          <a:off x="2385704" y="597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102379</xdr:rowOff>
    </xdr:from>
    <xdr:ext cx="405111" cy="259045"/>
    <xdr:sp macro="" textlink="">
      <xdr:nvSpPr>
        <xdr:cNvPr id="83" name="n_3aveValue【道路】&#10;有形固定資産減価償却率">
          <a:extLst>
            <a:ext uri="{FF2B5EF4-FFF2-40B4-BE49-F238E27FC236}">
              <a16:creationId xmlns:a16="http://schemas.microsoft.com/office/drawing/2014/main" id="{A30D7C48-B0FD-4CF0-AC53-F72AEF3196F0}"/>
            </a:ext>
          </a:extLst>
        </xdr:cNvPr>
        <xdr:cNvSpPr txBox="1"/>
      </xdr:nvSpPr>
      <xdr:spPr>
        <a:xfrm>
          <a:off x="1611004" y="5969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88663</xdr:rowOff>
    </xdr:from>
    <xdr:ext cx="405111" cy="259045"/>
    <xdr:sp macro="" textlink="">
      <xdr:nvSpPr>
        <xdr:cNvPr id="84" name="n_4aveValue【道路】&#10;有形固定資産減価償却率">
          <a:extLst>
            <a:ext uri="{FF2B5EF4-FFF2-40B4-BE49-F238E27FC236}">
              <a16:creationId xmlns:a16="http://schemas.microsoft.com/office/drawing/2014/main" id="{9EA5BEF6-FA1B-487E-BEC9-B8EE38BB9FCC}"/>
            </a:ext>
          </a:extLst>
        </xdr:cNvPr>
        <xdr:cNvSpPr txBox="1"/>
      </xdr:nvSpPr>
      <xdr:spPr>
        <a:xfrm>
          <a:off x="836304" y="595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12971</xdr:rowOff>
    </xdr:from>
    <xdr:ext cx="405111" cy="259045"/>
    <xdr:sp macro="" textlink="">
      <xdr:nvSpPr>
        <xdr:cNvPr id="85" name="n_1mainValue【道路】&#10;有形固定資産減価償却率">
          <a:extLst>
            <a:ext uri="{FF2B5EF4-FFF2-40B4-BE49-F238E27FC236}">
              <a16:creationId xmlns:a16="http://schemas.microsoft.com/office/drawing/2014/main" id="{FDCC6888-23F8-4840-88E4-702AF0E62B8B}"/>
            </a:ext>
          </a:extLst>
        </xdr:cNvPr>
        <xdr:cNvSpPr txBox="1"/>
      </xdr:nvSpPr>
      <xdr:spPr>
        <a:xfrm>
          <a:off x="3170564" y="688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19829</xdr:rowOff>
    </xdr:from>
    <xdr:ext cx="405111" cy="259045"/>
    <xdr:sp macro="" textlink="">
      <xdr:nvSpPr>
        <xdr:cNvPr id="86" name="n_2mainValue【道路】&#10;有形固定資産減価償却率">
          <a:extLst>
            <a:ext uri="{FF2B5EF4-FFF2-40B4-BE49-F238E27FC236}">
              <a16:creationId xmlns:a16="http://schemas.microsoft.com/office/drawing/2014/main" id="{B78E9A50-3E57-442F-BBC2-88F4193FF8E9}"/>
            </a:ext>
          </a:extLst>
        </xdr:cNvPr>
        <xdr:cNvSpPr txBox="1"/>
      </xdr:nvSpPr>
      <xdr:spPr>
        <a:xfrm>
          <a:off x="2385704" y="6893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17543</xdr:rowOff>
    </xdr:from>
    <xdr:ext cx="405111" cy="259045"/>
    <xdr:sp macro="" textlink="">
      <xdr:nvSpPr>
        <xdr:cNvPr id="87" name="n_3mainValue【道路】&#10;有形固定資産減価償却率">
          <a:extLst>
            <a:ext uri="{FF2B5EF4-FFF2-40B4-BE49-F238E27FC236}">
              <a16:creationId xmlns:a16="http://schemas.microsoft.com/office/drawing/2014/main" id="{66ABD692-18C3-457A-ABDD-B9B03B4D8778}"/>
            </a:ext>
          </a:extLst>
        </xdr:cNvPr>
        <xdr:cNvSpPr txBox="1"/>
      </xdr:nvSpPr>
      <xdr:spPr>
        <a:xfrm>
          <a:off x="1611004" y="689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24401</xdr:rowOff>
    </xdr:from>
    <xdr:ext cx="405111" cy="259045"/>
    <xdr:sp macro="" textlink="">
      <xdr:nvSpPr>
        <xdr:cNvPr id="88" name="n_4mainValue【道路】&#10;有形固定資産減価償却率">
          <a:extLst>
            <a:ext uri="{FF2B5EF4-FFF2-40B4-BE49-F238E27FC236}">
              <a16:creationId xmlns:a16="http://schemas.microsoft.com/office/drawing/2014/main" id="{908378B0-2F4D-435D-8106-50B33742C625}"/>
            </a:ext>
          </a:extLst>
        </xdr:cNvPr>
        <xdr:cNvSpPr txBox="1"/>
      </xdr:nvSpPr>
      <xdr:spPr>
        <a:xfrm>
          <a:off x="836304" y="6897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9CD5B4C7-CF6C-4041-BE3A-AE5B0FFACC7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8307A835-3242-417E-8851-B7DC9DF44486}"/>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C2322E15-72FA-482D-A6BD-544CCD28D40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DE7AABF7-F57C-4C01-B325-D13C8C3A2D54}"/>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99C81B77-10D1-4F43-A4D5-B09A94F92E3A}"/>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94015A52-AC6E-4FB9-92D9-C58F3050709E}"/>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24030004-43D4-45A4-BB03-DDE29FDD76E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5AF37362-AD34-47C3-9901-215D15A749BA}"/>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B9948728-AFF1-4965-9BA9-F6ED56DF011A}"/>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4DBFA330-0348-4FA2-B685-BFADFA48E682}"/>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7F6D225A-B5A2-4EE9-9612-79700F8BAD4B}"/>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FBCA65F5-C2D8-4CAC-8F24-034C430418BC}"/>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FCF8A98B-81B9-4AD2-8578-B2313FD3DF02}"/>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89F44D71-1060-4738-B4AA-023C97C5BBAB}"/>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420CF746-D6C6-4299-85F8-394EF98F1E49}"/>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6785FF89-4079-4B92-BB0B-29D2A89FB63B}"/>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CACB72BC-FD6D-4DAA-B9F6-440AFD7B157D}"/>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F8E98AB1-A3FB-4AEE-A25C-AAFF8C2BC366}"/>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F84275EC-17C7-4D3C-9A98-AB8329F95D38}"/>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174DEEB4-674F-437D-A451-F8A8BD0A622A}"/>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F4070A3E-6E24-4E83-BE8D-4BA9438AA0FF}"/>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6CDFEDF9-767A-49F5-B84C-F85D925D3BD3}"/>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2042E758-B046-4469-A097-AB2D51566D9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8D6F0A59-09B5-414B-8C72-43606D0881C2}"/>
            </a:ext>
          </a:extLst>
        </xdr:cNvPr>
        <xdr:cNvCxnSpPr/>
      </xdr:nvCxnSpPr>
      <xdr:spPr>
        <a:xfrm flipV="1">
          <a:off x="9219565" y="5702046"/>
          <a:ext cx="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27B20A72-3E85-4A89-8576-05E0096C5A96}"/>
            </a:ext>
          </a:extLst>
        </xdr:cNvPr>
        <xdr:cNvSpPr txBox="1"/>
      </xdr:nvSpPr>
      <xdr:spPr>
        <a:xfrm>
          <a:off x="9258300" y="698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336572B5-1374-4CFE-8AE6-F16C7E9F8C96}"/>
            </a:ext>
          </a:extLst>
        </xdr:cNvPr>
        <xdr:cNvCxnSpPr/>
      </xdr:nvCxnSpPr>
      <xdr:spPr>
        <a:xfrm>
          <a:off x="9154160" y="69772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C4101B8B-5D43-41C8-B147-C51F8F89F443}"/>
            </a:ext>
          </a:extLst>
        </xdr:cNvPr>
        <xdr:cNvSpPr txBox="1"/>
      </xdr:nvSpPr>
      <xdr:spPr>
        <a:xfrm>
          <a:off x="9258300" y="548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5E46907A-8048-4EC2-A5F2-97EBAFEBDA0B}"/>
            </a:ext>
          </a:extLst>
        </xdr:cNvPr>
        <xdr:cNvCxnSpPr/>
      </xdr:nvCxnSpPr>
      <xdr:spPr>
        <a:xfrm>
          <a:off x="9154160" y="57020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6E726370-730C-4A88-9F48-AB67329942E5}"/>
            </a:ext>
          </a:extLst>
        </xdr:cNvPr>
        <xdr:cNvSpPr txBox="1"/>
      </xdr:nvSpPr>
      <xdr:spPr>
        <a:xfrm>
          <a:off x="9258300" y="647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BF36C1AF-6214-49D4-A221-46A6D5FFD8CE}"/>
            </a:ext>
          </a:extLst>
        </xdr:cNvPr>
        <xdr:cNvSpPr/>
      </xdr:nvSpPr>
      <xdr:spPr>
        <a:xfrm>
          <a:off x="9192260" y="66234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3AE8999B-57BA-439C-A28E-08C896CCF986}"/>
            </a:ext>
          </a:extLst>
        </xdr:cNvPr>
        <xdr:cNvSpPr/>
      </xdr:nvSpPr>
      <xdr:spPr>
        <a:xfrm>
          <a:off x="8445500" y="66291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3A01AC5E-3D94-4E7B-8335-1670CE065679}"/>
            </a:ext>
          </a:extLst>
        </xdr:cNvPr>
        <xdr:cNvSpPr/>
      </xdr:nvSpPr>
      <xdr:spPr>
        <a:xfrm>
          <a:off x="7670800" y="66241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6F5E67D3-438B-4BCC-8636-336ADB1927D5}"/>
            </a:ext>
          </a:extLst>
        </xdr:cNvPr>
        <xdr:cNvSpPr/>
      </xdr:nvSpPr>
      <xdr:spPr>
        <a:xfrm>
          <a:off x="6873240" y="660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6A3971D5-A70C-4EE6-A726-0F19A47D8B05}"/>
            </a:ext>
          </a:extLst>
        </xdr:cNvPr>
        <xdr:cNvSpPr/>
      </xdr:nvSpPr>
      <xdr:spPr>
        <a:xfrm>
          <a:off x="6098540" y="6627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F80B0AD-2D79-469F-829B-BF9BEA85F8EE}"/>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50B9BDA-71F1-4D86-A8B0-11D5A87BA2E7}"/>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DD917B6-DE35-4AA5-9FCD-DB04F42A1149}"/>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FC4A7DF-2552-49E3-8AFD-0D8AD9D2D024}"/>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B29DBFE-2869-459C-BEA6-6C6238C2C19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115392</xdr:rowOff>
    </xdr:from>
    <xdr:to>
      <xdr:col>55</xdr:col>
      <xdr:colOff>50800</xdr:colOff>
      <xdr:row>41</xdr:row>
      <xdr:rowOff>45542</xdr:rowOff>
    </xdr:to>
    <xdr:sp macro="" textlink="">
      <xdr:nvSpPr>
        <xdr:cNvPr id="128" name="楕円 127">
          <a:extLst>
            <a:ext uri="{FF2B5EF4-FFF2-40B4-BE49-F238E27FC236}">
              <a16:creationId xmlns:a16="http://schemas.microsoft.com/office/drawing/2014/main" id="{1761546A-379F-4766-9940-65C3A5F79611}"/>
            </a:ext>
          </a:extLst>
        </xdr:cNvPr>
        <xdr:cNvSpPr/>
      </xdr:nvSpPr>
      <xdr:spPr>
        <a:xfrm>
          <a:off x="9192260" y="68209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30319</xdr:rowOff>
    </xdr:from>
    <xdr:ext cx="469744" cy="259045"/>
    <xdr:sp macro="" textlink="">
      <xdr:nvSpPr>
        <xdr:cNvPr id="129" name="【道路】&#10;一人当たり延長該当値テキスト">
          <a:extLst>
            <a:ext uri="{FF2B5EF4-FFF2-40B4-BE49-F238E27FC236}">
              <a16:creationId xmlns:a16="http://schemas.microsoft.com/office/drawing/2014/main" id="{89F41BD7-20AD-409C-9FB2-ABC4885C9F8B}"/>
            </a:ext>
          </a:extLst>
        </xdr:cNvPr>
        <xdr:cNvSpPr txBox="1"/>
      </xdr:nvSpPr>
      <xdr:spPr>
        <a:xfrm>
          <a:off x="9258300" y="673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117373</xdr:rowOff>
    </xdr:from>
    <xdr:to>
      <xdr:col>50</xdr:col>
      <xdr:colOff>165100</xdr:colOff>
      <xdr:row>41</xdr:row>
      <xdr:rowOff>47523</xdr:rowOff>
    </xdr:to>
    <xdr:sp macro="" textlink="">
      <xdr:nvSpPr>
        <xdr:cNvPr id="130" name="楕円 129">
          <a:extLst>
            <a:ext uri="{FF2B5EF4-FFF2-40B4-BE49-F238E27FC236}">
              <a16:creationId xmlns:a16="http://schemas.microsoft.com/office/drawing/2014/main" id="{C919B1B6-8A66-4578-8C68-10318AF2C26F}"/>
            </a:ext>
          </a:extLst>
        </xdr:cNvPr>
        <xdr:cNvSpPr/>
      </xdr:nvSpPr>
      <xdr:spPr>
        <a:xfrm>
          <a:off x="8445500" y="68229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166192</xdr:rowOff>
    </xdr:from>
    <xdr:to>
      <xdr:col>55</xdr:col>
      <xdr:colOff>0</xdr:colOff>
      <xdr:row>40</xdr:row>
      <xdr:rowOff>168173</xdr:rowOff>
    </xdr:to>
    <xdr:cxnSp macro="">
      <xdr:nvCxnSpPr>
        <xdr:cNvPr id="131" name="直線コネクタ 130">
          <a:extLst>
            <a:ext uri="{FF2B5EF4-FFF2-40B4-BE49-F238E27FC236}">
              <a16:creationId xmlns:a16="http://schemas.microsoft.com/office/drawing/2014/main" id="{37B58D7F-5684-4AAC-9404-DEF40FF206F8}"/>
            </a:ext>
          </a:extLst>
        </xdr:cNvPr>
        <xdr:cNvCxnSpPr/>
      </xdr:nvCxnSpPr>
      <xdr:spPr>
        <a:xfrm flipV="1">
          <a:off x="8496300" y="6871792"/>
          <a:ext cx="7239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119431</xdr:rowOff>
    </xdr:from>
    <xdr:to>
      <xdr:col>46</xdr:col>
      <xdr:colOff>38100</xdr:colOff>
      <xdr:row>41</xdr:row>
      <xdr:rowOff>49581</xdr:rowOff>
    </xdr:to>
    <xdr:sp macro="" textlink="">
      <xdr:nvSpPr>
        <xdr:cNvPr id="132" name="楕円 131">
          <a:extLst>
            <a:ext uri="{FF2B5EF4-FFF2-40B4-BE49-F238E27FC236}">
              <a16:creationId xmlns:a16="http://schemas.microsoft.com/office/drawing/2014/main" id="{2BB254FE-AE73-4204-B639-2EAAFD9B8AD4}"/>
            </a:ext>
          </a:extLst>
        </xdr:cNvPr>
        <xdr:cNvSpPr/>
      </xdr:nvSpPr>
      <xdr:spPr>
        <a:xfrm>
          <a:off x="7670800" y="68250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168173</xdr:rowOff>
    </xdr:from>
    <xdr:to>
      <xdr:col>50</xdr:col>
      <xdr:colOff>114300</xdr:colOff>
      <xdr:row>40</xdr:row>
      <xdr:rowOff>170231</xdr:rowOff>
    </xdr:to>
    <xdr:cxnSp macro="">
      <xdr:nvCxnSpPr>
        <xdr:cNvPr id="133" name="直線コネクタ 132">
          <a:extLst>
            <a:ext uri="{FF2B5EF4-FFF2-40B4-BE49-F238E27FC236}">
              <a16:creationId xmlns:a16="http://schemas.microsoft.com/office/drawing/2014/main" id="{3BA006B7-CF28-4B0C-8B24-6C128A1DA13E}"/>
            </a:ext>
          </a:extLst>
        </xdr:cNvPr>
        <xdr:cNvCxnSpPr/>
      </xdr:nvCxnSpPr>
      <xdr:spPr>
        <a:xfrm flipV="1">
          <a:off x="7713980" y="6873773"/>
          <a:ext cx="78232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121031</xdr:rowOff>
    </xdr:from>
    <xdr:to>
      <xdr:col>41</xdr:col>
      <xdr:colOff>101600</xdr:colOff>
      <xdr:row>41</xdr:row>
      <xdr:rowOff>51181</xdr:rowOff>
    </xdr:to>
    <xdr:sp macro="" textlink="">
      <xdr:nvSpPr>
        <xdr:cNvPr id="134" name="楕円 133">
          <a:extLst>
            <a:ext uri="{FF2B5EF4-FFF2-40B4-BE49-F238E27FC236}">
              <a16:creationId xmlns:a16="http://schemas.microsoft.com/office/drawing/2014/main" id="{EC5C8F75-C2D6-472B-A073-07BB3980166E}"/>
            </a:ext>
          </a:extLst>
        </xdr:cNvPr>
        <xdr:cNvSpPr/>
      </xdr:nvSpPr>
      <xdr:spPr>
        <a:xfrm>
          <a:off x="6873240" y="68266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170231</xdr:rowOff>
    </xdr:from>
    <xdr:to>
      <xdr:col>45</xdr:col>
      <xdr:colOff>177800</xdr:colOff>
      <xdr:row>41</xdr:row>
      <xdr:rowOff>381</xdr:rowOff>
    </xdr:to>
    <xdr:cxnSp macro="">
      <xdr:nvCxnSpPr>
        <xdr:cNvPr id="135" name="直線コネクタ 134">
          <a:extLst>
            <a:ext uri="{FF2B5EF4-FFF2-40B4-BE49-F238E27FC236}">
              <a16:creationId xmlns:a16="http://schemas.microsoft.com/office/drawing/2014/main" id="{B5E854B3-208A-41C4-963D-DB55D419DA7B}"/>
            </a:ext>
          </a:extLst>
        </xdr:cNvPr>
        <xdr:cNvCxnSpPr/>
      </xdr:nvCxnSpPr>
      <xdr:spPr>
        <a:xfrm flipV="1">
          <a:off x="6924040" y="687583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123469</xdr:rowOff>
    </xdr:from>
    <xdr:to>
      <xdr:col>36</xdr:col>
      <xdr:colOff>165100</xdr:colOff>
      <xdr:row>41</xdr:row>
      <xdr:rowOff>53619</xdr:rowOff>
    </xdr:to>
    <xdr:sp macro="" textlink="">
      <xdr:nvSpPr>
        <xdr:cNvPr id="136" name="楕円 135">
          <a:extLst>
            <a:ext uri="{FF2B5EF4-FFF2-40B4-BE49-F238E27FC236}">
              <a16:creationId xmlns:a16="http://schemas.microsoft.com/office/drawing/2014/main" id="{B119A3EB-151E-4FC4-82DF-17D9A2708137}"/>
            </a:ext>
          </a:extLst>
        </xdr:cNvPr>
        <xdr:cNvSpPr/>
      </xdr:nvSpPr>
      <xdr:spPr>
        <a:xfrm>
          <a:off x="6098540" y="68290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381</xdr:rowOff>
    </xdr:from>
    <xdr:to>
      <xdr:col>41</xdr:col>
      <xdr:colOff>50800</xdr:colOff>
      <xdr:row>41</xdr:row>
      <xdr:rowOff>2819</xdr:rowOff>
    </xdr:to>
    <xdr:cxnSp macro="">
      <xdr:nvCxnSpPr>
        <xdr:cNvPr id="137" name="直線コネクタ 136">
          <a:extLst>
            <a:ext uri="{FF2B5EF4-FFF2-40B4-BE49-F238E27FC236}">
              <a16:creationId xmlns:a16="http://schemas.microsoft.com/office/drawing/2014/main" id="{9E70780B-59FE-44B0-A9E6-C6AC412E6F10}"/>
            </a:ext>
          </a:extLst>
        </xdr:cNvPr>
        <xdr:cNvCxnSpPr/>
      </xdr:nvCxnSpPr>
      <xdr:spPr>
        <a:xfrm flipV="1">
          <a:off x="6149340" y="6873621"/>
          <a:ext cx="7747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5385B5CA-7061-4E64-93BE-8495EC99311F}"/>
            </a:ext>
          </a:extLst>
        </xdr:cNvPr>
        <xdr:cNvSpPr txBox="1"/>
      </xdr:nvSpPr>
      <xdr:spPr>
        <a:xfrm>
          <a:off x="8271587" y="640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3FEFB144-4959-4EEC-AA5E-CB65CBAF69CF}"/>
            </a:ext>
          </a:extLst>
        </xdr:cNvPr>
        <xdr:cNvSpPr txBox="1"/>
      </xdr:nvSpPr>
      <xdr:spPr>
        <a:xfrm>
          <a:off x="7509587" y="6403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CA5AC25A-A7F1-499A-AB18-D833B6099D60}"/>
            </a:ext>
          </a:extLst>
        </xdr:cNvPr>
        <xdr:cNvSpPr txBox="1"/>
      </xdr:nvSpPr>
      <xdr:spPr>
        <a:xfrm>
          <a:off x="6712027" y="6384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4C7B6BEF-D7DB-48DC-AF37-67D8BDCFF7E9}"/>
            </a:ext>
          </a:extLst>
        </xdr:cNvPr>
        <xdr:cNvSpPr txBox="1"/>
      </xdr:nvSpPr>
      <xdr:spPr>
        <a:xfrm>
          <a:off x="5937327" y="64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38650</xdr:rowOff>
    </xdr:from>
    <xdr:ext cx="469744" cy="259045"/>
    <xdr:sp macro="" textlink="">
      <xdr:nvSpPr>
        <xdr:cNvPr id="142" name="n_1mainValue【道路】&#10;一人当たり延長">
          <a:extLst>
            <a:ext uri="{FF2B5EF4-FFF2-40B4-BE49-F238E27FC236}">
              <a16:creationId xmlns:a16="http://schemas.microsoft.com/office/drawing/2014/main" id="{D069C33E-594C-44B6-B527-97F7CC3AB57E}"/>
            </a:ext>
          </a:extLst>
        </xdr:cNvPr>
        <xdr:cNvSpPr txBox="1"/>
      </xdr:nvSpPr>
      <xdr:spPr>
        <a:xfrm>
          <a:off x="8271587" y="6911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40708</xdr:rowOff>
    </xdr:from>
    <xdr:ext cx="469744" cy="259045"/>
    <xdr:sp macro="" textlink="">
      <xdr:nvSpPr>
        <xdr:cNvPr id="143" name="n_2mainValue【道路】&#10;一人当たり延長">
          <a:extLst>
            <a:ext uri="{FF2B5EF4-FFF2-40B4-BE49-F238E27FC236}">
              <a16:creationId xmlns:a16="http://schemas.microsoft.com/office/drawing/2014/main" id="{3215B547-5F95-4D12-8522-6D077A109CFA}"/>
            </a:ext>
          </a:extLst>
        </xdr:cNvPr>
        <xdr:cNvSpPr txBox="1"/>
      </xdr:nvSpPr>
      <xdr:spPr>
        <a:xfrm>
          <a:off x="7509587" y="6913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42308</xdr:rowOff>
    </xdr:from>
    <xdr:ext cx="469744" cy="259045"/>
    <xdr:sp macro="" textlink="">
      <xdr:nvSpPr>
        <xdr:cNvPr id="144" name="n_3mainValue【道路】&#10;一人当たり延長">
          <a:extLst>
            <a:ext uri="{FF2B5EF4-FFF2-40B4-BE49-F238E27FC236}">
              <a16:creationId xmlns:a16="http://schemas.microsoft.com/office/drawing/2014/main" id="{B0A38185-23A8-4B02-AF61-013C824FAAC5}"/>
            </a:ext>
          </a:extLst>
        </xdr:cNvPr>
        <xdr:cNvSpPr txBox="1"/>
      </xdr:nvSpPr>
      <xdr:spPr>
        <a:xfrm>
          <a:off x="6712027" y="691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44746</xdr:rowOff>
    </xdr:from>
    <xdr:ext cx="469744" cy="259045"/>
    <xdr:sp macro="" textlink="">
      <xdr:nvSpPr>
        <xdr:cNvPr id="145" name="n_4mainValue【道路】&#10;一人当たり延長">
          <a:extLst>
            <a:ext uri="{FF2B5EF4-FFF2-40B4-BE49-F238E27FC236}">
              <a16:creationId xmlns:a16="http://schemas.microsoft.com/office/drawing/2014/main" id="{4388F9EC-0E0D-4436-987C-AF7E3849947D}"/>
            </a:ext>
          </a:extLst>
        </xdr:cNvPr>
        <xdr:cNvSpPr txBox="1"/>
      </xdr:nvSpPr>
      <xdr:spPr>
        <a:xfrm>
          <a:off x="5937327" y="6917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62B61E8B-13A5-4CD3-9D5B-6E9A98541FD7}"/>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959AE397-2EA5-466A-879C-C0C3DA56BAE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AEF97D6D-1DB7-4E84-919C-96F3BE040D8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FBED5A6F-0AE4-4706-B2B0-056CEE877555}"/>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CD23DC5A-EB1C-41CC-BC60-101CE1D36219}"/>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DD11EC07-90D8-46A9-8258-B27F19CEF83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2F3B62C9-004E-44A6-92E9-4B03404F9FAF}"/>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78BA5399-D175-4ECF-870D-FC6A9C8DFD3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A07FBA3A-BC2E-40C3-AB4B-3C8F9A96FB72}"/>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D368DF4B-A5D2-4BB5-A683-7A4206E13743}"/>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5195AF32-1AA1-44C8-971B-8F7B6D6C03E5}"/>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8F5A9D94-2D08-49C3-AD63-87BBED8EB143}"/>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A92A7768-665A-493D-8611-DA5F203F8476}"/>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1D68606A-1318-4F72-AB3A-179AE6ED2310}"/>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A22ABDED-488F-4E00-B446-29D1E3F1DED8}"/>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6293D550-FE28-4FCB-B936-B8177F3548EA}"/>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B13BB884-2061-4739-9910-C1BA73C1774A}"/>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A84A03BB-86C7-4343-BD74-A6CFF5DDC034}"/>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6EE8F4D4-A8BE-4DA1-B5CA-57C25929D68D}"/>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AF11082E-6B2A-449C-8CC7-9E1ABAED4515}"/>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2F855091-D83E-45AF-8413-3A3C35BBBD80}"/>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4769ED05-10A5-4E6B-9118-C826FEFACA97}"/>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2288A865-4159-459E-B765-6315CC100033}"/>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ACCE1F56-E780-41F5-85FD-803DD4E09ACC}"/>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162106B1-8CA6-4BC6-AB83-5877DDF608DF}"/>
            </a:ext>
          </a:extLst>
        </xdr:cNvPr>
        <xdr:cNvCxnSpPr/>
      </xdr:nvCxnSpPr>
      <xdr:spPr>
        <a:xfrm flipV="1">
          <a:off x="4086225" y="9296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1DE6E331-493D-4105-AA15-0C5E0CC2F427}"/>
            </a:ext>
          </a:extLst>
        </xdr:cNvPr>
        <xdr:cNvSpPr txBox="1"/>
      </xdr:nvSpPr>
      <xdr:spPr>
        <a:xfrm>
          <a:off x="412496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81007784-1FF7-4646-99E8-70A22BEBAD01}"/>
            </a:ext>
          </a:extLst>
        </xdr:cNvPr>
        <xdr:cNvCxnSpPr/>
      </xdr:nvCxnSpPr>
      <xdr:spPr>
        <a:xfrm>
          <a:off x="402082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0A60CAEC-D240-41A1-B4EE-4D8A14EB6671}"/>
            </a:ext>
          </a:extLst>
        </xdr:cNvPr>
        <xdr:cNvSpPr txBox="1"/>
      </xdr:nvSpPr>
      <xdr:spPr>
        <a:xfrm>
          <a:off x="4124960" y="907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7FFA2B5C-B19C-44A9-AFA7-86BFFC7BB637}"/>
            </a:ext>
          </a:extLst>
        </xdr:cNvPr>
        <xdr:cNvCxnSpPr/>
      </xdr:nvCxnSpPr>
      <xdr:spPr>
        <a:xfrm>
          <a:off x="402082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BB56772D-13F8-41C3-8DCB-73CE86322630}"/>
            </a:ext>
          </a:extLst>
        </xdr:cNvPr>
        <xdr:cNvSpPr txBox="1"/>
      </xdr:nvSpPr>
      <xdr:spPr>
        <a:xfrm>
          <a:off x="412496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DA74F28F-4BDE-4491-9FA8-E01765B769A0}"/>
            </a:ext>
          </a:extLst>
        </xdr:cNvPr>
        <xdr:cNvSpPr/>
      </xdr:nvSpPr>
      <xdr:spPr>
        <a:xfrm>
          <a:off x="403606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343C4FE4-6038-475C-9D95-0696B0D041F0}"/>
            </a:ext>
          </a:extLst>
        </xdr:cNvPr>
        <xdr:cNvSpPr/>
      </xdr:nvSpPr>
      <xdr:spPr>
        <a:xfrm>
          <a:off x="3312160" y="10129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A19701DD-9ADE-43FE-AAB8-D0C496922BAE}"/>
            </a:ext>
          </a:extLst>
        </xdr:cNvPr>
        <xdr:cNvSpPr/>
      </xdr:nvSpPr>
      <xdr:spPr>
        <a:xfrm>
          <a:off x="25146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F45B78C1-116E-48EA-81BE-CE030E43C4D0}"/>
            </a:ext>
          </a:extLst>
        </xdr:cNvPr>
        <xdr:cNvSpPr/>
      </xdr:nvSpPr>
      <xdr:spPr>
        <a:xfrm>
          <a:off x="17399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C9FE6DF0-0B4F-4C3D-BC52-E0FC71960E74}"/>
            </a:ext>
          </a:extLst>
        </xdr:cNvPr>
        <xdr:cNvSpPr/>
      </xdr:nvSpPr>
      <xdr:spPr>
        <a:xfrm>
          <a:off x="965200" y="100838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D3677E74-E369-4DDE-B4CD-D5C3E5EFB39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F7979AD3-AB82-42B0-9A05-B3AF8D1BFD05}"/>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AC13A56-DCFC-4C56-A316-65050CE5AB5B}"/>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65414A5-1232-4702-8152-0E6BB3667CB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E2BB0DF-186F-4C23-9B31-78E41CBA7588}"/>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15875</xdr:rowOff>
    </xdr:from>
    <xdr:to>
      <xdr:col>24</xdr:col>
      <xdr:colOff>114300</xdr:colOff>
      <xdr:row>60</xdr:row>
      <xdr:rowOff>117475</xdr:rowOff>
    </xdr:to>
    <xdr:sp macro="" textlink="">
      <xdr:nvSpPr>
        <xdr:cNvPr id="186" name="楕円 185">
          <a:extLst>
            <a:ext uri="{FF2B5EF4-FFF2-40B4-BE49-F238E27FC236}">
              <a16:creationId xmlns:a16="http://schemas.microsoft.com/office/drawing/2014/main" id="{023F2A6F-12D3-45F1-9B5C-24A1C46CBD46}"/>
            </a:ext>
          </a:extLst>
        </xdr:cNvPr>
        <xdr:cNvSpPr/>
      </xdr:nvSpPr>
      <xdr:spPr>
        <a:xfrm>
          <a:off x="4036060" y="1007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38752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F18C5FA0-ECDE-48C6-AC23-69FC66208EDC}"/>
            </a:ext>
          </a:extLst>
        </xdr:cNvPr>
        <xdr:cNvSpPr txBox="1"/>
      </xdr:nvSpPr>
      <xdr:spPr>
        <a:xfrm>
          <a:off x="4124960" y="992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160655</xdr:rowOff>
    </xdr:from>
    <xdr:to>
      <xdr:col>20</xdr:col>
      <xdr:colOff>38100</xdr:colOff>
      <xdr:row>60</xdr:row>
      <xdr:rowOff>90805</xdr:rowOff>
    </xdr:to>
    <xdr:sp macro="" textlink="">
      <xdr:nvSpPr>
        <xdr:cNvPr id="188" name="楕円 187">
          <a:extLst>
            <a:ext uri="{FF2B5EF4-FFF2-40B4-BE49-F238E27FC236}">
              <a16:creationId xmlns:a16="http://schemas.microsoft.com/office/drawing/2014/main" id="{07A40BED-79BC-4660-B5EC-84F664A0D896}"/>
            </a:ext>
          </a:extLst>
        </xdr:cNvPr>
        <xdr:cNvSpPr/>
      </xdr:nvSpPr>
      <xdr:spPr>
        <a:xfrm>
          <a:off x="3312160" y="100514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40005</xdr:rowOff>
    </xdr:from>
    <xdr:to>
      <xdr:col>24</xdr:col>
      <xdr:colOff>63500</xdr:colOff>
      <xdr:row>60</xdr:row>
      <xdr:rowOff>66675</xdr:rowOff>
    </xdr:to>
    <xdr:cxnSp macro="">
      <xdr:nvCxnSpPr>
        <xdr:cNvPr id="189" name="直線コネクタ 188">
          <a:extLst>
            <a:ext uri="{FF2B5EF4-FFF2-40B4-BE49-F238E27FC236}">
              <a16:creationId xmlns:a16="http://schemas.microsoft.com/office/drawing/2014/main" id="{D8901014-BCB0-44BE-82A5-DA5C34C23AA4}"/>
            </a:ext>
          </a:extLst>
        </xdr:cNvPr>
        <xdr:cNvCxnSpPr/>
      </xdr:nvCxnSpPr>
      <xdr:spPr>
        <a:xfrm>
          <a:off x="3355340" y="10098405"/>
          <a:ext cx="7315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164465</xdr:rowOff>
    </xdr:from>
    <xdr:to>
      <xdr:col>15</xdr:col>
      <xdr:colOff>101600</xdr:colOff>
      <xdr:row>60</xdr:row>
      <xdr:rowOff>94615</xdr:rowOff>
    </xdr:to>
    <xdr:sp macro="" textlink="">
      <xdr:nvSpPr>
        <xdr:cNvPr id="190" name="楕円 189">
          <a:extLst>
            <a:ext uri="{FF2B5EF4-FFF2-40B4-BE49-F238E27FC236}">
              <a16:creationId xmlns:a16="http://schemas.microsoft.com/office/drawing/2014/main" id="{B9E5D16C-4251-482F-A15C-479EEAD995A1}"/>
            </a:ext>
          </a:extLst>
        </xdr:cNvPr>
        <xdr:cNvSpPr/>
      </xdr:nvSpPr>
      <xdr:spPr>
        <a:xfrm>
          <a:off x="2514600" y="10055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40005</xdr:rowOff>
    </xdr:from>
    <xdr:to>
      <xdr:col>19</xdr:col>
      <xdr:colOff>177800</xdr:colOff>
      <xdr:row>60</xdr:row>
      <xdr:rowOff>43815</xdr:rowOff>
    </xdr:to>
    <xdr:cxnSp macro="">
      <xdr:nvCxnSpPr>
        <xdr:cNvPr id="191" name="直線コネクタ 190">
          <a:extLst>
            <a:ext uri="{FF2B5EF4-FFF2-40B4-BE49-F238E27FC236}">
              <a16:creationId xmlns:a16="http://schemas.microsoft.com/office/drawing/2014/main" id="{290DDCC3-7454-4688-BB15-7C822D8E32E1}"/>
            </a:ext>
          </a:extLst>
        </xdr:cNvPr>
        <xdr:cNvCxnSpPr/>
      </xdr:nvCxnSpPr>
      <xdr:spPr>
        <a:xfrm flipV="1">
          <a:off x="2565400" y="10098405"/>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111125</xdr:rowOff>
    </xdr:from>
    <xdr:to>
      <xdr:col>10</xdr:col>
      <xdr:colOff>165100</xdr:colOff>
      <xdr:row>60</xdr:row>
      <xdr:rowOff>41275</xdr:rowOff>
    </xdr:to>
    <xdr:sp macro="" textlink="">
      <xdr:nvSpPr>
        <xdr:cNvPr id="192" name="楕円 191">
          <a:extLst>
            <a:ext uri="{FF2B5EF4-FFF2-40B4-BE49-F238E27FC236}">
              <a16:creationId xmlns:a16="http://schemas.microsoft.com/office/drawing/2014/main" id="{FE77A8D3-A277-4871-9E8D-DD03D4971DDA}"/>
            </a:ext>
          </a:extLst>
        </xdr:cNvPr>
        <xdr:cNvSpPr/>
      </xdr:nvSpPr>
      <xdr:spPr>
        <a:xfrm>
          <a:off x="1739900" y="10001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161925</xdr:rowOff>
    </xdr:from>
    <xdr:to>
      <xdr:col>15</xdr:col>
      <xdr:colOff>50800</xdr:colOff>
      <xdr:row>60</xdr:row>
      <xdr:rowOff>43815</xdr:rowOff>
    </xdr:to>
    <xdr:cxnSp macro="">
      <xdr:nvCxnSpPr>
        <xdr:cNvPr id="193" name="直線コネクタ 192">
          <a:extLst>
            <a:ext uri="{FF2B5EF4-FFF2-40B4-BE49-F238E27FC236}">
              <a16:creationId xmlns:a16="http://schemas.microsoft.com/office/drawing/2014/main" id="{AA88DA09-E996-4927-905B-4F46E819FF7A}"/>
            </a:ext>
          </a:extLst>
        </xdr:cNvPr>
        <xdr:cNvCxnSpPr/>
      </xdr:nvCxnSpPr>
      <xdr:spPr>
        <a:xfrm>
          <a:off x="1790700" y="10052685"/>
          <a:ext cx="7747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99695</xdr:rowOff>
    </xdr:from>
    <xdr:to>
      <xdr:col>6</xdr:col>
      <xdr:colOff>38100</xdr:colOff>
      <xdr:row>60</xdr:row>
      <xdr:rowOff>29845</xdr:rowOff>
    </xdr:to>
    <xdr:sp macro="" textlink="">
      <xdr:nvSpPr>
        <xdr:cNvPr id="194" name="楕円 193">
          <a:extLst>
            <a:ext uri="{FF2B5EF4-FFF2-40B4-BE49-F238E27FC236}">
              <a16:creationId xmlns:a16="http://schemas.microsoft.com/office/drawing/2014/main" id="{EEC36DF7-6C3C-46BD-9913-0AF9BBCC82EB}"/>
            </a:ext>
          </a:extLst>
        </xdr:cNvPr>
        <xdr:cNvSpPr/>
      </xdr:nvSpPr>
      <xdr:spPr>
        <a:xfrm>
          <a:off x="965200" y="99904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150495</xdr:rowOff>
    </xdr:from>
    <xdr:to>
      <xdr:col>10</xdr:col>
      <xdr:colOff>114300</xdr:colOff>
      <xdr:row>59</xdr:row>
      <xdr:rowOff>161925</xdr:rowOff>
    </xdr:to>
    <xdr:cxnSp macro="">
      <xdr:nvCxnSpPr>
        <xdr:cNvPr id="195" name="直線コネクタ 194">
          <a:extLst>
            <a:ext uri="{FF2B5EF4-FFF2-40B4-BE49-F238E27FC236}">
              <a16:creationId xmlns:a16="http://schemas.microsoft.com/office/drawing/2014/main" id="{8AE882C8-E1F1-4323-9CD2-63C5D433EAB6}"/>
            </a:ext>
          </a:extLst>
        </xdr:cNvPr>
        <xdr:cNvCxnSpPr/>
      </xdr:nvCxnSpPr>
      <xdr:spPr>
        <a:xfrm>
          <a:off x="1008380" y="10041255"/>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5C1213F3-2C1D-4468-B416-AC17A62F2579}"/>
            </a:ext>
          </a:extLst>
        </xdr:cNvPr>
        <xdr:cNvSpPr txBox="1"/>
      </xdr:nvSpPr>
      <xdr:spPr>
        <a:xfrm>
          <a:off x="317056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152417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8FB557AE-55D2-401D-99D3-B98DFDAC926F}"/>
            </a:ext>
          </a:extLst>
        </xdr:cNvPr>
        <xdr:cNvSpPr txBox="1"/>
      </xdr:nvSpPr>
      <xdr:spPr>
        <a:xfrm>
          <a:off x="2385704" y="1021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18B1E121-2C34-4ACE-97C3-31A10925D6EC}"/>
            </a:ext>
          </a:extLst>
        </xdr:cNvPr>
        <xdr:cNvSpPr txBox="1"/>
      </xdr:nvSpPr>
      <xdr:spPr>
        <a:xfrm>
          <a:off x="16110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118127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7A3E17F2-9347-4B9D-9670-8CE2C25E34C2}"/>
            </a:ext>
          </a:extLst>
        </xdr:cNvPr>
        <xdr:cNvSpPr txBox="1"/>
      </xdr:nvSpPr>
      <xdr:spPr>
        <a:xfrm>
          <a:off x="83630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107332</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E6C3126-15BB-47E0-802A-435F7B09CB1C}"/>
            </a:ext>
          </a:extLst>
        </xdr:cNvPr>
        <xdr:cNvSpPr txBox="1"/>
      </xdr:nvSpPr>
      <xdr:spPr>
        <a:xfrm>
          <a:off x="3170564" y="983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F30707E7-0C88-4419-A810-5DFAE6E11A9E}"/>
            </a:ext>
          </a:extLst>
        </xdr:cNvPr>
        <xdr:cNvSpPr txBox="1"/>
      </xdr:nvSpPr>
      <xdr:spPr>
        <a:xfrm>
          <a:off x="238570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57802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C95EF8A5-9FEA-4259-AADE-9DE8F3F07597}"/>
            </a:ext>
          </a:extLst>
        </xdr:cNvPr>
        <xdr:cNvSpPr txBox="1"/>
      </xdr:nvSpPr>
      <xdr:spPr>
        <a:xfrm>
          <a:off x="1611004" y="978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46372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DC14B3AF-09D8-409E-98F5-07B7B0471F0B}"/>
            </a:ext>
          </a:extLst>
        </xdr:cNvPr>
        <xdr:cNvSpPr txBox="1"/>
      </xdr:nvSpPr>
      <xdr:spPr>
        <a:xfrm>
          <a:off x="836304" y="976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17CB5B3A-A015-4294-9214-C67BB1532C5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1E82BF5B-29BB-4A60-A536-6AF5EC8E6B7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DB7F9FB4-C1EF-4825-BB69-615460710512}"/>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26FD6B21-B14D-4F0E-9E79-946246B373F9}"/>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2DA55808-DE8A-4C7B-9DB3-21222C090AF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B2D054E6-75FE-4756-B8E4-32A1E01E4BD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B344696B-32BE-4465-9C5D-07B08ACF027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DD6E7BF3-1831-4562-AB40-668694D031E4}"/>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541ED5AE-27DF-4BB7-A62A-FD05CF3A09E3}"/>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3C543590-220B-4F91-90B6-6B7C3CE49502}"/>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F9841806-2FD6-4173-BBA8-5B596F4FEDCD}"/>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361E4F59-1B27-4208-84D1-436B61053AD3}"/>
            </a:ext>
          </a:extLst>
        </xdr:cNvPr>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7B715348-00FF-4355-8062-59483C4A61D8}"/>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E4AE60F5-20DE-4277-A0AA-FC634D908298}"/>
            </a:ext>
          </a:extLst>
        </xdr:cNvPr>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A0216E28-0831-4B22-AA3C-CC409F0109B9}"/>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7401D03C-0352-4A99-9D8E-30B647B87275}"/>
            </a:ext>
          </a:extLst>
        </xdr:cNvPr>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EFB1E295-C96D-4031-80BC-E05473F7B155}"/>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201F7950-0B64-4B7A-AB2B-6B5E8A2988E8}"/>
            </a:ext>
          </a:extLst>
        </xdr:cNvPr>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34A34CF6-D183-46A8-A71B-31C6D95016F2}"/>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414C415C-9491-4CF6-B36E-F1529923534F}"/>
            </a:ext>
          </a:extLst>
        </xdr:cNvPr>
        <xdr:cNvSpPr txBox="1"/>
      </xdr:nvSpPr>
      <xdr:spPr>
        <a:xfrm>
          <a:off x="5299921" y="94415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7CFD2BB7-CF67-4C34-BE85-CBDADF921370}"/>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5F1E82B9-04EF-44CB-BB5E-3A99505884D4}"/>
            </a:ext>
          </a:extLst>
        </xdr:cNvPr>
        <xdr:cNvSpPr txBox="1"/>
      </xdr:nvSpPr>
      <xdr:spPr>
        <a:xfrm>
          <a:off x="5299921" y="91226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72C590DC-A226-4D15-8AD1-CAA578184B9B}"/>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4883BB8E-E5A9-49B1-AF2F-EA96EDA1D031}"/>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66E718C5-0582-4298-99E5-29CB2748388E}"/>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E86A0525-0CEE-4DCC-88B7-E5995C303E47}"/>
            </a:ext>
          </a:extLst>
        </xdr:cNvPr>
        <xdr:cNvCxnSpPr/>
      </xdr:nvCxnSpPr>
      <xdr:spPr>
        <a:xfrm flipV="1">
          <a:off x="9219565" y="9412963"/>
          <a:ext cx="0" cy="1435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7D751E5A-2892-491E-8C2B-C9C66965F6EA}"/>
            </a:ext>
          </a:extLst>
        </xdr:cNvPr>
        <xdr:cNvSpPr txBox="1"/>
      </xdr:nvSpPr>
      <xdr:spPr>
        <a:xfrm>
          <a:off x="9258300" y="1085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5AA042C2-D1FA-4DA8-ACC9-998BCFF57A45}"/>
            </a:ext>
          </a:extLst>
        </xdr:cNvPr>
        <xdr:cNvCxnSpPr/>
      </xdr:nvCxnSpPr>
      <xdr:spPr>
        <a:xfrm>
          <a:off x="9154160" y="10848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5FC25970-8F0A-47E4-867A-F8207CC9E8C3}"/>
            </a:ext>
          </a:extLst>
        </xdr:cNvPr>
        <xdr:cNvSpPr txBox="1"/>
      </xdr:nvSpPr>
      <xdr:spPr>
        <a:xfrm>
          <a:off x="9258300" y="919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3FBB657A-3E89-478F-9784-82397A409A11}"/>
            </a:ext>
          </a:extLst>
        </xdr:cNvPr>
        <xdr:cNvCxnSpPr/>
      </xdr:nvCxnSpPr>
      <xdr:spPr>
        <a:xfrm>
          <a:off x="9154160" y="9412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476BAF5E-8F7D-4CD1-9893-DB4FE0DC02B8}"/>
            </a:ext>
          </a:extLst>
        </xdr:cNvPr>
        <xdr:cNvSpPr txBox="1"/>
      </xdr:nvSpPr>
      <xdr:spPr>
        <a:xfrm>
          <a:off x="9258300" y="10346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58991093-7962-4B87-A4E4-5D855BA2A6C6}"/>
            </a:ext>
          </a:extLst>
        </xdr:cNvPr>
        <xdr:cNvSpPr/>
      </xdr:nvSpPr>
      <xdr:spPr>
        <a:xfrm>
          <a:off x="9192260" y="10490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B9C59033-2E01-46CE-93E5-28FF236D6A36}"/>
            </a:ext>
          </a:extLst>
        </xdr:cNvPr>
        <xdr:cNvSpPr/>
      </xdr:nvSpPr>
      <xdr:spPr>
        <a:xfrm>
          <a:off x="8445500" y="105004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3D2F1289-DEB6-435D-8F6E-7BA56DA20BFC}"/>
            </a:ext>
          </a:extLst>
        </xdr:cNvPr>
        <xdr:cNvSpPr/>
      </xdr:nvSpPr>
      <xdr:spPr>
        <a:xfrm>
          <a:off x="7670800" y="10504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1863F892-8164-4886-BB89-135E20CAFEDB}"/>
            </a:ext>
          </a:extLst>
        </xdr:cNvPr>
        <xdr:cNvSpPr/>
      </xdr:nvSpPr>
      <xdr:spPr>
        <a:xfrm>
          <a:off x="6873240" y="10504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A21F3C23-D3C7-4067-AF77-57F9B4A5AD4B}"/>
            </a:ext>
          </a:extLst>
        </xdr:cNvPr>
        <xdr:cNvSpPr/>
      </xdr:nvSpPr>
      <xdr:spPr>
        <a:xfrm>
          <a:off x="6098540" y="105217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7A10BF2-FC80-4DC7-8A30-77264D91609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6AD9BAB-B0A2-4810-B3AD-28276096B18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2870659-1D5D-4B7C-9E34-32A7A451D53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D94570D-7211-448E-B511-0E96C32DF7F7}"/>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33B46B2-FBB1-4828-B14D-03F8912D5CEA}"/>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126943</xdr:rowOff>
    </xdr:from>
    <xdr:to>
      <xdr:col>55</xdr:col>
      <xdr:colOff>50800</xdr:colOff>
      <xdr:row>64</xdr:row>
      <xdr:rowOff>57093</xdr:rowOff>
    </xdr:to>
    <xdr:sp macro="" textlink="">
      <xdr:nvSpPr>
        <xdr:cNvPr id="245" name="楕円 244">
          <a:extLst>
            <a:ext uri="{FF2B5EF4-FFF2-40B4-BE49-F238E27FC236}">
              <a16:creationId xmlns:a16="http://schemas.microsoft.com/office/drawing/2014/main" id="{AF77A2C1-6BC6-4E47-9EEE-05CD8F1ED19F}"/>
            </a:ext>
          </a:extLst>
        </xdr:cNvPr>
        <xdr:cNvSpPr/>
      </xdr:nvSpPr>
      <xdr:spPr>
        <a:xfrm>
          <a:off x="9192260" y="106882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41870</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D8F4DDD7-AF4D-4B7F-B1AE-27B9A3B3FD43}"/>
            </a:ext>
          </a:extLst>
        </xdr:cNvPr>
        <xdr:cNvSpPr txBox="1"/>
      </xdr:nvSpPr>
      <xdr:spPr>
        <a:xfrm>
          <a:off x="9258300" y="1060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128350</xdr:rowOff>
    </xdr:from>
    <xdr:to>
      <xdr:col>50</xdr:col>
      <xdr:colOff>165100</xdr:colOff>
      <xdr:row>64</xdr:row>
      <xdr:rowOff>58500</xdr:rowOff>
    </xdr:to>
    <xdr:sp macro="" textlink="">
      <xdr:nvSpPr>
        <xdr:cNvPr id="247" name="楕円 246">
          <a:extLst>
            <a:ext uri="{FF2B5EF4-FFF2-40B4-BE49-F238E27FC236}">
              <a16:creationId xmlns:a16="http://schemas.microsoft.com/office/drawing/2014/main" id="{CABF3A75-0ABE-4834-8240-04602578B16C}"/>
            </a:ext>
          </a:extLst>
        </xdr:cNvPr>
        <xdr:cNvSpPr/>
      </xdr:nvSpPr>
      <xdr:spPr>
        <a:xfrm>
          <a:off x="8445500" y="10689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6293</xdr:rowOff>
    </xdr:from>
    <xdr:to>
      <xdr:col>55</xdr:col>
      <xdr:colOff>0</xdr:colOff>
      <xdr:row>64</xdr:row>
      <xdr:rowOff>7700</xdr:rowOff>
    </xdr:to>
    <xdr:cxnSp macro="">
      <xdr:nvCxnSpPr>
        <xdr:cNvPr id="248" name="直線コネクタ 247">
          <a:extLst>
            <a:ext uri="{FF2B5EF4-FFF2-40B4-BE49-F238E27FC236}">
              <a16:creationId xmlns:a16="http://schemas.microsoft.com/office/drawing/2014/main" id="{7EC3BEDE-83EE-4D57-A1CE-56AA27A0E512}"/>
            </a:ext>
          </a:extLst>
        </xdr:cNvPr>
        <xdr:cNvCxnSpPr/>
      </xdr:nvCxnSpPr>
      <xdr:spPr>
        <a:xfrm flipV="1">
          <a:off x="8496300" y="10735253"/>
          <a:ext cx="723900" cy="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132749</xdr:rowOff>
    </xdr:from>
    <xdr:to>
      <xdr:col>46</xdr:col>
      <xdr:colOff>38100</xdr:colOff>
      <xdr:row>64</xdr:row>
      <xdr:rowOff>62899</xdr:rowOff>
    </xdr:to>
    <xdr:sp macro="" textlink="">
      <xdr:nvSpPr>
        <xdr:cNvPr id="249" name="楕円 248">
          <a:extLst>
            <a:ext uri="{FF2B5EF4-FFF2-40B4-BE49-F238E27FC236}">
              <a16:creationId xmlns:a16="http://schemas.microsoft.com/office/drawing/2014/main" id="{5593B867-36F7-4E1F-B68D-077166EA3A54}"/>
            </a:ext>
          </a:extLst>
        </xdr:cNvPr>
        <xdr:cNvSpPr/>
      </xdr:nvSpPr>
      <xdr:spPr>
        <a:xfrm>
          <a:off x="7670800" y="106940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7700</xdr:rowOff>
    </xdr:from>
    <xdr:to>
      <xdr:col>50</xdr:col>
      <xdr:colOff>114300</xdr:colOff>
      <xdr:row>64</xdr:row>
      <xdr:rowOff>12099</xdr:rowOff>
    </xdr:to>
    <xdr:cxnSp macro="">
      <xdr:nvCxnSpPr>
        <xdr:cNvPr id="250" name="直線コネクタ 249">
          <a:extLst>
            <a:ext uri="{FF2B5EF4-FFF2-40B4-BE49-F238E27FC236}">
              <a16:creationId xmlns:a16="http://schemas.microsoft.com/office/drawing/2014/main" id="{AA96491A-C785-4E6B-AEAA-FC5924262E98}"/>
            </a:ext>
          </a:extLst>
        </xdr:cNvPr>
        <xdr:cNvCxnSpPr/>
      </xdr:nvCxnSpPr>
      <xdr:spPr>
        <a:xfrm flipV="1">
          <a:off x="7713980" y="10736660"/>
          <a:ext cx="782320" cy="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131090</xdr:rowOff>
    </xdr:from>
    <xdr:to>
      <xdr:col>41</xdr:col>
      <xdr:colOff>101600</xdr:colOff>
      <xdr:row>64</xdr:row>
      <xdr:rowOff>61240</xdr:rowOff>
    </xdr:to>
    <xdr:sp macro="" textlink="">
      <xdr:nvSpPr>
        <xdr:cNvPr id="251" name="楕円 250">
          <a:extLst>
            <a:ext uri="{FF2B5EF4-FFF2-40B4-BE49-F238E27FC236}">
              <a16:creationId xmlns:a16="http://schemas.microsoft.com/office/drawing/2014/main" id="{94EE17CE-ACBD-4B2D-A87E-E627150DFBDF}"/>
            </a:ext>
          </a:extLst>
        </xdr:cNvPr>
        <xdr:cNvSpPr/>
      </xdr:nvSpPr>
      <xdr:spPr>
        <a:xfrm>
          <a:off x="6873240" y="10692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10440</xdr:rowOff>
    </xdr:from>
    <xdr:to>
      <xdr:col>45</xdr:col>
      <xdr:colOff>177800</xdr:colOff>
      <xdr:row>64</xdr:row>
      <xdr:rowOff>12099</xdr:rowOff>
    </xdr:to>
    <xdr:cxnSp macro="">
      <xdr:nvCxnSpPr>
        <xdr:cNvPr id="252" name="直線コネクタ 251">
          <a:extLst>
            <a:ext uri="{FF2B5EF4-FFF2-40B4-BE49-F238E27FC236}">
              <a16:creationId xmlns:a16="http://schemas.microsoft.com/office/drawing/2014/main" id="{24A51AA8-9C6C-4F37-9134-72BE3EE9B895}"/>
            </a:ext>
          </a:extLst>
        </xdr:cNvPr>
        <xdr:cNvCxnSpPr/>
      </xdr:nvCxnSpPr>
      <xdr:spPr>
        <a:xfrm>
          <a:off x="6924040" y="10739400"/>
          <a:ext cx="789940" cy="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133527</xdr:rowOff>
    </xdr:from>
    <xdr:to>
      <xdr:col>36</xdr:col>
      <xdr:colOff>165100</xdr:colOff>
      <xdr:row>64</xdr:row>
      <xdr:rowOff>63677</xdr:rowOff>
    </xdr:to>
    <xdr:sp macro="" textlink="">
      <xdr:nvSpPr>
        <xdr:cNvPr id="253" name="楕円 252">
          <a:extLst>
            <a:ext uri="{FF2B5EF4-FFF2-40B4-BE49-F238E27FC236}">
              <a16:creationId xmlns:a16="http://schemas.microsoft.com/office/drawing/2014/main" id="{07A463F1-89CA-4C56-92DE-22524D4CDDD5}"/>
            </a:ext>
          </a:extLst>
        </xdr:cNvPr>
        <xdr:cNvSpPr/>
      </xdr:nvSpPr>
      <xdr:spPr>
        <a:xfrm>
          <a:off x="6098540" y="106948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10440</xdr:rowOff>
    </xdr:from>
    <xdr:to>
      <xdr:col>41</xdr:col>
      <xdr:colOff>50800</xdr:colOff>
      <xdr:row>64</xdr:row>
      <xdr:rowOff>12877</xdr:rowOff>
    </xdr:to>
    <xdr:cxnSp macro="">
      <xdr:nvCxnSpPr>
        <xdr:cNvPr id="254" name="直線コネクタ 253">
          <a:extLst>
            <a:ext uri="{FF2B5EF4-FFF2-40B4-BE49-F238E27FC236}">
              <a16:creationId xmlns:a16="http://schemas.microsoft.com/office/drawing/2014/main" id="{89E13E8E-885A-438B-BD09-1DA1F9AE3FC3}"/>
            </a:ext>
          </a:extLst>
        </xdr:cNvPr>
        <xdr:cNvCxnSpPr/>
      </xdr:nvCxnSpPr>
      <xdr:spPr>
        <a:xfrm flipV="1">
          <a:off x="6149340" y="10739400"/>
          <a:ext cx="774700" cy="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5598E3C0-C588-4665-8E67-97CB36759AB7}"/>
            </a:ext>
          </a:extLst>
        </xdr:cNvPr>
        <xdr:cNvSpPr txBox="1"/>
      </xdr:nvSpPr>
      <xdr:spPr>
        <a:xfrm>
          <a:off x="8239271" y="1027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249397F0-90A0-472B-A65D-AF30AC0B0951}"/>
            </a:ext>
          </a:extLst>
        </xdr:cNvPr>
        <xdr:cNvSpPr txBox="1"/>
      </xdr:nvSpPr>
      <xdr:spPr>
        <a:xfrm>
          <a:off x="7477271" y="1028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0F7F9ABA-DC3B-4B9E-B549-C3B0AA442AE9}"/>
            </a:ext>
          </a:extLst>
        </xdr:cNvPr>
        <xdr:cNvSpPr txBox="1"/>
      </xdr:nvSpPr>
      <xdr:spPr>
        <a:xfrm>
          <a:off x="6702571" y="1028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34F633C6-F8AD-4F4B-8A9D-56D45517F7BF}"/>
            </a:ext>
          </a:extLst>
        </xdr:cNvPr>
        <xdr:cNvSpPr txBox="1"/>
      </xdr:nvSpPr>
      <xdr:spPr>
        <a:xfrm>
          <a:off x="5905011" y="1030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49627</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F2356BC3-D98D-48AE-B47E-18B4D1FADD46}"/>
            </a:ext>
          </a:extLst>
        </xdr:cNvPr>
        <xdr:cNvSpPr txBox="1"/>
      </xdr:nvSpPr>
      <xdr:spPr>
        <a:xfrm>
          <a:off x="8239271" y="1077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54026</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199D9DA0-23DE-4B76-8101-EADD248F95CD}"/>
            </a:ext>
          </a:extLst>
        </xdr:cNvPr>
        <xdr:cNvSpPr txBox="1"/>
      </xdr:nvSpPr>
      <xdr:spPr>
        <a:xfrm>
          <a:off x="7477271" y="10782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52367</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223AE5BB-E265-4FF5-834F-D6F4946FC159}"/>
            </a:ext>
          </a:extLst>
        </xdr:cNvPr>
        <xdr:cNvSpPr txBox="1"/>
      </xdr:nvSpPr>
      <xdr:spPr>
        <a:xfrm>
          <a:off x="6702571" y="1078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54804</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99530526-2507-4DC9-A892-CFA7A85919B9}"/>
            </a:ext>
          </a:extLst>
        </xdr:cNvPr>
        <xdr:cNvSpPr txBox="1"/>
      </xdr:nvSpPr>
      <xdr:spPr>
        <a:xfrm>
          <a:off x="5905011" y="1078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E46AD6A0-19D3-43B6-9EFE-E7FFA6F4D616}"/>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B058C226-2EFE-4D00-80D2-5D9B10F08CA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3A009D9D-B61C-41A3-A3DD-F097044D1858}"/>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CBC6413B-88D6-430A-A249-0E726C3FFB3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1BEF52DA-65E4-4D20-A8D9-E04AD034A02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7D038B75-B856-4476-BE63-F824F53E8BDE}"/>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D93050EF-B73A-46CE-81FC-84E7A2BC2573}"/>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4CD111D7-6DB7-4685-94D2-3B6825E261E1}"/>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AACE759F-6593-44F1-BDA4-86B4747A0DE2}"/>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8624AAB5-AD5B-45E2-ADE1-B3B2C50CC11A}"/>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9EC94264-5C9F-41FE-A8F4-F7F7D9EEF2A2}"/>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E288974F-B41B-454C-B4C7-91907A6CF814}"/>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3A942069-EB4E-4506-B769-CCD142D88678}"/>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61E93E34-F7A6-4E00-8D40-CFFD5AF52748}"/>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37D386E2-B99B-4A85-A05B-A0E2F7C61205}"/>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8ADEAFF3-7E95-4CA2-A166-AD8C52693A43}"/>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E358C7B8-888E-464F-8352-12F640AD5484}"/>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48E8712A-E481-45BB-9625-668959A22677}"/>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AB9B3AA7-4278-4C01-B1F7-F26EE98B2AA0}"/>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E518C112-A0C1-40FE-A3E4-112D6346C80A}"/>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EC65F9CD-CFD7-4711-8FD7-7307A3766662}"/>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C75449D-8E23-459B-8FE2-FF292957B77B}"/>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8AF29551-7F6E-4D6F-8134-43ACB48E84E2}"/>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56B14B69-0F90-4C12-8156-FE0F5BA2FAB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4043EA39-FB03-4AA5-A252-38C2CDE76192}"/>
            </a:ext>
          </a:extLst>
        </xdr:cNvPr>
        <xdr:cNvCxnSpPr/>
      </xdr:nvCxnSpPr>
      <xdr:spPr>
        <a:xfrm flipV="1">
          <a:off x="4086225" y="13053060"/>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16EE40DE-B84B-433A-9DE6-8499F3631A3C}"/>
            </a:ext>
          </a:extLst>
        </xdr:cNvPr>
        <xdr:cNvSpPr txBox="1"/>
      </xdr:nvSpPr>
      <xdr:spPr>
        <a:xfrm>
          <a:off x="4124960" y="1444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B4512294-494B-4074-8968-6FBBB029DECA}"/>
            </a:ext>
          </a:extLst>
        </xdr:cNvPr>
        <xdr:cNvCxnSpPr/>
      </xdr:nvCxnSpPr>
      <xdr:spPr>
        <a:xfrm>
          <a:off x="4020820" y="14445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755C1C3F-F72D-47D2-B7B7-DCC4CA35B186}"/>
            </a:ext>
          </a:extLst>
        </xdr:cNvPr>
        <xdr:cNvSpPr txBox="1"/>
      </xdr:nvSpPr>
      <xdr:spPr>
        <a:xfrm>
          <a:off x="4124960" y="1283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D00C5341-4036-4CAB-80CF-11CF0955AD03}"/>
            </a:ext>
          </a:extLst>
        </xdr:cNvPr>
        <xdr:cNvCxnSpPr/>
      </xdr:nvCxnSpPr>
      <xdr:spPr>
        <a:xfrm>
          <a:off x="4020820" y="1305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51452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0030BDBA-D92D-4103-BF4B-E6A85ED343D6}"/>
            </a:ext>
          </a:extLst>
        </xdr:cNvPr>
        <xdr:cNvSpPr txBox="1"/>
      </xdr:nvSpPr>
      <xdr:spPr>
        <a:xfrm>
          <a:off x="4124960" y="13797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1C1C1AE5-1D08-40A0-B1A5-5CEE8B07CAD6}"/>
            </a:ext>
          </a:extLst>
        </xdr:cNvPr>
        <xdr:cNvSpPr/>
      </xdr:nvSpPr>
      <xdr:spPr>
        <a:xfrm>
          <a:off x="4036060" y="1381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E7000C66-2512-412C-95AD-B2F87BECD89C}"/>
            </a:ext>
          </a:extLst>
        </xdr:cNvPr>
        <xdr:cNvSpPr/>
      </xdr:nvSpPr>
      <xdr:spPr>
        <a:xfrm>
          <a:off x="3312160" y="138061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33FA5416-77C2-462B-A4F8-DDECD6933C81}"/>
            </a:ext>
          </a:extLst>
        </xdr:cNvPr>
        <xdr:cNvSpPr/>
      </xdr:nvSpPr>
      <xdr:spPr>
        <a:xfrm>
          <a:off x="2514600" y="1380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296" name="フローチャート: 判断 295">
          <a:extLst>
            <a:ext uri="{FF2B5EF4-FFF2-40B4-BE49-F238E27FC236}">
              <a16:creationId xmlns:a16="http://schemas.microsoft.com/office/drawing/2014/main" id="{3BF81F95-0748-4327-BEA2-1DCEDCA51EAF}"/>
            </a:ext>
          </a:extLst>
        </xdr:cNvPr>
        <xdr:cNvSpPr/>
      </xdr:nvSpPr>
      <xdr:spPr>
        <a:xfrm>
          <a:off x="1739900" y="1386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297" name="フローチャート: 判断 296">
          <a:extLst>
            <a:ext uri="{FF2B5EF4-FFF2-40B4-BE49-F238E27FC236}">
              <a16:creationId xmlns:a16="http://schemas.microsoft.com/office/drawing/2014/main" id="{274C4CA1-FD08-47E7-B1EE-7EF41C7B9B14}"/>
            </a:ext>
          </a:extLst>
        </xdr:cNvPr>
        <xdr:cNvSpPr/>
      </xdr:nvSpPr>
      <xdr:spPr>
        <a:xfrm>
          <a:off x="965200" y="13865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A71AA8FB-3FE0-4746-93B7-9B0F2002522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8D995A5-AD43-4A30-A75C-A6EEC13A482E}"/>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CCCE0AD-7919-4A0F-B15D-D33AD672F3B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8E77760-7FB0-4122-AFF5-52BC9E8DC612}"/>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51937B6-9D93-4B5C-A9B1-7A63ADBE1EAD}"/>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65405</xdr:rowOff>
    </xdr:from>
    <xdr:to>
      <xdr:col>24</xdr:col>
      <xdr:colOff>114300</xdr:colOff>
      <xdr:row>79</xdr:row>
      <xdr:rowOff>167005</xdr:rowOff>
    </xdr:to>
    <xdr:sp macro="" textlink="">
      <xdr:nvSpPr>
        <xdr:cNvPr id="303" name="楕円 302">
          <a:extLst>
            <a:ext uri="{FF2B5EF4-FFF2-40B4-BE49-F238E27FC236}">
              <a16:creationId xmlns:a16="http://schemas.microsoft.com/office/drawing/2014/main" id="{A915EF6C-FA2B-4B29-8205-720385ED8343}"/>
            </a:ext>
          </a:extLst>
        </xdr:cNvPr>
        <xdr:cNvSpPr/>
      </xdr:nvSpPr>
      <xdr:spPr>
        <a:xfrm>
          <a:off x="4036060" y="1330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88282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C79AC7A7-2AFA-4B2E-B18F-A2CBFE814FAF}"/>
            </a:ext>
          </a:extLst>
        </xdr:cNvPr>
        <xdr:cNvSpPr txBox="1"/>
      </xdr:nvSpPr>
      <xdr:spPr>
        <a:xfrm>
          <a:off x="4124960" y="1316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27305</xdr:rowOff>
    </xdr:from>
    <xdr:to>
      <xdr:col>20</xdr:col>
      <xdr:colOff>38100</xdr:colOff>
      <xdr:row>79</xdr:row>
      <xdr:rowOff>128905</xdr:rowOff>
    </xdr:to>
    <xdr:sp macro="" textlink="">
      <xdr:nvSpPr>
        <xdr:cNvPr id="305" name="楕円 304">
          <a:extLst>
            <a:ext uri="{FF2B5EF4-FFF2-40B4-BE49-F238E27FC236}">
              <a16:creationId xmlns:a16="http://schemas.microsoft.com/office/drawing/2014/main" id="{F6DD6E13-59A8-4152-A3FA-EC2EB71FF2FD}"/>
            </a:ext>
          </a:extLst>
        </xdr:cNvPr>
        <xdr:cNvSpPr/>
      </xdr:nvSpPr>
      <xdr:spPr>
        <a:xfrm>
          <a:off x="3312160" y="132708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78105</xdr:rowOff>
    </xdr:from>
    <xdr:to>
      <xdr:col>24</xdr:col>
      <xdr:colOff>63500</xdr:colOff>
      <xdr:row>79</xdr:row>
      <xdr:rowOff>116205</xdr:rowOff>
    </xdr:to>
    <xdr:cxnSp macro="">
      <xdr:nvCxnSpPr>
        <xdr:cNvPr id="306" name="直線コネクタ 305">
          <a:extLst>
            <a:ext uri="{FF2B5EF4-FFF2-40B4-BE49-F238E27FC236}">
              <a16:creationId xmlns:a16="http://schemas.microsoft.com/office/drawing/2014/main" id="{092E2ABA-5F5C-4BD4-BF3B-0CAFEFF83480}"/>
            </a:ext>
          </a:extLst>
        </xdr:cNvPr>
        <xdr:cNvCxnSpPr/>
      </xdr:nvCxnSpPr>
      <xdr:spPr>
        <a:xfrm>
          <a:off x="3355340" y="13321665"/>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153036</xdr:rowOff>
    </xdr:from>
    <xdr:to>
      <xdr:col>15</xdr:col>
      <xdr:colOff>101600</xdr:colOff>
      <xdr:row>82</xdr:row>
      <xdr:rowOff>83186</xdr:rowOff>
    </xdr:to>
    <xdr:sp macro="" textlink="">
      <xdr:nvSpPr>
        <xdr:cNvPr id="307" name="楕円 306">
          <a:extLst>
            <a:ext uri="{FF2B5EF4-FFF2-40B4-BE49-F238E27FC236}">
              <a16:creationId xmlns:a16="http://schemas.microsoft.com/office/drawing/2014/main" id="{4F2C131E-FBCE-4F4E-8364-34E21F16C9CD}"/>
            </a:ext>
          </a:extLst>
        </xdr:cNvPr>
        <xdr:cNvSpPr/>
      </xdr:nvSpPr>
      <xdr:spPr>
        <a:xfrm>
          <a:off x="2514600" y="137318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78105</xdr:rowOff>
    </xdr:from>
    <xdr:to>
      <xdr:col>19</xdr:col>
      <xdr:colOff>177800</xdr:colOff>
      <xdr:row>82</xdr:row>
      <xdr:rowOff>32386</xdr:rowOff>
    </xdr:to>
    <xdr:cxnSp macro="">
      <xdr:nvCxnSpPr>
        <xdr:cNvPr id="308" name="直線コネクタ 307">
          <a:extLst>
            <a:ext uri="{FF2B5EF4-FFF2-40B4-BE49-F238E27FC236}">
              <a16:creationId xmlns:a16="http://schemas.microsoft.com/office/drawing/2014/main" id="{1E530DB3-11D0-4AA2-BC9E-491605794C64}"/>
            </a:ext>
          </a:extLst>
        </xdr:cNvPr>
        <xdr:cNvCxnSpPr/>
      </xdr:nvCxnSpPr>
      <xdr:spPr>
        <a:xfrm flipV="1">
          <a:off x="2565400" y="13321665"/>
          <a:ext cx="789940" cy="45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118745</xdr:rowOff>
    </xdr:from>
    <xdr:to>
      <xdr:col>10</xdr:col>
      <xdr:colOff>165100</xdr:colOff>
      <xdr:row>82</xdr:row>
      <xdr:rowOff>48895</xdr:rowOff>
    </xdr:to>
    <xdr:sp macro="" textlink="">
      <xdr:nvSpPr>
        <xdr:cNvPr id="309" name="楕円 308">
          <a:extLst>
            <a:ext uri="{FF2B5EF4-FFF2-40B4-BE49-F238E27FC236}">
              <a16:creationId xmlns:a16="http://schemas.microsoft.com/office/drawing/2014/main" id="{139F7489-B607-4CCB-BE6D-8AFB60A2A1CA}"/>
            </a:ext>
          </a:extLst>
        </xdr:cNvPr>
        <xdr:cNvSpPr/>
      </xdr:nvSpPr>
      <xdr:spPr>
        <a:xfrm>
          <a:off x="1739900" y="136975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169545</xdr:rowOff>
    </xdr:from>
    <xdr:to>
      <xdr:col>15</xdr:col>
      <xdr:colOff>50800</xdr:colOff>
      <xdr:row>82</xdr:row>
      <xdr:rowOff>32386</xdr:rowOff>
    </xdr:to>
    <xdr:cxnSp macro="">
      <xdr:nvCxnSpPr>
        <xdr:cNvPr id="310" name="直線コネクタ 309">
          <a:extLst>
            <a:ext uri="{FF2B5EF4-FFF2-40B4-BE49-F238E27FC236}">
              <a16:creationId xmlns:a16="http://schemas.microsoft.com/office/drawing/2014/main" id="{C24C21BE-8AE7-410F-A4F2-C4EF821445CA}"/>
            </a:ext>
          </a:extLst>
        </xdr:cNvPr>
        <xdr:cNvCxnSpPr/>
      </xdr:nvCxnSpPr>
      <xdr:spPr>
        <a:xfrm>
          <a:off x="1790700" y="13748385"/>
          <a:ext cx="7747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19686</xdr:rowOff>
    </xdr:from>
    <xdr:to>
      <xdr:col>6</xdr:col>
      <xdr:colOff>38100</xdr:colOff>
      <xdr:row>81</xdr:row>
      <xdr:rowOff>121286</xdr:rowOff>
    </xdr:to>
    <xdr:sp macro="" textlink="">
      <xdr:nvSpPr>
        <xdr:cNvPr id="311" name="楕円 310">
          <a:extLst>
            <a:ext uri="{FF2B5EF4-FFF2-40B4-BE49-F238E27FC236}">
              <a16:creationId xmlns:a16="http://schemas.microsoft.com/office/drawing/2014/main" id="{355C79E4-61E3-4387-85D5-C126A125DB27}"/>
            </a:ext>
          </a:extLst>
        </xdr:cNvPr>
        <xdr:cNvSpPr/>
      </xdr:nvSpPr>
      <xdr:spPr>
        <a:xfrm>
          <a:off x="965200" y="135985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70486</xdr:rowOff>
    </xdr:from>
    <xdr:to>
      <xdr:col>10</xdr:col>
      <xdr:colOff>114300</xdr:colOff>
      <xdr:row>81</xdr:row>
      <xdr:rowOff>169545</xdr:rowOff>
    </xdr:to>
    <xdr:cxnSp macro="">
      <xdr:nvCxnSpPr>
        <xdr:cNvPr id="312" name="直線コネクタ 311">
          <a:extLst>
            <a:ext uri="{FF2B5EF4-FFF2-40B4-BE49-F238E27FC236}">
              <a16:creationId xmlns:a16="http://schemas.microsoft.com/office/drawing/2014/main" id="{C318FFC6-68FE-47FE-B972-EE25EBEF6CB3}"/>
            </a:ext>
          </a:extLst>
        </xdr:cNvPr>
        <xdr:cNvCxnSpPr/>
      </xdr:nvCxnSpPr>
      <xdr:spPr>
        <a:xfrm>
          <a:off x="1008380" y="13649326"/>
          <a:ext cx="78232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152416</xdr:rowOff>
    </xdr:from>
    <xdr:ext cx="405111" cy="259045"/>
    <xdr:sp macro="" textlink="">
      <xdr:nvSpPr>
        <xdr:cNvPr id="313" name="n_1aveValue【公営住宅】&#10;有形固定資産減価償却率">
          <a:extLst>
            <a:ext uri="{FF2B5EF4-FFF2-40B4-BE49-F238E27FC236}">
              <a16:creationId xmlns:a16="http://schemas.microsoft.com/office/drawing/2014/main" id="{D69D3D8A-0419-470E-AE8C-D16600678A8E}"/>
            </a:ext>
          </a:extLst>
        </xdr:cNvPr>
        <xdr:cNvSpPr txBox="1"/>
      </xdr:nvSpPr>
      <xdr:spPr>
        <a:xfrm>
          <a:off x="3170564" y="13898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150513</xdr:rowOff>
    </xdr:from>
    <xdr:ext cx="405111" cy="259045"/>
    <xdr:sp macro="" textlink="">
      <xdr:nvSpPr>
        <xdr:cNvPr id="314" name="n_2aveValue【公営住宅】&#10;有形固定資産減価償却率">
          <a:extLst>
            <a:ext uri="{FF2B5EF4-FFF2-40B4-BE49-F238E27FC236}">
              <a16:creationId xmlns:a16="http://schemas.microsoft.com/office/drawing/2014/main" id="{4A9A8674-ADA8-4EE8-9ADE-FE7EBD68A616}"/>
            </a:ext>
          </a:extLst>
        </xdr:cNvPr>
        <xdr:cNvSpPr txBox="1"/>
      </xdr:nvSpPr>
      <xdr:spPr>
        <a:xfrm>
          <a:off x="2385704" y="13896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43832</xdr:rowOff>
    </xdr:from>
    <xdr:ext cx="405111" cy="259045"/>
    <xdr:sp macro="" textlink="">
      <xdr:nvSpPr>
        <xdr:cNvPr id="315" name="n_3aveValue【公営住宅】&#10;有形固定資産減価償却率">
          <a:extLst>
            <a:ext uri="{FF2B5EF4-FFF2-40B4-BE49-F238E27FC236}">
              <a16:creationId xmlns:a16="http://schemas.microsoft.com/office/drawing/2014/main" id="{115176D4-32B7-4646-8010-DC6BF5DD585D}"/>
            </a:ext>
          </a:extLst>
        </xdr:cNvPr>
        <xdr:cNvSpPr txBox="1"/>
      </xdr:nvSpPr>
      <xdr:spPr>
        <a:xfrm>
          <a:off x="161100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40022</xdr:rowOff>
    </xdr:from>
    <xdr:ext cx="405111" cy="259045"/>
    <xdr:sp macro="" textlink="">
      <xdr:nvSpPr>
        <xdr:cNvPr id="316" name="n_4aveValue【公営住宅】&#10;有形固定資産減価償却率">
          <a:extLst>
            <a:ext uri="{FF2B5EF4-FFF2-40B4-BE49-F238E27FC236}">
              <a16:creationId xmlns:a16="http://schemas.microsoft.com/office/drawing/2014/main" id="{DFF86ED2-1B0D-4C82-91B4-CCBD06C8C31D}"/>
            </a:ext>
          </a:extLst>
        </xdr:cNvPr>
        <xdr:cNvSpPr txBox="1"/>
      </xdr:nvSpPr>
      <xdr:spPr>
        <a:xfrm>
          <a:off x="836304" y="1395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145432</xdr:rowOff>
    </xdr:from>
    <xdr:ext cx="405111" cy="259045"/>
    <xdr:sp macro="" textlink="">
      <xdr:nvSpPr>
        <xdr:cNvPr id="317" name="n_1mainValue【公営住宅】&#10;有形固定資産減価償却率">
          <a:extLst>
            <a:ext uri="{FF2B5EF4-FFF2-40B4-BE49-F238E27FC236}">
              <a16:creationId xmlns:a16="http://schemas.microsoft.com/office/drawing/2014/main" id="{4DF100EF-8757-4DC5-9A27-9BEEC9E480FF}"/>
            </a:ext>
          </a:extLst>
        </xdr:cNvPr>
        <xdr:cNvSpPr txBox="1"/>
      </xdr:nvSpPr>
      <xdr:spPr>
        <a:xfrm>
          <a:off x="3170564" y="1305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99713</xdr:rowOff>
    </xdr:from>
    <xdr:ext cx="405111" cy="259045"/>
    <xdr:sp macro="" textlink="">
      <xdr:nvSpPr>
        <xdr:cNvPr id="318" name="n_2mainValue【公営住宅】&#10;有形固定資産減価償却率">
          <a:extLst>
            <a:ext uri="{FF2B5EF4-FFF2-40B4-BE49-F238E27FC236}">
              <a16:creationId xmlns:a16="http://schemas.microsoft.com/office/drawing/2014/main" id="{0E0E4D47-BAFC-4983-A73A-E7F1CA4D43BE}"/>
            </a:ext>
          </a:extLst>
        </xdr:cNvPr>
        <xdr:cNvSpPr txBox="1"/>
      </xdr:nvSpPr>
      <xdr:spPr>
        <a:xfrm>
          <a:off x="2385704" y="1351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65422</xdr:rowOff>
    </xdr:from>
    <xdr:ext cx="405111" cy="259045"/>
    <xdr:sp macro="" textlink="">
      <xdr:nvSpPr>
        <xdr:cNvPr id="319" name="n_3mainValue【公営住宅】&#10;有形固定資産減価償却率">
          <a:extLst>
            <a:ext uri="{FF2B5EF4-FFF2-40B4-BE49-F238E27FC236}">
              <a16:creationId xmlns:a16="http://schemas.microsoft.com/office/drawing/2014/main" id="{5F8CCB8B-C974-4049-B491-74B59F5E8365}"/>
            </a:ext>
          </a:extLst>
        </xdr:cNvPr>
        <xdr:cNvSpPr txBox="1"/>
      </xdr:nvSpPr>
      <xdr:spPr>
        <a:xfrm>
          <a:off x="1611004" y="1347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137813</xdr:rowOff>
    </xdr:from>
    <xdr:ext cx="405111" cy="259045"/>
    <xdr:sp macro="" textlink="">
      <xdr:nvSpPr>
        <xdr:cNvPr id="320" name="n_4mainValue【公営住宅】&#10;有形固定資産減価償却率">
          <a:extLst>
            <a:ext uri="{FF2B5EF4-FFF2-40B4-BE49-F238E27FC236}">
              <a16:creationId xmlns:a16="http://schemas.microsoft.com/office/drawing/2014/main" id="{32D4BF13-8293-419E-994C-12C832D7893C}"/>
            </a:ext>
          </a:extLst>
        </xdr:cNvPr>
        <xdr:cNvSpPr txBox="1"/>
      </xdr:nvSpPr>
      <xdr:spPr>
        <a:xfrm>
          <a:off x="836304" y="13381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93DDDBC5-27BB-4C6D-BBD5-CEA8B3A82024}"/>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1B250936-F607-4513-94CC-66DA9FB84385}"/>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CA6CC2BA-C89D-4069-B593-DB17C2E82974}"/>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F1BBCF3C-01D7-4562-BF95-927482EFF7F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9875020B-D8AD-472C-8ABE-C5A89C129576}"/>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F53C8F9F-020E-4393-8328-4FC5196A632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A71900D-3070-4A42-B811-2113EFE74F1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481E955C-D2AF-4B87-93EE-1FDD2DA0134C}"/>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52BD91A8-178D-437D-ABC3-863006245279}"/>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D3E63281-A611-48E7-B7E9-95A48890908C}"/>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5EA16ABB-9692-4065-8463-CFC8ACC2B235}"/>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B88ED3DC-D65E-4005-87DB-AC638CFA2573}"/>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72E73AA8-E418-4164-9A82-E0C74507D315}"/>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A31382BC-6673-4CBF-8DCD-118A0120208F}"/>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8C5414D3-A792-420C-B070-CE9D11A9952A}"/>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DCB58878-A8B1-461D-8566-6733CC32DFE5}"/>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AEBF852E-55DC-4162-B472-08C544C1E159}"/>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28460DFC-4B21-4C12-8836-05C7BE0CB5C8}"/>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E9B40E12-6507-4B1E-8751-36879D12647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9CC1BE33-6A90-493C-87AF-D0571D26FD02}"/>
            </a:ext>
          </a:extLst>
        </xdr:cNvPr>
        <xdr:cNvCxnSpPr/>
      </xdr:nvCxnSpPr>
      <xdr:spPr>
        <a:xfrm flipV="1">
          <a:off x="9219565" y="13093446"/>
          <a:ext cx="0" cy="1245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448DFE26-F5E0-49E5-BC78-50F43338934A}"/>
            </a:ext>
          </a:extLst>
        </xdr:cNvPr>
        <xdr:cNvSpPr txBox="1"/>
      </xdr:nvSpPr>
      <xdr:spPr>
        <a:xfrm>
          <a:off x="9258300" y="1434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2C22890E-4E4C-4AF4-AD59-07370692D5AE}"/>
            </a:ext>
          </a:extLst>
        </xdr:cNvPr>
        <xdr:cNvCxnSpPr/>
      </xdr:nvCxnSpPr>
      <xdr:spPr>
        <a:xfrm>
          <a:off x="9154160" y="14338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BE8D0C37-4155-4707-B3AD-236ECEB20D2F}"/>
            </a:ext>
          </a:extLst>
        </xdr:cNvPr>
        <xdr:cNvSpPr txBox="1"/>
      </xdr:nvSpPr>
      <xdr:spPr>
        <a:xfrm>
          <a:off x="9258300" y="1287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4C8F701C-1B8B-4AA6-AFBA-FCD2B46AD4B8}"/>
            </a:ext>
          </a:extLst>
        </xdr:cNvPr>
        <xdr:cNvCxnSpPr/>
      </xdr:nvCxnSpPr>
      <xdr:spPr>
        <a:xfrm>
          <a:off x="9154160" y="130934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345" name="【公営住宅】&#10;一人当たり面積平均値テキスト">
          <a:extLst>
            <a:ext uri="{FF2B5EF4-FFF2-40B4-BE49-F238E27FC236}">
              <a16:creationId xmlns:a16="http://schemas.microsoft.com/office/drawing/2014/main" id="{3098FEF9-5288-4C29-A1A6-845999A5F4EB}"/>
            </a:ext>
          </a:extLst>
        </xdr:cNvPr>
        <xdr:cNvSpPr txBox="1"/>
      </xdr:nvSpPr>
      <xdr:spPr>
        <a:xfrm>
          <a:off x="9258300" y="13866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91D372D1-109D-4546-ACD0-0CC2ACC6A24C}"/>
            </a:ext>
          </a:extLst>
        </xdr:cNvPr>
        <xdr:cNvSpPr/>
      </xdr:nvSpPr>
      <xdr:spPr>
        <a:xfrm>
          <a:off x="9192260" y="14011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1162110F-7980-4E29-AB46-0E5311F6DFE3}"/>
            </a:ext>
          </a:extLst>
        </xdr:cNvPr>
        <xdr:cNvSpPr/>
      </xdr:nvSpPr>
      <xdr:spPr>
        <a:xfrm>
          <a:off x="8445500" y="14013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A3FF5B7D-8D74-4704-B28D-051DAB2ABC25}"/>
            </a:ext>
          </a:extLst>
        </xdr:cNvPr>
        <xdr:cNvSpPr/>
      </xdr:nvSpPr>
      <xdr:spPr>
        <a:xfrm>
          <a:off x="7670800" y="140220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349" name="フローチャート: 判断 348">
          <a:extLst>
            <a:ext uri="{FF2B5EF4-FFF2-40B4-BE49-F238E27FC236}">
              <a16:creationId xmlns:a16="http://schemas.microsoft.com/office/drawing/2014/main" id="{DACB8BDF-1C6E-4051-A8E3-59D1BE030D22}"/>
            </a:ext>
          </a:extLst>
        </xdr:cNvPr>
        <xdr:cNvSpPr/>
      </xdr:nvSpPr>
      <xdr:spPr>
        <a:xfrm>
          <a:off x="6873240" y="140448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350" name="フローチャート: 判断 349">
          <a:extLst>
            <a:ext uri="{FF2B5EF4-FFF2-40B4-BE49-F238E27FC236}">
              <a16:creationId xmlns:a16="http://schemas.microsoft.com/office/drawing/2014/main" id="{B1C39915-F967-4DDE-90E2-66EB5B3E0776}"/>
            </a:ext>
          </a:extLst>
        </xdr:cNvPr>
        <xdr:cNvSpPr/>
      </xdr:nvSpPr>
      <xdr:spPr>
        <a:xfrm>
          <a:off x="6098540" y="140665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33BC185A-E60D-4468-AA86-60E5424D172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C9B56FB-7B99-4BE2-996D-BBA115F29C13}"/>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E4CF74D-0A3A-4D5F-9A7A-EFE57909AA53}"/>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F2181A66-7ECC-42D7-9EF7-7058D68F694B}"/>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D552F24-2CDE-4F82-BBAA-AB62CB28F357}"/>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64452</xdr:rowOff>
    </xdr:from>
    <xdr:to>
      <xdr:col>55</xdr:col>
      <xdr:colOff>50800</xdr:colOff>
      <xdr:row>84</xdr:row>
      <xdr:rowOff>166052</xdr:rowOff>
    </xdr:to>
    <xdr:sp macro="" textlink="">
      <xdr:nvSpPr>
        <xdr:cNvPr id="356" name="楕円 355">
          <a:extLst>
            <a:ext uri="{FF2B5EF4-FFF2-40B4-BE49-F238E27FC236}">
              <a16:creationId xmlns:a16="http://schemas.microsoft.com/office/drawing/2014/main" id="{0B1CCA0A-01E2-4516-90D7-7DCC1C91CA78}"/>
            </a:ext>
          </a:extLst>
        </xdr:cNvPr>
        <xdr:cNvSpPr/>
      </xdr:nvSpPr>
      <xdr:spPr>
        <a:xfrm>
          <a:off x="9192260" y="141462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42879</xdr:rowOff>
    </xdr:from>
    <xdr:ext cx="469744" cy="259045"/>
    <xdr:sp macro="" textlink="">
      <xdr:nvSpPr>
        <xdr:cNvPr id="357" name="【公営住宅】&#10;一人当たり面積該当値テキスト">
          <a:extLst>
            <a:ext uri="{FF2B5EF4-FFF2-40B4-BE49-F238E27FC236}">
              <a16:creationId xmlns:a16="http://schemas.microsoft.com/office/drawing/2014/main" id="{FF8CD9C8-4C7A-4233-A56C-0E0B799DABA6}"/>
            </a:ext>
          </a:extLst>
        </xdr:cNvPr>
        <xdr:cNvSpPr txBox="1"/>
      </xdr:nvSpPr>
      <xdr:spPr>
        <a:xfrm>
          <a:off x="9258300" y="14124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65596</xdr:rowOff>
    </xdr:from>
    <xdr:to>
      <xdr:col>50</xdr:col>
      <xdr:colOff>165100</xdr:colOff>
      <xdr:row>84</xdr:row>
      <xdr:rowOff>167196</xdr:rowOff>
    </xdr:to>
    <xdr:sp macro="" textlink="">
      <xdr:nvSpPr>
        <xdr:cNvPr id="358" name="楕円 357">
          <a:extLst>
            <a:ext uri="{FF2B5EF4-FFF2-40B4-BE49-F238E27FC236}">
              <a16:creationId xmlns:a16="http://schemas.microsoft.com/office/drawing/2014/main" id="{0F5E9FA9-921F-4958-8A94-E4BD58F85CEF}"/>
            </a:ext>
          </a:extLst>
        </xdr:cNvPr>
        <xdr:cNvSpPr/>
      </xdr:nvSpPr>
      <xdr:spPr>
        <a:xfrm>
          <a:off x="8445500" y="14147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115252</xdr:rowOff>
    </xdr:from>
    <xdr:to>
      <xdr:col>55</xdr:col>
      <xdr:colOff>0</xdr:colOff>
      <xdr:row>84</xdr:row>
      <xdr:rowOff>116396</xdr:rowOff>
    </xdr:to>
    <xdr:cxnSp macro="">
      <xdr:nvCxnSpPr>
        <xdr:cNvPr id="359" name="直線コネクタ 358">
          <a:extLst>
            <a:ext uri="{FF2B5EF4-FFF2-40B4-BE49-F238E27FC236}">
              <a16:creationId xmlns:a16="http://schemas.microsoft.com/office/drawing/2014/main" id="{9F269159-E2BA-4849-AD3A-F239D8D84C9B}"/>
            </a:ext>
          </a:extLst>
        </xdr:cNvPr>
        <xdr:cNvCxnSpPr/>
      </xdr:nvCxnSpPr>
      <xdr:spPr>
        <a:xfrm flipV="1">
          <a:off x="8496300" y="14197012"/>
          <a:ext cx="7239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103315</xdr:rowOff>
    </xdr:from>
    <xdr:to>
      <xdr:col>46</xdr:col>
      <xdr:colOff>38100</xdr:colOff>
      <xdr:row>85</xdr:row>
      <xdr:rowOff>33465</xdr:rowOff>
    </xdr:to>
    <xdr:sp macro="" textlink="">
      <xdr:nvSpPr>
        <xdr:cNvPr id="360" name="楕円 359">
          <a:extLst>
            <a:ext uri="{FF2B5EF4-FFF2-40B4-BE49-F238E27FC236}">
              <a16:creationId xmlns:a16="http://schemas.microsoft.com/office/drawing/2014/main" id="{4B1E07B9-3756-49FC-A002-2B9CA43E8451}"/>
            </a:ext>
          </a:extLst>
        </xdr:cNvPr>
        <xdr:cNvSpPr/>
      </xdr:nvSpPr>
      <xdr:spPr>
        <a:xfrm>
          <a:off x="7670800" y="141850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116396</xdr:rowOff>
    </xdr:from>
    <xdr:to>
      <xdr:col>50</xdr:col>
      <xdr:colOff>114300</xdr:colOff>
      <xdr:row>84</xdr:row>
      <xdr:rowOff>154115</xdr:rowOff>
    </xdr:to>
    <xdr:cxnSp macro="">
      <xdr:nvCxnSpPr>
        <xdr:cNvPr id="361" name="直線コネクタ 360">
          <a:extLst>
            <a:ext uri="{FF2B5EF4-FFF2-40B4-BE49-F238E27FC236}">
              <a16:creationId xmlns:a16="http://schemas.microsoft.com/office/drawing/2014/main" id="{43E53FB9-BF41-42EF-A2F3-2895DBB7ABDB}"/>
            </a:ext>
          </a:extLst>
        </xdr:cNvPr>
        <xdr:cNvCxnSpPr/>
      </xdr:nvCxnSpPr>
      <xdr:spPr>
        <a:xfrm flipV="1">
          <a:off x="7713980" y="14198156"/>
          <a:ext cx="782320" cy="3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103887</xdr:rowOff>
    </xdr:from>
    <xdr:to>
      <xdr:col>41</xdr:col>
      <xdr:colOff>101600</xdr:colOff>
      <xdr:row>85</xdr:row>
      <xdr:rowOff>34037</xdr:rowOff>
    </xdr:to>
    <xdr:sp macro="" textlink="">
      <xdr:nvSpPr>
        <xdr:cNvPr id="362" name="楕円 361">
          <a:extLst>
            <a:ext uri="{FF2B5EF4-FFF2-40B4-BE49-F238E27FC236}">
              <a16:creationId xmlns:a16="http://schemas.microsoft.com/office/drawing/2014/main" id="{86F44C15-BADD-4809-AE69-D7049CE05736}"/>
            </a:ext>
          </a:extLst>
        </xdr:cNvPr>
        <xdr:cNvSpPr/>
      </xdr:nvSpPr>
      <xdr:spPr>
        <a:xfrm>
          <a:off x="6873240" y="141856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154115</xdr:rowOff>
    </xdr:from>
    <xdr:to>
      <xdr:col>45</xdr:col>
      <xdr:colOff>177800</xdr:colOff>
      <xdr:row>84</xdr:row>
      <xdr:rowOff>154687</xdr:rowOff>
    </xdr:to>
    <xdr:cxnSp macro="">
      <xdr:nvCxnSpPr>
        <xdr:cNvPr id="363" name="直線コネクタ 362">
          <a:extLst>
            <a:ext uri="{FF2B5EF4-FFF2-40B4-BE49-F238E27FC236}">
              <a16:creationId xmlns:a16="http://schemas.microsoft.com/office/drawing/2014/main" id="{EEF3E2D1-736F-4685-B8D3-637206B10369}"/>
            </a:ext>
          </a:extLst>
        </xdr:cNvPr>
        <xdr:cNvCxnSpPr/>
      </xdr:nvCxnSpPr>
      <xdr:spPr>
        <a:xfrm flipV="1">
          <a:off x="6924040" y="14235875"/>
          <a:ext cx="78994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91312</xdr:rowOff>
    </xdr:from>
    <xdr:to>
      <xdr:col>36</xdr:col>
      <xdr:colOff>165100</xdr:colOff>
      <xdr:row>85</xdr:row>
      <xdr:rowOff>21462</xdr:rowOff>
    </xdr:to>
    <xdr:sp macro="" textlink="">
      <xdr:nvSpPr>
        <xdr:cNvPr id="364" name="楕円 363">
          <a:extLst>
            <a:ext uri="{FF2B5EF4-FFF2-40B4-BE49-F238E27FC236}">
              <a16:creationId xmlns:a16="http://schemas.microsoft.com/office/drawing/2014/main" id="{EC3DA272-6EC6-4EEF-B694-D82BE3C501C0}"/>
            </a:ext>
          </a:extLst>
        </xdr:cNvPr>
        <xdr:cNvSpPr/>
      </xdr:nvSpPr>
      <xdr:spPr>
        <a:xfrm>
          <a:off x="6098540" y="141730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142112</xdr:rowOff>
    </xdr:from>
    <xdr:to>
      <xdr:col>41</xdr:col>
      <xdr:colOff>50800</xdr:colOff>
      <xdr:row>84</xdr:row>
      <xdr:rowOff>154687</xdr:rowOff>
    </xdr:to>
    <xdr:cxnSp macro="">
      <xdr:nvCxnSpPr>
        <xdr:cNvPr id="365" name="直線コネクタ 364">
          <a:extLst>
            <a:ext uri="{FF2B5EF4-FFF2-40B4-BE49-F238E27FC236}">
              <a16:creationId xmlns:a16="http://schemas.microsoft.com/office/drawing/2014/main" id="{6C40C7C5-8A8A-4177-B9A2-9DA4E9E61690}"/>
            </a:ext>
          </a:extLst>
        </xdr:cNvPr>
        <xdr:cNvCxnSpPr/>
      </xdr:nvCxnSpPr>
      <xdr:spPr>
        <a:xfrm>
          <a:off x="6149340" y="14223872"/>
          <a:ext cx="774700" cy="1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66" name="n_1aveValue【公営住宅】&#10;一人当たり面積">
          <a:extLst>
            <a:ext uri="{FF2B5EF4-FFF2-40B4-BE49-F238E27FC236}">
              <a16:creationId xmlns:a16="http://schemas.microsoft.com/office/drawing/2014/main" id="{5904CF0F-AB8B-4273-9408-7B529BFF22F9}"/>
            </a:ext>
          </a:extLst>
        </xdr:cNvPr>
        <xdr:cNvSpPr txBox="1"/>
      </xdr:nvSpPr>
      <xdr:spPr>
        <a:xfrm>
          <a:off x="8271587" y="1379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367" name="n_2aveValue【公営住宅】&#10;一人当たり面積">
          <a:extLst>
            <a:ext uri="{FF2B5EF4-FFF2-40B4-BE49-F238E27FC236}">
              <a16:creationId xmlns:a16="http://schemas.microsoft.com/office/drawing/2014/main" id="{F94470E4-B682-42E3-9A6D-9CEB64CC0B75}"/>
            </a:ext>
          </a:extLst>
        </xdr:cNvPr>
        <xdr:cNvSpPr txBox="1"/>
      </xdr:nvSpPr>
      <xdr:spPr>
        <a:xfrm>
          <a:off x="7509587" y="1380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77424</xdr:rowOff>
    </xdr:from>
    <xdr:ext cx="469744" cy="259045"/>
    <xdr:sp macro="" textlink="">
      <xdr:nvSpPr>
        <xdr:cNvPr id="368" name="n_3aveValue【公営住宅】&#10;一人当たり面積">
          <a:extLst>
            <a:ext uri="{FF2B5EF4-FFF2-40B4-BE49-F238E27FC236}">
              <a16:creationId xmlns:a16="http://schemas.microsoft.com/office/drawing/2014/main" id="{B5E6CA2A-F5AD-42E9-9903-F7E2F39E96CF}"/>
            </a:ext>
          </a:extLst>
        </xdr:cNvPr>
        <xdr:cNvSpPr txBox="1"/>
      </xdr:nvSpPr>
      <xdr:spPr>
        <a:xfrm>
          <a:off x="6712027" y="138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99141</xdr:rowOff>
    </xdr:from>
    <xdr:ext cx="469744" cy="259045"/>
    <xdr:sp macro="" textlink="">
      <xdr:nvSpPr>
        <xdr:cNvPr id="369" name="n_4aveValue【公営住宅】&#10;一人当たり面積">
          <a:extLst>
            <a:ext uri="{FF2B5EF4-FFF2-40B4-BE49-F238E27FC236}">
              <a16:creationId xmlns:a16="http://schemas.microsoft.com/office/drawing/2014/main" id="{A42A3C53-D94A-44BD-BE35-21551BE39085}"/>
            </a:ext>
          </a:extLst>
        </xdr:cNvPr>
        <xdr:cNvSpPr txBox="1"/>
      </xdr:nvSpPr>
      <xdr:spPr>
        <a:xfrm>
          <a:off x="5937327" y="1384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158323</xdr:rowOff>
    </xdr:from>
    <xdr:ext cx="469744" cy="259045"/>
    <xdr:sp macro="" textlink="">
      <xdr:nvSpPr>
        <xdr:cNvPr id="370" name="n_1mainValue【公営住宅】&#10;一人当たり面積">
          <a:extLst>
            <a:ext uri="{FF2B5EF4-FFF2-40B4-BE49-F238E27FC236}">
              <a16:creationId xmlns:a16="http://schemas.microsoft.com/office/drawing/2014/main" id="{E2188508-6D17-4445-BA91-9D241B263ADF}"/>
            </a:ext>
          </a:extLst>
        </xdr:cNvPr>
        <xdr:cNvSpPr txBox="1"/>
      </xdr:nvSpPr>
      <xdr:spPr>
        <a:xfrm>
          <a:off x="8271587" y="14240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24592</xdr:rowOff>
    </xdr:from>
    <xdr:ext cx="469744" cy="259045"/>
    <xdr:sp macro="" textlink="">
      <xdr:nvSpPr>
        <xdr:cNvPr id="371" name="n_2mainValue【公営住宅】&#10;一人当たり面積">
          <a:extLst>
            <a:ext uri="{FF2B5EF4-FFF2-40B4-BE49-F238E27FC236}">
              <a16:creationId xmlns:a16="http://schemas.microsoft.com/office/drawing/2014/main" id="{3B0D1D30-6D83-4C3D-B960-911E18902B33}"/>
            </a:ext>
          </a:extLst>
        </xdr:cNvPr>
        <xdr:cNvSpPr txBox="1"/>
      </xdr:nvSpPr>
      <xdr:spPr>
        <a:xfrm>
          <a:off x="7509587" y="14273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25164</xdr:rowOff>
    </xdr:from>
    <xdr:ext cx="469744" cy="259045"/>
    <xdr:sp macro="" textlink="">
      <xdr:nvSpPr>
        <xdr:cNvPr id="372" name="n_3mainValue【公営住宅】&#10;一人当たり面積">
          <a:extLst>
            <a:ext uri="{FF2B5EF4-FFF2-40B4-BE49-F238E27FC236}">
              <a16:creationId xmlns:a16="http://schemas.microsoft.com/office/drawing/2014/main" id="{607CF59B-2A2B-4502-83C3-F667F2EF6416}"/>
            </a:ext>
          </a:extLst>
        </xdr:cNvPr>
        <xdr:cNvSpPr txBox="1"/>
      </xdr:nvSpPr>
      <xdr:spPr>
        <a:xfrm>
          <a:off x="6712027" y="14274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12589</xdr:rowOff>
    </xdr:from>
    <xdr:ext cx="469744" cy="259045"/>
    <xdr:sp macro="" textlink="">
      <xdr:nvSpPr>
        <xdr:cNvPr id="373" name="n_4mainValue【公営住宅】&#10;一人当たり面積">
          <a:extLst>
            <a:ext uri="{FF2B5EF4-FFF2-40B4-BE49-F238E27FC236}">
              <a16:creationId xmlns:a16="http://schemas.microsoft.com/office/drawing/2014/main" id="{5019B57C-1F92-4FA7-A611-B0DA9C88B0D4}"/>
            </a:ext>
          </a:extLst>
        </xdr:cNvPr>
        <xdr:cNvSpPr txBox="1"/>
      </xdr:nvSpPr>
      <xdr:spPr>
        <a:xfrm>
          <a:off x="5937327" y="14261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AF489FDC-50CB-465C-BC47-2A01665B07F3}"/>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57F4ADE9-5136-424F-B32C-E05E3848203A}"/>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E4D32986-FE9B-4C33-8C14-B7B792D0A59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91C13DF5-075C-4CE5-80A2-BB20D0B9FF7F}"/>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DC9D03FB-8A2C-4739-A34A-6DA1FA3C914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B75BD85D-436B-46C3-A28B-2508E3F615DD}"/>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CEDFB27F-8477-4EF6-9D43-7C53F3F10954}"/>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11482B8-1155-46C4-B90F-0157CCFF7DBF}"/>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FED9DFEB-9700-4B1A-B331-4C38E9F1A43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D2067F85-E18A-44FE-9ABF-992489A4AFC8}"/>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05AAA2E9-3508-46BE-98B8-F98E9E23713D}"/>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B05F6510-42F2-460C-BA8F-2237F8AC6E0A}"/>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8975B729-3681-49B1-B19B-B45C3FDC39C8}"/>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DDAF5EC5-11D6-4A88-B3AB-0ED7D6D674C8}"/>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F32D7C9B-7C6A-4419-BE39-2E33EA839644}"/>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EBE55F48-CB2F-4A7A-87E7-F7F953727A6B}"/>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CDB8FE99-1EF4-411B-9C3A-BCB006509C64}"/>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6E8203F2-E3E2-46C5-8AAE-BDE4BBE5CEFC}"/>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F3A683D1-D93F-4328-B0D1-F9B444B03139}"/>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331133B4-26EA-4F5F-90F1-41B23297B9EB}"/>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122EBE3E-FD77-40FD-A138-4413FDA26D7D}"/>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C90AE48E-F79D-4A9C-802D-1E7D147509D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C419E08F-AAA0-4827-8FE9-6C4B7DC7716A}"/>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D1B8CF0C-7F0D-4A81-A871-84F979DE211B}"/>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9857DC1F-8632-4147-933C-FFB042028EAE}"/>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214C645D-ED79-4EDB-AD5D-A2DD6C6BAE1D}"/>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D9C1DCD2-2369-456A-8A71-8B808018CBB7}"/>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4065C094-6F09-4567-9011-E5736F623BCE}"/>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DB4A1ECF-EEE0-4497-8075-DB366D801EB2}"/>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99C1C210-69E8-412D-943E-B78C4C897B07}"/>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6C5927EA-69FA-45A4-B624-A8276DB05BBD}"/>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32965585-0254-4D3A-8BB1-94DBBA86E14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EA4F4573-C7F8-4FE0-B58F-416EF34D6D75}"/>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2CC3EDE9-8967-4CE2-B60F-F98428DB763D}"/>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347B4CA1-D4CF-4758-8F8E-AE8F15920862}"/>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3EE542F5-D097-43B0-8A68-2139ADF6DEDD}"/>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F542C4AA-149C-4A2D-8D39-0BC993C8252C}"/>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CC1CDBB2-DC2E-4D46-AFAF-85181E429A89}"/>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6BA40194-C8D5-4937-BEC5-3205634B33F1}"/>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2212AA1D-CCA8-4AD4-852B-9C8194B0B2A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3369D9F0-61BD-4169-B88D-D53B2652542C}"/>
            </a:ext>
          </a:extLst>
        </xdr:cNvPr>
        <xdr:cNvCxnSpPr/>
      </xdr:nvCxnSpPr>
      <xdr:spPr>
        <a:xfrm flipV="1">
          <a:off x="14375764" y="5640705"/>
          <a:ext cx="0" cy="123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8266FC77-2B3C-4CEC-B6CD-450828822EE5}"/>
            </a:ext>
          </a:extLst>
        </xdr:cNvPr>
        <xdr:cNvSpPr txBox="1"/>
      </xdr:nvSpPr>
      <xdr:spPr>
        <a:xfrm>
          <a:off x="14414500" y="688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59EB784D-247E-418B-BD3D-50C8786FEC66}"/>
            </a:ext>
          </a:extLst>
        </xdr:cNvPr>
        <xdr:cNvCxnSpPr/>
      </xdr:nvCxnSpPr>
      <xdr:spPr>
        <a:xfrm>
          <a:off x="14287500" y="687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2D64E23F-7E5D-4ED1-8AE3-CA355464C509}"/>
            </a:ext>
          </a:extLst>
        </xdr:cNvPr>
        <xdr:cNvSpPr txBox="1"/>
      </xdr:nvSpPr>
      <xdr:spPr>
        <a:xfrm>
          <a:off x="14414500" y="541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012361CE-2CA9-4AF0-93EB-B746A8233DD2}"/>
            </a:ext>
          </a:extLst>
        </xdr:cNvPr>
        <xdr:cNvCxnSpPr/>
      </xdr:nvCxnSpPr>
      <xdr:spPr>
        <a:xfrm>
          <a:off x="14287500" y="564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149242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69DA555A-C692-41C2-86CB-1CDF1B030BD2}"/>
            </a:ext>
          </a:extLst>
        </xdr:cNvPr>
        <xdr:cNvSpPr txBox="1"/>
      </xdr:nvSpPr>
      <xdr:spPr>
        <a:xfrm>
          <a:off x="14414500" y="6016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CF7D9F7B-4D0D-4676-8432-5A7C0E5ED52F}"/>
            </a:ext>
          </a:extLst>
        </xdr:cNvPr>
        <xdr:cNvSpPr/>
      </xdr:nvSpPr>
      <xdr:spPr>
        <a:xfrm>
          <a:off x="14325600" y="61614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9332FEE6-A96B-4AB5-ACD0-1E21D1E1A904}"/>
            </a:ext>
          </a:extLst>
        </xdr:cNvPr>
        <xdr:cNvSpPr/>
      </xdr:nvSpPr>
      <xdr:spPr>
        <a:xfrm>
          <a:off x="13578840" y="6140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72ABDE1D-E14B-4D2E-A3FE-868151FA9941}"/>
            </a:ext>
          </a:extLst>
        </xdr:cNvPr>
        <xdr:cNvSpPr/>
      </xdr:nvSpPr>
      <xdr:spPr>
        <a:xfrm>
          <a:off x="12804140" y="612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23" name="フローチャート: 判断 422">
          <a:extLst>
            <a:ext uri="{FF2B5EF4-FFF2-40B4-BE49-F238E27FC236}">
              <a16:creationId xmlns:a16="http://schemas.microsoft.com/office/drawing/2014/main" id="{0124E314-A765-4AC9-AB32-AECC1A84DDBA}"/>
            </a:ext>
          </a:extLst>
        </xdr:cNvPr>
        <xdr:cNvSpPr/>
      </xdr:nvSpPr>
      <xdr:spPr>
        <a:xfrm>
          <a:off x="12029440" y="6189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4" name="フローチャート: 判断 423">
          <a:extLst>
            <a:ext uri="{FF2B5EF4-FFF2-40B4-BE49-F238E27FC236}">
              <a16:creationId xmlns:a16="http://schemas.microsoft.com/office/drawing/2014/main" id="{27E805D0-A7F9-4204-A4CF-EBBEB2A39966}"/>
            </a:ext>
          </a:extLst>
        </xdr:cNvPr>
        <xdr:cNvSpPr/>
      </xdr:nvSpPr>
      <xdr:spPr>
        <a:xfrm>
          <a:off x="11231880" y="6203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A9D4B94A-CFFF-4F43-AD26-7421C9D3C1A2}"/>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6F30D531-A71B-428F-A547-17F58F84C66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3F9408CD-6FB9-4129-8E1F-5FCF6358737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857998DC-3FDD-4213-B01F-399A1E64A69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8CF7FFE7-DE94-4FCD-B4BC-55B4BEB1EA5E}"/>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130175</xdr:rowOff>
    </xdr:from>
    <xdr:to>
      <xdr:col>85</xdr:col>
      <xdr:colOff>177800</xdr:colOff>
      <xdr:row>37</xdr:row>
      <xdr:rowOff>60325</xdr:rowOff>
    </xdr:to>
    <xdr:sp macro="" textlink="">
      <xdr:nvSpPr>
        <xdr:cNvPr id="430" name="楕円 429">
          <a:extLst>
            <a:ext uri="{FF2B5EF4-FFF2-40B4-BE49-F238E27FC236}">
              <a16:creationId xmlns:a16="http://schemas.microsoft.com/office/drawing/2014/main" id="{AC6D5235-F7CF-40CF-AC4F-D553DAC66667}"/>
            </a:ext>
          </a:extLst>
        </xdr:cNvPr>
        <xdr:cNvSpPr/>
      </xdr:nvSpPr>
      <xdr:spPr>
        <a:xfrm>
          <a:off x="14325600" y="616521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108602</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A069CE61-1E1E-47E6-A4EB-D483417687B9}"/>
            </a:ext>
          </a:extLst>
        </xdr:cNvPr>
        <xdr:cNvSpPr txBox="1"/>
      </xdr:nvSpPr>
      <xdr:spPr>
        <a:xfrm>
          <a:off x="14414500" y="6143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88265</xdr:rowOff>
    </xdr:from>
    <xdr:to>
      <xdr:col>81</xdr:col>
      <xdr:colOff>101600</xdr:colOff>
      <xdr:row>37</xdr:row>
      <xdr:rowOff>18415</xdr:rowOff>
    </xdr:to>
    <xdr:sp macro="" textlink="">
      <xdr:nvSpPr>
        <xdr:cNvPr id="432" name="楕円 431">
          <a:extLst>
            <a:ext uri="{FF2B5EF4-FFF2-40B4-BE49-F238E27FC236}">
              <a16:creationId xmlns:a16="http://schemas.microsoft.com/office/drawing/2014/main" id="{E2BFAC80-BC8A-4AC5-AE4C-2B3378DF6CB4}"/>
            </a:ext>
          </a:extLst>
        </xdr:cNvPr>
        <xdr:cNvSpPr/>
      </xdr:nvSpPr>
      <xdr:spPr>
        <a:xfrm>
          <a:off x="13578840" y="6123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139065</xdr:rowOff>
    </xdr:from>
    <xdr:to>
      <xdr:col>85</xdr:col>
      <xdr:colOff>127000</xdr:colOff>
      <xdr:row>37</xdr:row>
      <xdr:rowOff>9525</xdr:rowOff>
    </xdr:to>
    <xdr:cxnSp macro="">
      <xdr:nvCxnSpPr>
        <xdr:cNvPr id="433" name="直線コネクタ 432">
          <a:extLst>
            <a:ext uri="{FF2B5EF4-FFF2-40B4-BE49-F238E27FC236}">
              <a16:creationId xmlns:a16="http://schemas.microsoft.com/office/drawing/2014/main" id="{D915AF84-A91B-43CE-B9A3-64123A3C5435}"/>
            </a:ext>
          </a:extLst>
        </xdr:cNvPr>
        <xdr:cNvCxnSpPr/>
      </xdr:nvCxnSpPr>
      <xdr:spPr>
        <a:xfrm>
          <a:off x="13629640" y="6174105"/>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33020</xdr:rowOff>
    </xdr:from>
    <xdr:to>
      <xdr:col>76</xdr:col>
      <xdr:colOff>165100</xdr:colOff>
      <xdr:row>36</xdr:row>
      <xdr:rowOff>134620</xdr:rowOff>
    </xdr:to>
    <xdr:sp macro="" textlink="">
      <xdr:nvSpPr>
        <xdr:cNvPr id="434" name="楕円 433">
          <a:extLst>
            <a:ext uri="{FF2B5EF4-FFF2-40B4-BE49-F238E27FC236}">
              <a16:creationId xmlns:a16="http://schemas.microsoft.com/office/drawing/2014/main" id="{E694BEF5-CF88-4FED-B583-E577D1F21724}"/>
            </a:ext>
          </a:extLst>
        </xdr:cNvPr>
        <xdr:cNvSpPr/>
      </xdr:nvSpPr>
      <xdr:spPr>
        <a:xfrm>
          <a:off x="1280414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83820</xdr:rowOff>
    </xdr:from>
    <xdr:to>
      <xdr:col>81</xdr:col>
      <xdr:colOff>50800</xdr:colOff>
      <xdr:row>36</xdr:row>
      <xdr:rowOff>139065</xdr:rowOff>
    </xdr:to>
    <xdr:cxnSp macro="">
      <xdr:nvCxnSpPr>
        <xdr:cNvPr id="435" name="直線コネクタ 434">
          <a:extLst>
            <a:ext uri="{FF2B5EF4-FFF2-40B4-BE49-F238E27FC236}">
              <a16:creationId xmlns:a16="http://schemas.microsoft.com/office/drawing/2014/main" id="{DAD17A56-68D8-469B-BD29-22020375AD13}"/>
            </a:ext>
          </a:extLst>
        </xdr:cNvPr>
        <xdr:cNvCxnSpPr/>
      </xdr:nvCxnSpPr>
      <xdr:spPr>
        <a:xfrm>
          <a:off x="12854940" y="6118860"/>
          <a:ext cx="7747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97790</xdr:rowOff>
    </xdr:from>
    <xdr:to>
      <xdr:col>72</xdr:col>
      <xdr:colOff>38100</xdr:colOff>
      <xdr:row>37</xdr:row>
      <xdr:rowOff>27940</xdr:rowOff>
    </xdr:to>
    <xdr:sp macro="" textlink="">
      <xdr:nvSpPr>
        <xdr:cNvPr id="436" name="楕円 435">
          <a:extLst>
            <a:ext uri="{FF2B5EF4-FFF2-40B4-BE49-F238E27FC236}">
              <a16:creationId xmlns:a16="http://schemas.microsoft.com/office/drawing/2014/main" id="{F23A8E5C-0700-453E-B2AB-C413E4305D06}"/>
            </a:ext>
          </a:extLst>
        </xdr:cNvPr>
        <xdr:cNvSpPr/>
      </xdr:nvSpPr>
      <xdr:spPr>
        <a:xfrm>
          <a:off x="12029440" y="61328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83820</xdr:rowOff>
    </xdr:from>
    <xdr:to>
      <xdr:col>76</xdr:col>
      <xdr:colOff>114300</xdr:colOff>
      <xdr:row>36</xdr:row>
      <xdr:rowOff>148590</xdr:rowOff>
    </xdr:to>
    <xdr:cxnSp macro="">
      <xdr:nvCxnSpPr>
        <xdr:cNvPr id="437" name="直線コネクタ 436">
          <a:extLst>
            <a:ext uri="{FF2B5EF4-FFF2-40B4-BE49-F238E27FC236}">
              <a16:creationId xmlns:a16="http://schemas.microsoft.com/office/drawing/2014/main" id="{A1C7CE5B-46BE-4ACA-B33F-0835272C4D65}"/>
            </a:ext>
          </a:extLst>
        </xdr:cNvPr>
        <xdr:cNvCxnSpPr/>
      </xdr:nvCxnSpPr>
      <xdr:spPr>
        <a:xfrm flipV="1">
          <a:off x="12072620" y="6118860"/>
          <a:ext cx="7823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42545</xdr:rowOff>
    </xdr:from>
    <xdr:to>
      <xdr:col>67</xdr:col>
      <xdr:colOff>101600</xdr:colOff>
      <xdr:row>36</xdr:row>
      <xdr:rowOff>144145</xdr:rowOff>
    </xdr:to>
    <xdr:sp macro="" textlink="">
      <xdr:nvSpPr>
        <xdr:cNvPr id="438" name="楕円 437">
          <a:extLst>
            <a:ext uri="{FF2B5EF4-FFF2-40B4-BE49-F238E27FC236}">
              <a16:creationId xmlns:a16="http://schemas.microsoft.com/office/drawing/2014/main" id="{ED9CE2A2-EFAF-4520-B8F0-CB4D479786C8}"/>
            </a:ext>
          </a:extLst>
        </xdr:cNvPr>
        <xdr:cNvSpPr/>
      </xdr:nvSpPr>
      <xdr:spPr>
        <a:xfrm>
          <a:off x="11231880" y="607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93345</xdr:rowOff>
    </xdr:from>
    <xdr:to>
      <xdr:col>71</xdr:col>
      <xdr:colOff>177800</xdr:colOff>
      <xdr:row>36</xdr:row>
      <xdr:rowOff>148590</xdr:rowOff>
    </xdr:to>
    <xdr:cxnSp macro="">
      <xdr:nvCxnSpPr>
        <xdr:cNvPr id="439" name="直線コネクタ 438">
          <a:extLst>
            <a:ext uri="{FF2B5EF4-FFF2-40B4-BE49-F238E27FC236}">
              <a16:creationId xmlns:a16="http://schemas.microsoft.com/office/drawing/2014/main" id="{F505A89E-FF8D-460D-867D-8AB01DCC2A2B}"/>
            </a:ext>
          </a:extLst>
        </xdr:cNvPr>
        <xdr:cNvCxnSpPr/>
      </xdr:nvCxnSpPr>
      <xdr:spPr>
        <a:xfrm>
          <a:off x="11282680" y="6128385"/>
          <a:ext cx="78994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13E252CD-AE7D-49DC-B04A-80E49D28AD45}"/>
            </a:ext>
          </a:extLst>
        </xdr:cNvPr>
        <xdr:cNvSpPr txBox="1"/>
      </xdr:nvSpPr>
      <xdr:spPr>
        <a:xfrm>
          <a:off x="13437244" y="6229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92B8463A-AA72-44B3-864F-B0534BA96773}"/>
            </a:ext>
          </a:extLst>
        </xdr:cNvPr>
        <xdr:cNvSpPr txBox="1"/>
      </xdr:nvSpPr>
      <xdr:spPr>
        <a:xfrm>
          <a:off x="12675244" y="621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76217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DE7F4D33-1E85-408B-9426-530925991B08}"/>
            </a:ext>
          </a:extLst>
        </xdr:cNvPr>
        <xdr:cNvSpPr txBox="1"/>
      </xdr:nvSpPr>
      <xdr:spPr>
        <a:xfrm>
          <a:off x="11900544" y="627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89552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7699D9F2-B123-44C4-BB4D-E5EF095EE422}"/>
            </a:ext>
          </a:extLst>
        </xdr:cNvPr>
        <xdr:cNvSpPr txBox="1"/>
      </xdr:nvSpPr>
      <xdr:spPr>
        <a:xfrm>
          <a:off x="11102984" y="6292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34942</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703E80A9-44ED-4429-99CE-8722FCC31409}"/>
            </a:ext>
          </a:extLst>
        </xdr:cNvPr>
        <xdr:cNvSpPr txBox="1"/>
      </xdr:nvSpPr>
      <xdr:spPr>
        <a:xfrm>
          <a:off x="13437244" y="590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151147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ED4B84B1-5466-40CF-AE40-0E8C671A6AA6}"/>
            </a:ext>
          </a:extLst>
        </xdr:cNvPr>
        <xdr:cNvSpPr txBox="1"/>
      </xdr:nvSpPr>
      <xdr:spPr>
        <a:xfrm>
          <a:off x="12675244" y="58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44467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AD184892-9693-4CAB-A192-B57EF612F56C}"/>
            </a:ext>
          </a:extLst>
        </xdr:cNvPr>
        <xdr:cNvSpPr txBox="1"/>
      </xdr:nvSpPr>
      <xdr:spPr>
        <a:xfrm>
          <a:off x="11900544"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160672</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D3ECCB0B-4978-43CA-B8EB-F19B32B5296F}"/>
            </a:ext>
          </a:extLst>
        </xdr:cNvPr>
        <xdr:cNvSpPr txBox="1"/>
      </xdr:nvSpPr>
      <xdr:spPr>
        <a:xfrm>
          <a:off x="11102984" y="586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17C0BAE2-4608-484D-A87A-431C61C049E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94594133-46EE-4B70-A5EA-6DC3CB28DCE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85CA2D80-3F3E-4A27-B78D-E13D1960808F}"/>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3CC0D2C5-8665-4AEE-BF0D-9DFE2E0AF85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DC2EFC4-BC78-45A1-9857-E5249B63B0E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F81C4122-960C-4AF7-9769-79715A9F318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055C387D-4FFF-4F43-8A25-BF11EBDCE916}"/>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7CCCD22C-C1D0-42BA-87E4-5011B96D987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94FEB7E4-627E-456D-B0B1-5D21FC98800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9AC3A0A8-AF40-46F4-BA45-46C0621AF518}"/>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EEB22E52-BB60-40C9-933E-D7FE64C36DB9}"/>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BCB69AE0-3610-4280-BE68-5F2480285F33}"/>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987B8425-3E0C-4167-9386-2B0627759F4B}"/>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60E850E5-F7E8-4771-BA24-542D4BE8CF36}"/>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1846BDD5-864E-47E6-A5E7-70C9F9FB99BF}"/>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A89988D7-4023-4A11-AE36-424F128B93F9}"/>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EDE9984F-4F5F-40E3-A7D5-7A781E1C5505}"/>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C5D117DD-49F2-49D4-9407-98530FAEE1FD}"/>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7226E045-6065-45AA-8981-0463AAE37682}"/>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42A78265-053E-4DCB-9CDB-8DC81ECECD31}"/>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72C0694B-CA08-40CC-8B19-441EBC9263D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3AB73A14-041E-443F-A197-9FC660CAB85B}"/>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977F95BF-3BC0-4245-BACE-59CE14B6FC1C}"/>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9689E18D-8DA1-498E-B930-3937F5944BF6}"/>
            </a:ext>
          </a:extLst>
        </xdr:cNvPr>
        <xdr:cNvCxnSpPr/>
      </xdr:nvCxnSpPr>
      <xdr:spPr>
        <a:xfrm flipV="1">
          <a:off x="19509104" y="57988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37A66DF9-8CFC-4EE8-87A7-E93F20D96051}"/>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E3813B77-3158-40F8-8931-2DCAE1DB5278}"/>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81DB6014-75CE-49E8-8962-9603969355D1}"/>
            </a:ext>
          </a:extLst>
        </xdr:cNvPr>
        <xdr:cNvSpPr txBox="1"/>
      </xdr:nvSpPr>
      <xdr:spPr>
        <a:xfrm>
          <a:off x="19547840" y="557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B0FE2D21-3D71-4895-A093-44E3E1FAA214}"/>
            </a:ext>
          </a:extLst>
        </xdr:cNvPr>
        <xdr:cNvCxnSpPr/>
      </xdr:nvCxnSpPr>
      <xdr:spPr>
        <a:xfrm>
          <a:off x="19443700" y="5798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E0A1F2C0-F47E-449D-A25F-D50CFF089FC6}"/>
            </a:ext>
          </a:extLst>
        </xdr:cNvPr>
        <xdr:cNvSpPr txBox="1"/>
      </xdr:nvSpPr>
      <xdr:spPr>
        <a:xfrm>
          <a:off x="19547840" y="6545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38022BAD-9B3F-4EC2-B100-702FFF2FB48B}"/>
            </a:ext>
          </a:extLst>
        </xdr:cNvPr>
        <xdr:cNvSpPr/>
      </xdr:nvSpPr>
      <xdr:spPr>
        <a:xfrm>
          <a:off x="1945894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365E56E3-4038-488E-AC3E-7DE0A2E9E41F}"/>
            </a:ext>
          </a:extLst>
        </xdr:cNvPr>
        <xdr:cNvSpPr/>
      </xdr:nvSpPr>
      <xdr:spPr>
        <a:xfrm>
          <a:off x="18735040" y="6567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8CF2CD8A-D006-4860-A5B9-00CB62431260}"/>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480" name="フローチャート: 判断 479">
          <a:extLst>
            <a:ext uri="{FF2B5EF4-FFF2-40B4-BE49-F238E27FC236}">
              <a16:creationId xmlns:a16="http://schemas.microsoft.com/office/drawing/2014/main" id="{5F75C6B5-4913-4004-81F9-ABBF6EE0481D}"/>
            </a:ext>
          </a:extLst>
        </xdr:cNvPr>
        <xdr:cNvSpPr/>
      </xdr:nvSpPr>
      <xdr:spPr>
        <a:xfrm>
          <a:off x="1716278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81" name="フローチャート: 判断 480">
          <a:extLst>
            <a:ext uri="{FF2B5EF4-FFF2-40B4-BE49-F238E27FC236}">
              <a16:creationId xmlns:a16="http://schemas.microsoft.com/office/drawing/2014/main" id="{97B7BE7D-CBE3-4D67-A669-D24949AC76F0}"/>
            </a:ext>
          </a:extLst>
        </xdr:cNvPr>
        <xdr:cNvSpPr/>
      </xdr:nvSpPr>
      <xdr:spPr>
        <a:xfrm>
          <a:off x="16388080" y="65824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FCB2FBB8-9756-463A-9720-0510449649BA}"/>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13FA8442-A889-4323-B45B-D234B1F6007F}"/>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70DFED61-8E7D-442E-8D3E-E5F4C38B5A6C}"/>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4E1DC3B2-2E24-4948-9747-61498E4CA0F8}"/>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CCFFE721-AFF4-4207-AC03-47FF96B82E9B}"/>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162560</xdr:rowOff>
    </xdr:from>
    <xdr:to>
      <xdr:col>116</xdr:col>
      <xdr:colOff>114300</xdr:colOff>
      <xdr:row>37</xdr:row>
      <xdr:rowOff>92710</xdr:rowOff>
    </xdr:to>
    <xdr:sp macro="" textlink="">
      <xdr:nvSpPr>
        <xdr:cNvPr id="487" name="楕円 486">
          <a:extLst>
            <a:ext uri="{FF2B5EF4-FFF2-40B4-BE49-F238E27FC236}">
              <a16:creationId xmlns:a16="http://schemas.microsoft.com/office/drawing/2014/main" id="{D5A8D43B-F9B1-4928-B7FE-9477239D6471}"/>
            </a:ext>
          </a:extLst>
        </xdr:cNvPr>
        <xdr:cNvSpPr/>
      </xdr:nvSpPr>
      <xdr:spPr>
        <a:xfrm>
          <a:off x="19458940" y="6197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13987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8FD1A76E-E130-4DDA-8E5F-645C23EA4FEC}"/>
            </a:ext>
          </a:extLst>
        </xdr:cNvPr>
        <xdr:cNvSpPr txBox="1"/>
      </xdr:nvSpPr>
      <xdr:spPr>
        <a:xfrm>
          <a:off x="19547840"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6350</xdr:rowOff>
    </xdr:from>
    <xdr:to>
      <xdr:col>112</xdr:col>
      <xdr:colOff>38100</xdr:colOff>
      <xdr:row>37</xdr:row>
      <xdr:rowOff>107950</xdr:rowOff>
    </xdr:to>
    <xdr:sp macro="" textlink="">
      <xdr:nvSpPr>
        <xdr:cNvPr id="489" name="楕円 488">
          <a:extLst>
            <a:ext uri="{FF2B5EF4-FFF2-40B4-BE49-F238E27FC236}">
              <a16:creationId xmlns:a16="http://schemas.microsoft.com/office/drawing/2014/main" id="{17A7FCEB-E673-4343-8F21-A2AFDEF30362}"/>
            </a:ext>
          </a:extLst>
        </xdr:cNvPr>
        <xdr:cNvSpPr/>
      </xdr:nvSpPr>
      <xdr:spPr>
        <a:xfrm>
          <a:off x="18735040" y="62090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41910</xdr:rowOff>
    </xdr:from>
    <xdr:to>
      <xdr:col>116</xdr:col>
      <xdr:colOff>63500</xdr:colOff>
      <xdr:row>37</xdr:row>
      <xdr:rowOff>57150</xdr:rowOff>
    </xdr:to>
    <xdr:cxnSp macro="">
      <xdr:nvCxnSpPr>
        <xdr:cNvPr id="490" name="直線コネクタ 489">
          <a:extLst>
            <a:ext uri="{FF2B5EF4-FFF2-40B4-BE49-F238E27FC236}">
              <a16:creationId xmlns:a16="http://schemas.microsoft.com/office/drawing/2014/main" id="{ACFCAE50-3EC1-4919-921C-2B61943E71F5}"/>
            </a:ext>
          </a:extLst>
        </xdr:cNvPr>
        <xdr:cNvCxnSpPr/>
      </xdr:nvCxnSpPr>
      <xdr:spPr>
        <a:xfrm flipV="1">
          <a:off x="18778220" y="6244590"/>
          <a:ext cx="7315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6350</xdr:rowOff>
    </xdr:from>
    <xdr:to>
      <xdr:col>107</xdr:col>
      <xdr:colOff>101600</xdr:colOff>
      <xdr:row>37</xdr:row>
      <xdr:rowOff>107950</xdr:rowOff>
    </xdr:to>
    <xdr:sp macro="" textlink="">
      <xdr:nvSpPr>
        <xdr:cNvPr id="491" name="楕円 490">
          <a:extLst>
            <a:ext uri="{FF2B5EF4-FFF2-40B4-BE49-F238E27FC236}">
              <a16:creationId xmlns:a16="http://schemas.microsoft.com/office/drawing/2014/main" id="{764CDC59-0CFF-4CE7-B520-1DCD2D3EDEB0}"/>
            </a:ext>
          </a:extLst>
        </xdr:cNvPr>
        <xdr:cNvSpPr/>
      </xdr:nvSpPr>
      <xdr:spPr>
        <a:xfrm>
          <a:off x="1793748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57150</xdr:rowOff>
    </xdr:from>
    <xdr:to>
      <xdr:col>111</xdr:col>
      <xdr:colOff>177800</xdr:colOff>
      <xdr:row>37</xdr:row>
      <xdr:rowOff>57150</xdr:rowOff>
    </xdr:to>
    <xdr:cxnSp macro="">
      <xdr:nvCxnSpPr>
        <xdr:cNvPr id="492" name="直線コネクタ 491">
          <a:extLst>
            <a:ext uri="{FF2B5EF4-FFF2-40B4-BE49-F238E27FC236}">
              <a16:creationId xmlns:a16="http://schemas.microsoft.com/office/drawing/2014/main" id="{4249871C-05FF-4866-AB78-F80D711D3AA6}"/>
            </a:ext>
          </a:extLst>
        </xdr:cNvPr>
        <xdr:cNvCxnSpPr/>
      </xdr:nvCxnSpPr>
      <xdr:spPr>
        <a:xfrm>
          <a:off x="17988280" y="62598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13970</xdr:rowOff>
    </xdr:from>
    <xdr:to>
      <xdr:col>102</xdr:col>
      <xdr:colOff>165100</xdr:colOff>
      <xdr:row>37</xdr:row>
      <xdr:rowOff>115570</xdr:rowOff>
    </xdr:to>
    <xdr:sp macro="" textlink="">
      <xdr:nvSpPr>
        <xdr:cNvPr id="493" name="楕円 492">
          <a:extLst>
            <a:ext uri="{FF2B5EF4-FFF2-40B4-BE49-F238E27FC236}">
              <a16:creationId xmlns:a16="http://schemas.microsoft.com/office/drawing/2014/main" id="{9A6E3838-5E34-4296-B676-4EE2AFA38FEB}"/>
            </a:ext>
          </a:extLst>
        </xdr:cNvPr>
        <xdr:cNvSpPr/>
      </xdr:nvSpPr>
      <xdr:spPr>
        <a:xfrm>
          <a:off x="1716278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57150</xdr:rowOff>
    </xdr:from>
    <xdr:to>
      <xdr:col>107</xdr:col>
      <xdr:colOff>50800</xdr:colOff>
      <xdr:row>37</xdr:row>
      <xdr:rowOff>64770</xdr:rowOff>
    </xdr:to>
    <xdr:cxnSp macro="">
      <xdr:nvCxnSpPr>
        <xdr:cNvPr id="494" name="直線コネクタ 493">
          <a:extLst>
            <a:ext uri="{FF2B5EF4-FFF2-40B4-BE49-F238E27FC236}">
              <a16:creationId xmlns:a16="http://schemas.microsoft.com/office/drawing/2014/main" id="{2BB3CBE7-0AA3-4695-82FF-EEB9B927968C}"/>
            </a:ext>
          </a:extLst>
        </xdr:cNvPr>
        <xdr:cNvCxnSpPr/>
      </xdr:nvCxnSpPr>
      <xdr:spPr>
        <a:xfrm flipV="1">
          <a:off x="17213580" y="625983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21590</xdr:rowOff>
    </xdr:from>
    <xdr:to>
      <xdr:col>98</xdr:col>
      <xdr:colOff>38100</xdr:colOff>
      <xdr:row>37</xdr:row>
      <xdr:rowOff>123190</xdr:rowOff>
    </xdr:to>
    <xdr:sp macro="" textlink="">
      <xdr:nvSpPr>
        <xdr:cNvPr id="495" name="楕円 494">
          <a:extLst>
            <a:ext uri="{FF2B5EF4-FFF2-40B4-BE49-F238E27FC236}">
              <a16:creationId xmlns:a16="http://schemas.microsoft.com/office/drawing/2014/main" id="{F8D5214D-C153-4DD5-9CF4-86074C6EC2D1}"/>
            </a:ext>
          </a:extLst>
        </xdr:cNvPr>
        <xdr:cNvSpPr/>
      </xdr:nvSpPr>
      <xdr:spPr>
        <a:xfrm>
          <a:off x="16388080" y="62242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64770</xdr:rowOff>
    </xdr:from>
    <xdr:to>
      <xdr:col>102</xdr:col>
      <xdr:colOff>114300</xdr:colOff>
      <xdr:row>37</xdr:row>
      <xdr:rowOff>72390</xdr:rowOff>
    </xdr:to>
    <xdr:cxnSp macro="">
      <xdr:nvCxnSpPr>
        <xdr:cNvPr id="496" name="直線コネクタ 495">
          <a:extLst>
            <a:ext uri="{FF2B5EF4-FFF2-40B4-BE49-F238E27FC236}">
              <a16:creationId xmlns:a16="http://schemas.microsoft.com/office/drawing/2014/main" id="{AF3303A1-EF58-4895-86AC-3637550C71FA}"/>
            </a:ext>
          </a:extLst>
        </xdr:cNvPr>
        <xdr:cNvCxnSpPr/>
      </xdr:nvCxnSpPr>
      <xdr:spPr>
        <a:xfrm flipV="1">
          <a:off x="16431260" y="626745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2DE8FD30-F845-474E-A175-ABB4698D7B88}"/>
            </a:ext>
          </a:extLst>
        </xdr:cNvPr>
        <xdr:cNvSpPr txBox="1"/>
      </xdr:nvSpPr>
      <xdr:spPr>
        <a:xfrm>
          <a:off x="18561127" y="665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121937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039A7A74-5E23-4844-BE98-0E2B742A78FE}"/>
            </a:ext>
          </a:extLst>
        </xdr:cNvPr>
        <xdr:cNvSpPr txBox="1"/>
      </xdr:nvSpPr>
      <xdr:spPr>
        <a:xfrm>
          <a:off x="17776267" y="665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144797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13AACC39-379E-4E7C-91BA-78B60D8DB4D9}"/>
            </a:ext>
          </a:extLst>
        </xdr:cNvPr>
        <xdr:cNvSpPr txBox="1"/>
      </xdr:nvSpPr>
      <xdr:spPr>
        <a:xfrm>
          <a:off x="1700156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137177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51023341-116E-4D03-86E2-A3F5D5FDA0C0}"/>
            </a:ext>
          </a:extLst>
        </xdr:cNvPr>
        <xdr:cNvSpPr txBox="1"/>
      </xdr:nvSpPr>
      <xdr:spPr>
        <a:xfrm>
          <a:off x="16226867" y="667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124477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BEC203F4-9737-459E-8833-68F9C19F24B7}"/>
            </a:ext>
          </a:extLst>
        </xdr:cNvPr>
        <xdr:cNvSpPr txBox="1"/>
      </xdr:nvSpPr>
      <xdr:spPr>
        <a:xfrm>
          <a:off x="18561127" y="59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124477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0CC6C21C-09D3-4578-94D3-E2A899414526}"/>
            </a:ext>
          </a:extLst>
        </xdr:cNvPr>
        <xdr:cNvSpPr txBox="1"/>
      </xdr:nvSpPr>
      <xdr:spPr>
        <a:xfrm>
          <a:off x="17776267" y="59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132097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C7BDC1B1-3B7C-47A7-AFC6-8B3998AFA720}"/>
            </a:ext>
          </a:extLst>
        </xdr:cNvPr>
        <xdr:cNvSpPr txBox="1"/>
      </xdr:nvSpPr>
      <xdr:spPr>
        <a:xfrm>
          <a:off x="17001567" y="59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139717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9751EA1A-AB87-42C2-B26F-5FB1C59545E6}"/>
            </a:ext>
          </a:extLst>
        </xdr:cNvPr>
        <xdr:cNvSpPr txBox="1"/>
      </xdr:nvSpPr>
      <xdr:spPr>
        <a:xfrm>
          <a:off x="16226867" y="600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4B8D32F9-0844-4A96-B1F1-7C5EB05F3F0A}"/>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114A954D-E6A9-4894-B791-42FCBD76D5FB}"/>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E8D81D7E-CD70-43BE-A1C9-D6495D8984B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084058E1-C1DE-4B38-A2F2-C48A0EE172B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A618E9E1-0744-441B-BCED-F0DBED9492D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F5DCB12C-5E82-4A4D-8A36-D605C7FBB05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545DFFAF-677B-4A00-8E00-C5784A3CC4D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F1FF8ABA-D053-450F-B435-B29EE91DACEE}"/>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B3810A4C-1D78-4080-8081-68A82A11123A}"/>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F1A9046C-DF2E-403C-A227-6323EFDDEA7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28D46909-7FEF-42B2-AC93-A9769C9BAB6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F52B8053-0182-4E3E-B037-AC11CC966CB8}"/>
            </a:ext>
          </a:extLst>
        </xdr:cNvPr>
        <xdr:cNvCxnSpPr/>
      </xdr:nvCxnSpPr>
      <xdr:spPr>
        <a:xfrm>
          <a:off x="10960100" y="10896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DE6CC256-F40D-45C7-AD53-388E33B81B0C}"/>
            </a:ext>
          </a:extLst>
        </xdr:cNvPr>
        <xdr:cNvSpPr txBox="1"/>
      </xdr:nvSpPr>
      <xdr:spPr>
        <a:xfrm>
          <a:off x="10602761" y="10758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8908B4C1-9C14-4D66-B20A-FF7444C3EE45}"/>
            </a:ext>
          </a:extLst>
        </xdr:cNvPr>
        <xdr:cNvCxnSpPr/>
      </xdr:nvCxnSpPr>
      <xdr:spPr>
        <a:xfrm>
          <a:off x="10960100" y="10618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85A9D065-3C18-4F05-8915-82DCA577F06C}"/>
            </a:ext>
          </a:extLst>
        </xdr:cNvPr>
        <xdr:cNvSpPr txBox="1"/>
      </xdr:nvSpPr>
      <xdr:spPr>
        <a:xfrm>
          <a:off x="10602761" y="10480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2750E7FC-156D-49B0-AF03-0D7E1217F462}"/>
            </a:ext>
          </a:extLst>
        </xdr:cNvPr>
        <xdr:cNvCxnSpPr/>
      </xdr:nvCxnSpPr>
      <xdr:spPr>
        <a:xfrm>
          <a:off x="10960100" y="10340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339A317B-C3EA-4C27-8DF9-26F8372FF0E3}"/>
            </a:ext>
          </a:extLst>
        </xdr:cNvPr>
        <xdr:cNvSpPr txBox="1"/>
      </xdr:nvSpPr>
      <xdr:spPr>
        <a:xfrm>
          <a:off x="10602761" y="1020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43FD946D-5BD4-40FF-ACE1-3EF59CA87576}"/>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12ECFBF5-2B20-4244-9AD9-12572D165F95}"/>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0C7D5753-2D4C-4ED1-B73E-2A40557EDFD5}"/>
            </a:ext>
          </a:extLst>
        </xdr:cNvPr>
        <xdr:cNvCxnSpPr/>
      </xdr:nvCxnSpPr>
      <xdr:spPr>
        <a:xfrm>
          <a:off x="10960100" y="9780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CDB7B04F-81F5-4349-BF09-75DD232FB169}"/>
            </a:ext>
          </a:extLst>
        </xdr:cNvPr>
        <xdr:cNvSpPr txBox="1"/>
      </xdr:nvSpPr>
      <xdr:spPr>
        <a:xfrm>
          <a:off x="10602761" y="9641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C663A247-9FF0-4959-940B-6F7358F8DDC9}"/>
            </a:ext>
          </a:extLst>
        </xdr:cNvPr>
        <xdr:cNvCxnSpPr/>
      </xdr:nvCxnSpPr>
      <xdr:spPr>
        <a:xfrm>
          <a:off x="10960100" y="9502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A51D6AFE-FE04-4A8E-9EA6-008599BFB094}"/>
            </a:ext>
          </a:extLst>
        </xdr:cNvPr>
        <xdr:cNvSpPr txBox="1"/>
      </xdr:nvSpPr>
      <xdr:spPr>
        <a:xfrm>
          <a:off x="10602761" y="9363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52C3783D-ACBD-41E9-8D60-A311EE3BE37A}"/>
            </a:ext>
          </a:extLst>
        </xdr:cNvPr>
        <xdr:cNvCxnSpPr/>
      </xdr:nvCxnSpPr>
      <xdr:spPr>
        <a:xfrm>
          <a:off x="10960100" y="922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E220F0D9-5BBA-444A-8406-E5241C6305DA}"/>
            </a:ext>
          </a:extLst>
        </xdr:cNvPr>
        <xdr:cNvSpPr txBox="1"/>
      </xdr:nvSpPr>
      <xdr:spPr>
        <a:xfrm>
          <a:off x="10602761" y="908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BA17E5D6-D85F-41A5-AF02-52785F6A680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E620B527-368E-4867-8299-82DCE15DC9BD}"/>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BD775593-B2C8-4D38-95C5-71C7983FD214}"/>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BDD3445A-9C39-4536-AB45-46CA12D61ED9}"/>
            </a:ext>
          </a:extLst>
        </xdr:cNvPr>
        <xdr:cNvCxnSpPr/>
      </xdr:nvCxnSpPr>
      <xdr:spPr>
        <a:xfrm flipV="1">
          <a:off x="14375764" y="9402128"/>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3211FED7-3D48-4B83-BE16-B1CFB90BB110}"/>
            </a:ext>
          </a:extLst>
        </xdr:cNvPr>
        <xdr:cNvSpPr txBox="1"/>
      </xdr:nvSpPr>
      <xdr:spPr>
        <a:xfrm>
          <a:off x="14414500" y="10729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30F9E04B-2D42-4FED-8544-85107FCEFB4B}"/>
            </a:ext>
          </a:extLst>
        </xdr:cNvPr>
        <xdr:cNvCxnSpPr/>
      </xdr:nvCxnSpPr>
      <xdr:spPr>
        <a:xfrm>
          <a:off x="14287500" y="107299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C4A9E1D9-4900-48A3-AE41-53A923BA7327}"/>
            </a:ext>
          </a:extLst>
        </xdr:cNvPr>
        <xdr:cNvSpPr txBox="1"/>
      </xdr:nvSpPr>
      <xdr:spPr>
        <a:xfrm>
          <a:off x="14414500" y="9184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E6FDED28-052C-4BDE-BE69-4570AA5821C9}"/>
            </a:ext>
          </a:extLst>
        </xdr:cNvPr>
        <xdr:cNvCxnSpPr/>
      </xdr:nvCxnSpPr>
      <xdr:spPr>
        <a:xfrm>
          <a:off x="14287500" y="9402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90505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8A470261-9115-44D8-87EE-CD9D4C80F521}"/>
            </a:ext>
          </a:extLst>
        </xdr:cNvPr>
        <xdr:cNvSpPr txBox="1"/>
      </xdr:nvSpPr>
      <xdr:spPr>
        <a:xfrm>
          <a:off x="14414500" y="10148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43618621-7034-4AC5-A2E6-2A27324A69CF}"/>
            </a:ext>
          </a:extLst>
        </xdr:cNvPr>
        <xdr:cNvSpPr/>
      </xdr:nvSpPr>
      <xdr:spPr>
        <a:xfrm>
          <a:off x="14325600" y="101704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8A549A82-F04A-4CB3-932D-C0165E8EF3D0}"/>
            </a:ext>
          </a:extLst>
        </xdr:cNvPr>
        <xdr:cNvSpPr/>
      </xdr:nvSpPr>
      <xdr:spPr>
        <a:xfrm>
          <a:off x="13578840" y="101533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6631B4C5-55F2-40FD-A422-CD02F22F0742}"/>
            </a:ext>
          </a:extLst>
        </xdr:cNvPr>
        <xdr:cNvSpPr/>
      </xdr:nvSpPr>
      <xdr:spPr>
        <a:xfrm>
          <a:off x="1280414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542" name="フローチャート: 判断 541">
          <a:extLst>
            <a:ext uri="{FF2B5EF4-FFF2-40B4-BE49-F238E27FC236}">
              <a16:creationId xmlns:a16="http://schemas.microsoft.com/office/drawing/2014/main" id="{62FA0C64-D52E-4B65-8839-0133FBA67C77}"/>
            </a:ext>
          </a:extLst>
        </xdr:cNvPr>
        <xdr:cNvSpPr/>
      </xdr:nvSpPr>
      <xdr:spPr>
        <a:xfrm>
          <a:off x="12029440" y="10193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543" name="フローチャート: 判断 542">
          <a:extLst>
            <a:ext uri="{FF2B5EF4-FFF2-40B4-BE49-F238E27FC236}">
              <a16:creationId xmlns:a16="http://schemas.microsoft.com/office/drawing/2014/main" id="{1709D872-541B-4D7F-8C22-9BD42E17660A}"/>
            </a:ext>
          </a:extLst>
        </xdr:cNvPr>
        <xdr:cNvSpPr/>
      </xdr:nvSpPr>
      <xdr:spPr>
        <a:xfrm>
          <a:off x="11231880" y="10229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89A20EA1-DD6B-4679-B3B4-7E63131C1B0F}"/>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CB830F4A-78CE-465D-8D9B-AF8733694F55}"/>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3B52971-BA44-4082-A2D2-BA15945D2538}"/>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C808771C-5473-4A11-B35B-8FDC053C8CA6}"/>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FB62114-AB00-4567-860E-643BAD51601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86360</xdr:rowOff>
    </xdr:from>
    <xdr:to>
      <xdr:col>85</xdr:col>
      <xdr:colOff>177800</xdr:colOff>
      <xdr:row>60</xdr:row>
      <xdr:rowOff>16510</xdr:rowOff>
    </xdr:to>
    <xdr:sp macro="" textlink="">
      <xdr:nvSpPr>
        <xdr:cNvPr id="549" name="楕円 548">
          <a:extLst>
            <a:ext uri="{FF2B5EF4-FFF2-40B4-BE49-F238E27FC236}">
              <a16:creationId xmlns:a16="http://schemas.microsoft.com/office/drawing/2014/main" id="{FAD154E7-DEE6-4CB1-A6AF-AEA9F0FA4EA0}"/>
            </a:ext>
          </a:extLst>
        </xdr:cNvPr>
        <xdr:cNvSpPr/>
      </xdr:nvSpPr>
      <xdr:spPr>
        <a:xfrm>
          <a:off x="14325600" y="99771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109237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4B74C868-2FA9-4275-BE62-D5484F3C33AC}"/>
            </a:ext>
          </a:extLst>
        </xdr:cNvPr>
        <xdr:cNvSpPr txBox="1"/>
      </xdr:nvSpPr>
      <xdr:spPr>
        <a:xfrm>
          <a:off x="14414500"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23495</xdr:rowOff>
    </xdr:from>
    <xdr:to>
      <xdr:col>81</xdr:col>
      <xdr:colOff>101600</xdr:colOff>
      <xdr:row>59</xdr:row>
      <xdr:rowOff>125095</xdr:rowOff>
    </xdr:to>
    <xdr:sp macro="" textlink="">
      <xdr:nvSpPr>
        <xdr:cNvPr id="551" name="楕円 550">
          <a:extLst>
            <a:ext uri="{FF2B5EF4-FFF2-40B4-BE49-F238E27FC236}">
              <a16:creationId xmlns:a16="http://schemas.microsoft.com/office/drawing/2014/main" id="{F5AA036C-4696-4D72-AD7D-F4BEB44399B2}"/>
            </a:ext>
          </a:extLst>
        </xdr:cNvPr>
        <xdr:cNvSpPr/>
      </xdr:nvSpPr>
      <xdr:spPr>
        <a:xfrm>
          <a:off x="13578840" y="99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74295</xdr:rowOff>
    </xdr:from>
    <xdr:to>
      <xdr:col>85</xdr:col>
      <xdr:colOff>127000</xdr:colOff>
      <xdr:row>59</xdr:row>
      <xdr:rowOff>137160</xdr:rowOff>
    </xdr:to>
    <xdr:cxnSp macro="">
      <xdr:nvCxnSpPr>
        <xdr:cNvPr id="552" name="直線コネクタ 551">
          <a:extLst>
            <a:ext uri="{FF2B5EF4-FFF2-40B4-BE49-F238E27FC236}">
              <a16:creationId xmlns:a16="http://schemas.microsoft.com/office/drawing/2014/main" id="{9C485EF2-10FA-44F5-BBE1-3F8B1B93F771}"/>
            </a:ext>
          </a:extLst>
        </xdr:cNvPr>
        <xdr:cNvCxnSpPr/>
      </xdr:nvCxnSpPr>
      <xdr:spPr>
        <a:xfrm>
          <a:off x="13629640" y="9965055"/>
          <a:ext cx="74676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132080</xdr:rowOff>
    </xdr:from>
    <xdr:to>
      <xdr:col>76</xdr:col>
      <xdr:colOff>165100</xdr:colOff>
      <xdr:row>59</xdr:row>
      <xdr:rowOff>62230</xdr:rowOff>
    </xdr:to>
    <xdr:sp macro="" textlink="">
      <xdr:nvSpPr>
        <xdr:cNvPr id="553" name="楕円 552">
          <a:extLst>
            <a:ext uri="{FF2B5EF4-FFF2-40B4-BE49-F238E27FC236}">
              <a16:creationId xmlns:a16="http://schemas.microsoft.com/office/drawing/2014/main" id="{858B7220-8998-4E97-9CE2-72A0F10EFE27}"/>
            </a:ext>
          </a:extLst>
        </xdr:cNvPr>
        <xdr:cNvSpPr/>
      </xdr:nvSpPr>
      <xdr:spPr>
        <a:xfrm>
          <a:off x="12804140" y="9855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11430</xdr:rowOff>
    </xdr:from>
    <xdr:to>
      <xdr:col>81</xdr:col>
      <xdr:colOff>50800</xdr:colOff>
      <xdr:row>59</xdr:row>
      <xdr:rowOff>74295</xdr:rowOff>
    </xdr:to>
    <xdr:cxnSp macro="">
      <xdr:nvCxnSpPr>
        <xdr:cNvPr id="554" name="直線コネクタ 553">
          <a:extLst>
            <a:ext uri="{FF2B5EF4-FFF2-40B4-BE49-F238E27FC236}">
              <a16:creationId xmlns:a16="http://schemas.microsoft.com/office/drawing/2014/main" id="{381A7138-AAF8-454E-838D-1530F6863CB2}"/>
            </a:ext>
          </a:extLst>
        </xdr:cNvPr>
        <xdr:cNvCxnSpPr/>
      </xdr:nvCxnSpPr>
      <xdr:spPr>
        <a:xfrm>
          <a:off x="12854940" y="9902190"/>
          <a:ext cx="7747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66357</xdr:rowOff>
    </xdr:from>
    <xdr:to>
      <xdr:col>72</xdr:col>
      <xdr:colOff>38100</xdr:colOff>
      <xdr:row>58</xdr:row>
      <xdr:rowOff>167957</xdr:rowOff>
    </xdr:to>
    <xdr:sp macro="" textlink="">
      <xdr:nvSpPr>
        <xdr:cNvPr id="555" name="楕円 554">
          <a:extLst>
            <a:ext uri="{FF2B5EF4-FFF2-40B4-BE49-F238E27FC236}">
              <a16:creationId xmlns:a16="http://schemas.microsoft.com/office/drawing/2014/main" id="{AC0B13E8-875B-4BDF-8C87-3F2EF02685E8}"/>
            </a:ext>
          </a:extLst>
        </xdr:cNvPr>
        <xdr:cNvSpPr/>
      </xdr:nvSpPr>
      <xdr:spPr>
        <a:xfrm>
          <a:off x="12029440" y="97894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117157</xdr:rowOff>
    </xdr:from>
    <xdr:to>
      <xdr:col>76</xdr:col>
      <xdr:colOff>114300</xdr:colOff>
      <xdr:row>59</xdr:row>
      <xdr:rowOff>11430</xdr:rowOff>
    </xdr:to>
    <xdr:cxnSp macro="">
      <xdr:nvCxnSpPr>
        <xdr:cNvPr id="556" name="直線コネクタ 555">
          <a:extLst>
            <a:ext uri="{FF2B5EF4-FFF2-40B4-BE49-F238E27FC236}">
              <a16:creationId xmlns:a16="http://schemas.microsoft.com/office/drawing/2014/main" id="{E65DC1A9-6D5F-4059-A3E3-E5178EA6DADB}"/>
            </a:ext>
          </a:extLst>
        </xdr:cNvPr>
        <xdr:cNvCxnSpPr/>
      </xdr:nvCxnSpPr>
      <xdr:spPr>
        <a:xfrm>
          <a:off x="12072620" y="9840277"/>
          <a:ext cx="782320" cy="6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3493</xdr:rowOff>
    </xdr:from>
    <xdr:to>
      <xdr:col>67</xdr:col>
      <xdr:colOff>101600</xdr:colOff>
      <xdr:row>58</xdr:row>
      <xdr:rowOff>105093</xdr:rowOff>
    </xdr:to>
    <xdr:sp macro="" textlink="">
      <xdr:nvSpPr>
        <xdr:cNvPr id="557" name="楕円 556">
          <a:extLst>
            <a:ext uri="{FF2B5EF4-FFF2-40B4-BE49-F238E27FC236}">
              <a16:creationId xmlns:a16="http://schemas.microsoft.com/office/drawing/2014/main" id="{C1324D82-9B09-4BAA-9A62-1C9990DA6CFE}"/>
            </a:ext>
          </a:extLst>
        </xdr:cNvPr>
        <xdr:cNvSpPr/>
      </xdr:nvSpPr>
      <xdr:spPr>
        <a:xfrm>
          <a:off x="11231880" y="972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54293</xdr:rowOff>
    </xdr:from>
    <xdr:to>
      <xdr:col>71</xdr:col>
      <xdr:colOff>177800</xdr:colOff>
      <xdr:row>58</xdr:row>
      <xdr:rowOff>117157</xdr:rowOff>
    </xdr:to>
    <xdr:cxnSp macro="">
      <xdr:nvCxnSpPr>
        <xdr:cNvPr id="558" name="直線コネクタ 557">
          <a:extLst>
            <a:ext uri="{FF2B5EF4-FFF2-40B4-BE49-F238E27FC236}">
              <a16:creationId xmlns:a16="http://schemas.microsoft.com/office/drawing/2014/main" id="{08F457CF-33EA-4EA8-A1A1-2882883C86D4}"/>
            </a:ext>
          </a:extLst>
        </xdr:cNvPr>
        <xdr:cNvCxnSpPr/>
      </xdr:nvCxnSpPr>
      <xdr:spPr>
        <a:xfrm>
          <a:off x="11282680" y="9777413"/>
          <a:ext cx="78994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16209</xdr:rowOff>
    </xdr:from>
    <xdr:ext cx="405111" cy="259045"/>
    <xdr:sp macro="" textlink="">
      <xdr:nvSpPr>
        <xdr:cNvPr id="559" name="n_1aveValue【学校施設】&#10;有形固定資産減価償却率">
          <a:extLst>
            <a:ext uri="{FF2B5EF4-FFF2-40B4-BE49-F238E27FC236}">
              <a16:creationId xmlns:a16="http://schemas.microsoft.com/office/drawing/2014/main" id="{66BFEA25-92E6-491A-9124-414DD1407BC5}"/>
            </a:ext>
          </a:extLst>
        </xdr:cNvPr>
        <xdr:cNvSpPr txBox="1"/>
      </xdr:nvSpPr>
      <xdr:spPr>
        <a:xfrm>
          <a:off x="13437244" y="1024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161942</xdr:rowOff>
    </xdr:from>
    <xdr:ext cx="405111" cy="259045"/>
    <xdr:sp macro="" textlink="">
      <xdr:nvSpPr>
        <xdr:cNvPr id="560" name="n_2aveValue【学校施設】&#10;有形固定資産減価償却率">
          <a:extLst>
            <a:ext uri="{FF2B5EF4-FFF2-40B4-BE49-F238E27FC236}">
              <a16:creationId xmlns:a16="http://schemas.microsoft.com/office/drawing/2014/main" id="{26D67A70-BDED-441C-9AAF-13FD028D5708}"/>
            </a:ext>
          </a:extLst>
        </xdr:cNvPr>
        <xdr:cNvSpPr txBox="1"/>
      </xdr:nvSpPr>
      <xdr:spPr>
        <a:xfrm>
          <a:off x="12675244"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56215</xdr:rowOff>
    </xdr:from>
    <xdr:ext cx="405111" cy="259045"/>
    <xdr:sp macro="" textlink="">
      <xdr:nvSpPr>
        <xdr:cNvPr id="561" name="n_3aveValue【学校施設】&#10;有形固定資産減価償却率">
          <a:extLst>
            <a:ext uri="{FF2B5EF4-FFF2-40B4-BE49-F238E27FC236}">
              <a16:creationId xmlns:a16="http://schemas.microsoft.com/office/drawing/2014/main" id="{72A3ABC1-D948-4F99-A7FA-42B095178749}"/>
            </a:ext>
          </a:extLst>
        </xdr:cNvPr>
        <xdr:cNvSpPr txBox="1"/>
      </xdr:nvSpPr>
      <xdr:spPr>
        <a:xfrm>
          <a:off x="11900544" y="10282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96220</xdr:rowOff>
    </xdr:from>
    <xdr:ext cx="405111" cy="259045"/>
    <xdr:sp macro="" textlink="">
      <xdr:nvSpPr>
        <xdr:cNvPr id="562" name="n_4aveValue【学校施設】&#10;有形固定資産減価償却率">
          <a:extLst>
            <a:ext uri="{FF2B5EF4-FFF2-40B4-BE49-F238E27FC236}">
              <a16:creationId xmlns:a16="http://schemas.microsoft.com/office/drawing/2014/main" id="{67DBD9A4-5EF9-4A08-BDE7-469EA58B4093}"/>
            </a:ext>
          </a:extLst>
        </xdr:cNvPr>
        <xdr:cNvSpPr txBox="1"/>
      </xdr:nvSpPr>
      <xdr:spPr>
        <a:xfrm>
          <a:off x="11102984" y="10322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141622</xdr:rowOff>
    </xdr:from>
    <xdr:ext cx="405111" cy="259045"/>
    <xdr:sp macro="" textlink="">
      <xdr:nvSpPr>
        <xdr:cNvPr id="563" name="n_1mainValue【学校施設】&#10;有形固定資産減価償却率">
          <a:extLst>
            <a:ext uri="{FF2B5EF4-FFF2-40B4-BE49-F238E27FC236}">
              <a16:creationId xmlns:a16="http://schemas.microsoft.com/office/drawing/2014/main" id="{67B3B475-FD43-463B-8D3F-A7A271FD887A}"/>
            </a:ext>
          </a:extLst>
        </xdr:cNvPr>
        <xdr:cNvSpPr txBox="1"/>
      </xdr:nvSpPr>
      <xdr:spPr>
        <a:xfrm>
          <a:off x="13437244"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78757</xdr:rowOff>
    </xdr:from>
    <xdr:ext cx="405111" cy="259045"/>
    <xdr:sp macro="" textlink="">
      <xdr:nvSpPr>
        <xdr:cNvPr id="564" name="n_2mainValue【学校施設】&#10;有形固定資産減価償却率">
          <a:extLst>
            <a:ext uri="{FF2B5EF4-FFF2-40B4-BE49-F238E27FC236}">
              <a16:creationId xmlns:a16="http://schemas.microsoft.com/office/drawing/2014/main" id="{3103BB9F-D5A0-4A07-B0D5-8B7B036F54D4}"/>
            </a:ext>
          </a:extLst>
        </xdr:cNvPr>
        <xdr:cNvSpPr txBox="1"/>
      </xdr:nvSpPr>
      <xdr:spPr>
        <a:xfrm>
          <a:off x="126752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13034</xdr:rowOff>
    </xdr:from>
    <xdr:ext cx="405111" cy="259045"/>
    <xdr:sp macro="" textlink="">
      <xdr:nvSpPr>
        <xdr:cNvPr id="565" name="n_3mainValue【学校施設】&#10;有形固定資産減価償却率">
          <a:extLst>
            <a:ext uri="{FF2B5EF4-FFF2-40B4-BE49-F238E27FC236}">
              <a16:creationId xmlns:a16="http://schemas.microsoft.com/office/drawing/2014/main" id="{CBB18A93-CD58-4320-BDC7-D84503A5A364}"/>
            </a:ext>
          </a:extLst>
        </xdr:cNvPr>
        <xdr:cNvSpPr txBox="1"/>
      </xdr:nvSpPr>
      <xdr:spPr>
        <a:xfrm>
          <a:off x="11900544" y="9568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121620</xdr:rowOff>
    </xdr:from>
    <xdr:ext cx="405111" cy="259045"/>
    <xdr:sp macro="" textlink="">
      <xdr:nvSpPr>
        <xdr:cNvPr id="566" name="n_4mainValue【学校施設】&#10;有形固定資産減価償却率">
          <a:extLst>
            <a:ext uri="{FF2B5EF4-FFF2-40B4-BE49-F238E27FC236}">
              <a16:creationId xmlns:a16="http://schemas.microsoft.com/office/drawing/2014/main" id="{09989435-0214-4A99-9093-CBFF7C584151}"/>
            </a:ext>
          </a:extLst>
        </xdr:cNvPr>
        <xdr:cNvSpPr txBox="1"/>
      </xdr:nvSpPr>
      <xdr:spPr>
        <a:xfrm>
          <a:off x="11102984" y="9509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CE7377DB-02A5-45CA-B179-0F496AA80788}"/>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B81935BB-5D85-415A-9DCB-066B14F782D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120B5718-0C41-4975-9F47-C79368986472}"/>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7B3282BA-78AD-4245-8D5B-901294DFEE46}"/>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3DB0E822-1ABB-43D4-AC64-8F6812EE1C0D}"/>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F178A284-47EA-436B-96C5-A23961EBA13F}"/>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2B2D3E6F-7110-4F20-B90D-DA5946B4CB5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6D2985F9-45C9-43D5-B1B2-B12274644BCE}"/>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44DBCB0D-6BE5-495C-B5C2-B8CCF9DDE729}"/>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53D005DA-062A-4E0C-ADD0-56A2F23A9608}"/>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1A19B709-4E9D-4191-9D1D-012938A3AD93}"/>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EF805127-A35A-4A61-B6B5-308D60CC7B70}"/>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995604E5-445D-4CDA-A53A-47306A453E1D}"/>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DB7EB3A3-56AE-4CBB-85D7-F0AFA23FEEBD}"/>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947B01FF-5F9A-4A3E-8446-5C53A354B8B1}"/>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1198A7AE-A4DD-4FE4-948C-2D90C0ED3A50}"/>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3EB64AF3-CACE-41AB-816E-FCFCA2073639}"/>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7210DA3B-57CF-493E-A64D-C96123EC82DE}"/>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2DA4262F-AF92-4F7D-8FDB-3FFB3FAC8871}"/>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C44D88DB-A033-4943-8B17-43B085291AFA}"/>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95C0F58D-4687-4608-90CA-54BF6D5E8D03}"/>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858A0B5B-241E-4177-BC8E-F1B86DFC7CFA}"/>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4B3D4A88-661D-4E28-B61E-BF626EB5F7F4}"/>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0D40AD8C-8E2C-44A5-AB58-A2A6B1447BD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0458824A-8DB2-4843-85FB-EEB0249C59F4}"/>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89B9766E-D8A7-4EDC-A8E2-5282D9E5701E}"/>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00D91F5D-4C28-4C0B-87B4-152F9B0DE6D9}"/>
            </a:ext>
          </a:extLst>
        </xdr:cNvPr>
        <xdr:cNvCxnSpPr/>
      </xdr:nvCxnSpPr>
      <xdr:spPr>
        <a:xfrm flipV="1">
          <a:off x="19509104" y="9335044"/>
          <a:ext cx="0" cy="1447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44C3FD70-5EA5-4C70-82C7-C84E1BD45259}"/>
            </a:ext>
          </a:extLst>
        </xdr:cNvPr>
        <xdr:cNvSpPr txBox="1"/>
      </xdr:nvSpPr>
      <xdr:spPr>
        <a:xfrm>
          <a:off x="1954784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0055F5C3-A2C7-4C34-9291-197032215CC3}"/>
            </a:ext>
          </a:extLst>
        </xdr:cNvPr>
        <xdr:cNvCxnSpPr/>
      </xdr:nvCxnSpPr>
      <xdr:spPr>
        <a:xfrm>
          <a:off x="1944370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C8151024-2F61-44BD-A4F6-590C61E9A892}"/>
            </a:ext>
          </a:extLst>
        </xdr:cNvPr>
        <xdr:cNvSpPr txBox="1"/>
      </xdr:nvSpPr>
      <xdr:spPr>
        <a:xfrm>
          <a:off x="19547840" y="911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97C280DC-EC99-4BDD-A91D-5E935BC29219}"/>
            </a:ext>
          </a:extLst>
        </xdr:cNvPr>
        <xdr:cNvCxnSpPr/>
      </xdr:nvCxnSpPr>
      <xdr:spPr>
        <a:xfrm>
          <a:off x="19443700" y="9335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98" name="【学校施設】&#10;一人当たり面積平均値テキスト">
          <a:extLst>
            <a:ext uri="{FF2B5EF4-FFF2-40B4-BE49-F238E27FC236}">
              <a16:creationId xmlns:a16="http://schemas.microsoft.com/office/drawing/2014/main" id="{7EF24BA9-3956-4751-AF9D-510291039B6E}"/>
            </a:ext>
          </a:extLst>
        </xdr:cNvPr>
        <xdr:cNvSpPr txBox="1"/>
      </xdr:nvSpPr>
      <xdr:spPr>
        <a:xfrm>
          <a:off x="19547840" y="9900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3BA7B602-4A5C-4B40-BD40-B6586BD353C5}"/>
            </a:ext>
          </a:extLst>
        </xdr:cNvPr>
        <xdr:cNvSpPr/>
      </xdr:nvSpPr>
      <xdr:spPr>
        <a:xfrm>
          <a:off x="1945894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6EAA213D-9CCE-4679-B130-5DF11EE17334}"/>
            </a:ext>
          </a:extLst>
        </xdr:cNvPr>
        <xdr:cNvSpPr/>
      </xdr:nvSpPr>
      <xdr:spPr>
        <a:xfrm>
          <a:off x="18735040" y="100560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8B4AE6CD-E598-4127-B879-8F7A0A736871}"/>
            </a:ext>
          </a:extLst>
        </xdr:cNvPr>
        <xdr:cNvSpPr/>
      </xdr:nvSpPr>
      <xdr:spPr>
        <a:xfrm>
          <a:off x="17937480" y="10053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602" name="フローチャート: 判断 601">
          <a:extLst>
            <a:ext uri="{FF2B5EF4-FFF2-40B4-BE49-F238E27FC236}">
              <a16:creationId xmlns:a16="http://schemas.microsoft.com/office/drawing/2014/main" id="{6D8BE1E7-DD2F-41D6-8D69-D5A5FAEFB144}"/>
            </a:ext>
          </a:extLst>
        </xdr:cNvPr>
        <xdr:cNvSpPr/>
      </xdr:nvSpPr>
      <xdr:spPr>
        <a:xfrm>
          <a:off x="1716278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603" name="フローチャート: 判断 602">
          <a:extLst>
            <a:ext uri="{FF2B5EF4-FFF2-40B4-BE49-F238E27FC236}">
              <a16:creationId xmlns:a16="http://schemas.microsoft.com/office/drawing/2014/main" id="{D3F267CE-491F-4473-B11E-F7BBC14457B1}"/>
            </a:ext>
          </a:extLst>
        </xdr:cNvPr>
        <xdr:cNvSpPr/>
      </xdr:nvSpPr>
      <xdr:spPr>
        <a:xfrm>
          <a:off x="16388080" y="100946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F1BA0A8E-57C1-4996-AADE-ED634C9AA2E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B532F45F-2981-4766-804C-F28350E1D017}"/>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603FDF9-A12C-455D-BC63-BF00F01D500A}"/>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718AE2F7-826B-415B-95AD-6DE25EEEEDFC}"/>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7B685917-4FFD-42DE-A113-549184ED58C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99423</xdr:rowOff>
    </xdr:from>
    <xdr:to>
      <xdr:col>116</xdr:col>
      <xdr:colOff>114300</xdr:colOff>
      <xdr:row>61</xdr:row>
      <xdr:rowOff>29573</xdr:rowOff>
    </xdr:to>
    <xdr:sp macro="" textlink="">
      <xdr:nvSpPr>
        <xdr:cNvPr id="609" name="楕円 608">
          <a:extLst>
            <a:ext uri="{FF2B5EF4-FFF2-40B4-BE49-F238E27FC236}">
              <a16:creationId xmlns:a16="http://schemas.microsoft.com/office/drawing/2014/main" id="{ACDCF9A3-0F38-4CC7-B6BD-920F6AF53D9A}"/>
            </a:ext>
          </a:extLst>
        </xdr:cNvPr>
        <xdr:cNvSpPr/>
      </xdr:nvSpPr>
      <xdr:spPr>
        <a:xfrm>
          <a:off x="19458940" y="10157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77850</xdr:rowOff>
    </xdr:from>
    <xdr:ext cx="469744" cy="259045"/>
    <xdr:sp macro="" textlink="">
      <xdr:nvSpPr>
        <xdr:cNvPr id="610" name="【学校施設】&#10;一人当たり面積該当値テキスト">
          <a:extLst>
            <a:ext uri="{FF2B5EF4-FFF2-40B4-BE49-F238E27FC236}">
              <a16:creationId xmlns:a16="http://schemas.microsoft.com/office/drawing/2014/main" id="{157267A5-4D52-454C-979F-BB2FF31D1CD2}"/>
            </a:ext>
          </a:extLst>
        </xdr:cNvPr>
        <xdr:cNvSpPr txBox="1"/>
      </xdr:nvSpPr>
      <xdr:spPr>
        <a:xfrm>
          <a:off x="19547840" y="10136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108131</xdr:rowOff>
    </xdr:from>
    <xdr:to>
      <xdr:col>112</xdr:col>
      <xdr:colOff>38100</xdr:colOff>
      <xdr:row>61</xdr:row>
      <xdr:rowOff>38281</xdr:rowOff>
    </xdr:to>
    <xdr:sp macro="" textlink="">
      <xdr:nvSpPr>
        <xdr:cNvPr id="611" name="楕円 610">
          <a:extLst>
            <a:ext uri="{FF2B5EF4-FFF2-40B4-BE49-F238E27FC236}">
              <a16:creationId xmlns:a16="http://schemas.microsoft.com/office/drawing/2014/main" id="{10AFF4B7-5632-45B9-B220-E068AACE1315}"/>
            </a:ext>
          </a:extLst>
        </xdr:cNvPr>
        <xdr:cNvSpPr/>
      </xdr:nvSpPr>
      <xdr:spPr>
        <a:xfrm>
          <a:off x="18735040" y="101665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150223</xdr:rowOff>
    </xdr:from>
    <xdr:to>
      <xdr:col>116</xdr:col>
      <xdr:colOff>63500</xdr:colOff>
      <xdr:row>60</xdr:row>
      <xdr:rowOff>158931</xdr:rowOff>
    </xdr:to>
    <xdr:cxnSp macro="">
      <xdr:nvCxnSpPr>
        <xdr:cNvPr id="612" name="直線コネクタ 611">
          <a:extLst>
            <a:ext uri="{FF2B5EF4-FFF2-40B4-BE49-F238E27FC236}">
              <a16:creationId xmlns:a16="http://schemas.microsoft.com/office/drawing/2014/main" id="{E589AFCA-1519-436D-9F13-95EF4E729BC3}"/>
            </a:ext>
          </a:extLst>
        </xdr:cNvPr>
        <xdr:cNvCxnSpPr/>
      </xdr:nvCxnSpPr>
      <xdr:spPr>
        <a:xfrm flipV="1">
          <a:off x="18778220" y="10208623"/>
          <a:ext cx="73152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115751</xdr:rowOff>
    </xdr:from>
    <xdr:to>
      <xdr:col>107</xdr:col>
      <xdr:colOff>101600</xdr:colOff>
      <xdr:row>61</xdr:row>
      <xdr:rowOff>45901</xdr:rowOff>
    </xdr:to>
    <xdr:sp macro="" textlink="">
      <xdr:nvSpPr>
        <xdr:cNvPr id="613" name="楕円 612">
          <a:extLst>
            <a:ext uri="{FF2B5EF4-FFF2-40B4-BE49-F238E27FC236}">
              <a16:creationId xmlns:a16="http://schemas.microsoft.com/office/drawing/2014/main" id="{4233F5A7-2BDA-4969-BDAC-E2BC89CFE1D7}"/>
            </a:ext>
          </a:extLst>
        </xdr:cNvPr>
        <xdr:cNvSpPr/>
      </xdr:nvSpPr>
      <xdr:spPr>
        <a:xfrm>
          <a:off x="17937480" y="101741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158931</xdr:rowOff>
    </xdr:from>
    <xdr:to>
      <xdr:col>111</xdr:col>
      <xdr:colOff>177800</xdr:colOff>
      <xdr:row>60</xdr:row>
      <xdr:rowOff>166551</xdr:rowOff>
    </xdr:to>
    <xdr:cxnSp macro="">
      <xdr:nvCxnSpPr>
        <xdr:cNvPr id="614" name="直線コネクタ 613">
          <a:extLst>
            <a:ext uri="{FF2B5EF4-FFF2-40B4-BE49-F238E27FC236}">
              <a16:creationId xmlns:a16="http://schemas.microsoft.com/office/drawing/2014/main" id="{EEDA3332-3560-4717-91B2-0022F2626266}"/>
            </a:ext>
          </a:extLst>
        </xdr:cNvPr>
        <xdr:cNvCxnSpPr/>
      </xdr:nvCxnSpPr>
      <xdr:spPr>
        <a:xfrm flipV="1">
          <a:off x="17988280" y="10217331"/>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122283</xdr:rowOff>
    </xdr:from>
    <xdr:to>
      <xdr:col>102</xdr:col>
      <xdr:colOff>165100</xdr:colOff>
      <xdr:row>61</xdr:row>
      <xdr:rowOff>52433</xdr:rowOff>
    </xdr:to>
    <xdr:sp macro="" textlink="">
      <xdr:nvSpPr>
        <xdr:cNvPr id="615" name="楕円 614">
          <a:extLst>
            <a:ext uri="{FF2B5EF4-FFF2-40B4-BE49-F238E27FC236}">
              <a16:creationId xmlns:a16="http://schemas.microsoft.com/office/drawing/2014/main" id="{D1C15F0D-4C28-411B-A299-BCD19B5F4155}"/>
            </a:ext>
          </a:extLst>
        </xdr:cNvPr>
        <xdr:cNvSpPr/>
      </xdr:nvSpPr>
      <xdr:spPr>
        <a:xfrm>
          <a:off x="17162780" y="10180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166551</xdr:rowOff>
    </xdr:from>
    <xdr:to>
      <xdr:col>107</xdr:col>
      <xdr:colOff>50800</xdr:colOff>
      <xdr:row>61</xdr:row>
      <xdr:rowOff>1633</xdr:rowOff>
    </xdr:to>
    <xdr:cxnSp macro="">
      <xdr:nvCxnSpPr>
        <xdr:cNvPr id="616" name="直線コネクタ 615">
          <a:extLst>
            <a:ext uri="{FF2B5EF4-FFF2-40B4-BE49-F238E27FC236}">
              <a16:creationId xmlns:a16="http://schemas.microsoft.com/office/drawing/2014/main" id="{3EAAAF0F-98FB-4B31-A645-F6E6D0E3F9BB}"/>
            </a:ext>
          </a:extLst>
        </xdr:cNvPr>
        <xdr:cNvCxnSpPr/>
      </xdr:nvCxnSpPr>
      <xdr:spPr>
        <a:xfrm flipV="1">
          <a:off x="17213580" y="10224951"/>
          <a:ext cx="774700" cy="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133169</xdr:rowOff>
    </xdr:from>
    <xdr:to>
      <xdr:col>98</xdr:col>
      <xdr:colOff>38100</xdr:colOff>
      <xdr:row>61</xdr:row>
      <xdr:rowOff>63319</xdr:rowOff>
    </xdr:to>
    <xdr:sp macro="" textlink="">
      <xdr:nvSpPr>
        <xdr:cNvPr id="617" name="楕円 616">
          <a:extLst>
            <a:ext uri="{FF2B5EF4-FFF2-40B4-BE49-F238E27FC236}">
              <a16:creationId xmlns:a16="http://schemas.microsoft.com/office/drawing/2014/main" id="{5011E15A-E96C-4505-B448-250D7535885A}"/>
            </a:ext>
          </a:extLst>
        </xdr:cNvPr>
        <xdr:cNvSpPr/>
      </xdr:nvSpPr>
      <xdr:spPr>
        <a:xfrm>
          <a:off x="16388080" y="101915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1633</xdr:rowOff>
    </xdr:from>
    <xdr:to>
      <xdr:col>102</xdr:col>
      <xdr:colOff>114300</xdr:colOff>
      <xdr:row>61</xdr:row>
      <xdr:rowOff>12519</xdr:rowOff>
    </xdr:to>
    <xdr:cxnSp macro="">
      <xdr:nvCxnSpPr>
        <xdr:cNvPr id="618" name="直線コネクタ 617">
          <a:extLst>
            <a:ext uri="{FF2B5EF4-FFF2-40B4-BE49-F238E27FC236}">
              <a16:creationId xmlns:a16="http://schemas.microsoft.com/office/drawing/2014/main" id="{5A4F88B3-556F-4CDF-AF23-751DA135775A}"/>
            </a:ext>
          </a:extLst>
        </xdr:cNvPr>
        <xdr:cNvCxnSpPr/>
      </xdr:nvCxnSpPr>
      <xdr:spPr>
        <a:xfrm flipV="1">
          <a:off x="16431260" y="10227673"/>
          <a:ext cx="78232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619" name="n_1aveValue【学校施設】&#10;一人当たり面積">
          <a:extLst>
            <a:ext uri="{FF2B5EF4-FFF2-40B4-BE49-F238E27FC236}">
              <a16:creationId xmlns:a16="http://schemas.microsoft.com/office/drawing/2014/main" id="{46C1E38E-6F77-4957-A124-4E6029B93F6D}"/>
            </a:ext>
          </a:extLst>
        </xdr:cNvPr>
        <xdr:cNvSpPr txBox="1"/>
      </xdr:nvSpPr>
      <xdr:spPr>
        <a:xfrm>
          <a:off x="18561127" y="983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620" name="n_2aveValue【学校施設】&#10;一人当たり面積">
          <a:extLst>
            <a:ext uri="{FF2B5EF4-FFF2-40B4-BE49-F238E27FC236}">
              <a16:creationId xmlns:a16="http://schemas.microsoft.com/office/drawing/2014/main" id="{0FF514FE-1099-46D3-BC47-D01F3B3049D8}"/>
            </a:ext>
          </a:extLst>
        </xdr:cNvPr>
        <xdr:cNvSpPr txBox="1"/>
      </xdr:nvSpPr>
      <xdr:spPr>
        <a:xfrm>
          <a:off x="17776267" y="983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621" name="n_3aveValue【学校施設】&#10;一人当たり面積">
          <a:extLst>
            <a:ext uri="{FF2B5EF4-FFF2-40B4-BE49-F238E27FC236}">
              <a16:creationId xmlns:a16="http://schemas.microsoft.com/office/drawing/2014/main" id="{EB205428-2AE7-4B79-91D4-A1E156AF2D86}"/>
            </a:ext>
          </a:extLst>
        </xdr:cNvPr>
        <xdr:cNvSpPr txBox="1"/>
      </xdr:nvSpPr>
      <xdr:spPr>
        <a:xfrm>
          <a:off x="17001567" y="984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622" name="n_4aveValue【学校施設】&#10;一人当たり面積">
          <a:extLst>
            <a:ext uri="{FF2B5EF4-FFF2-40B4-BE49-F238E27FC236}">
              <a16:creationId xmlns:a16="http://schemas.microsoft.com/office/drawing/2014/main" id="{F408A0C2-E317-4B2F-A66F-3190F5419E27}"/>
            </a:ext>
          </a:extLst>
        </xdr:cNvPr>
        <xdr:cNvSpPr txBox="1"/>
      </xdr:nvSpPr>
      <xdr:spPr>
        <a:xfrm>
          <a:off x="16226867" y="987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29408</xdr:rowOff>
    </xdr:from>
    <xdr:ext cx="469744" cy="259045"/>
    <xdr:sp macro="" textlink="">
      <xdr:nvSpPr>
        <xdr:cNvPr id="623" name="n_1mainValue【学校施設】&#10;一人当たり面積">
          <a:extLst>
            <a:ext uri="{FF2B5EF4-FFF2-40B4-BE49-F238E27FC236}">
              <a16:creationId xmlns:a16="http://schemas.microsoft.com/office/drawing/2014/main" id="{98F7A36A-D96D-46B6-847A-624A0C4DEBD4}"/>
            </a:ext>
          </a:extLst>
        </xdr:cNvPr>
        <xdr:cNvSpPr txBox="1"/>
      </xdr:nvSpPr>
      <xdr:spPr>
        <a:xfrm>
          <a:off x="18561127" y="10255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37028</xdr:rowOff>
    </xdr:from>
    <xdr:ext cx="469744" cy="259045"/>
    <xdr:sp macro="" textlink="">
      <xdr:nvSpPr>
        <xdr:cNvPr id="624" name="n_2mainValue【学校施設】&#10;一人当たり面積">
          <a:extLst>
            <a:ext uri="{FF2B5EF4-FFF2-40B4-BE49-F238E27FC236}">
              <a16:creationId xmlns:a16="http://schemas.microsoft.com/office/drawing/2014/main" id="{7E4EF7BE-3E8D-4BC7-BD43-58DAB23D49B3}"/>
            </a:ext>
          </a:extLst>
        </xdr:cNvPr>
        <xdr:cNvSpPr txBox="1"/>
      </xdr:nvSpPr>
      <xdr:spPr>
        <a:xfrm>
          <a:off x="17776267" y="1026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43560</xdr:rowOff>
    </xdr:from>
    <xdr:ext cx="469744" cy="259045"/>
    <xdr:sp macro="" textlink="">
      <xdr:nvSpPr>
        <xdr:cNvPr id="625" name="n_3mainValue【学校施設】&#10;一人当たり面積">
          <a:extLst>
            <a:ext uri="{FF2B5EF4-FFF2-40B4-BE49-F238E27FC236}">
              <a16:creationId xmlns:a16="http://schemas.microsoft.com/office/drawing/2014/main" id="{A976093D-ECB1-4354-BAAD-BACAA8DBCF3D}"/>
            </a:ext>
          </a:extLst>
        </xdr:cNvPr>
        <xdr:cNvSpPr txBox="1"/>
      </xdr:nvSpPr>
      <xdr:spPr>
        <a:xfrm>
          <a:off x="17001567" y="1026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54446</xdr:rowOff>
    </xdr:from>
    <xdr:ext cx="469744" cy="259045"/>
    <xdr:sp macro="" textlink="">
      <xdr:nvSpPr>
        <xdr:cNvPr id="626" name="n_4mainValue【学校施設】&#10;一人当たり面積">
          <a:extLst>
            <a:ext uri="{FF2B5EF4-FFF2-40B4-BE49-F238E27FC236}">
              <a16:creationId xmlns:a16="http://schemas.microsoft.com/office/drawing/2014/main" id="{07B4A297-6E28-4A88-B648-0853489C5778}"/>
            </a:ext>
          </a:extLst>
        </xdr:cNvPr>
        <xdr:cNvSpPr txBox="1"/>
      </xdr:nvSpPr>
      <xdr:spPr>
        <a:xfrm>
          <a:off x="16226867" y="10280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5EFBCE1C-C7DA-44F7-A70D-E875A691603A}"/>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4064979A-E1A2-4631-86B0-F858FA41CE16}"/>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41FD60FE-2CB5-4CA7-9AAA-2D0F7EBE5642}"/>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22C86C11-4A32-4903-A071-77A321BFA90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C66DE35E-F5F1-43BE-9A61-7E403EDDC5E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000642A4-B2E7-4345-A078-76378552617B}"/>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9A7E6105-BE7F-4F87-AD5F-0E0E50305A7D}"/>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BD258171-72F4-445A-9B23-3A9AED32B1CE}"/>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CF202260-E2A2-412E-B30B-C3BAED7A66C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78E209E2-DF3C-4D0E-935B-9166A356121C}"/>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98E9ABFF-17A4-4230-9C25-C52DF0B0522C}"/>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AD2FFCAF-0E30-446B-9C94-AEB1629853D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F3AF56BA-E608-4CCC-BC24-C025914ABA67}"/>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58948E28-1D9C-4022-8768-1DDD02E7FB8E}"/>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596E19B2-88BC-469C-A471-8022918024CD}"/>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3316C560-3F76-4632-A32E-9F32483958C3}"/>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7D1B6630-BA05-4AC7-B2F7-D84C51438EE7}"/>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D69C5C15-9322-45CD-A812-94D044F52B34}"/>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CE65D86F-BE2A-4B15-BB85-58A23FB66222}"/>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425EF6E7-2EB5-4ACC-B989-0F2547630C44}"/>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61B570DC-EADF-4231-84CA-9B76EDAA055F}"/>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93CED196-C949-4ED7-8E75-B5B00D62DA0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96CD121B-9D3D-497C-AAF7-44627526BC58}"/>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7B327597-8E66-4DCB-BB18-E9455C53E6BF}"/>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651" name="直線コネクタ 650">
          <a:extLst>
            <a:ext uri="{FF2B5EF4-FFF2-40B4-BE49-F238E27FC236}">
              <a16:creationId xmlns:a16="http://schemas.microsoft.com/office/drawing/2014/main" id="{B69C072C-04C6-4212-9798-4C0BEF40A289}"/>
            </a:ext>
          </a:extLst>
        </xdr:cNvPr>
        <xdr:cNvCxnSpPr/>
      </xdr:nvCxnSpPr>
      <xdr:spPr>
        <a:xfrm flipV="1">
          <a:off x="14375764" y="13186409"/>
          <a:ext cx="0" cy="1344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2" name="【児童館】&#10;有形固定資産減価償却率最小値テキスト">
          <a:extLst>
            <a:ext uri="{FF2B5EF4-FFF2-40B4-BE49-F238E27FC236}">
              <a16:creationId xmlns:a16="http://schemas.microsoft.com/office/drawing/2014/main" id="{DC94DA51-0DF7-4CA6-9B2E-1081E453412A}"/>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3" name="直線コネクタ 652">
          <a:extLst>
            <a:ext uri="{FF2B5EF4-FFF2-40B4-BE49-F238E27FC236}">
              <a16:creationId xmlns:a16="http://schemas.microsoft.com/office/drawing/2014/main" id="{3DDC0C27-E0AD-442B-AE12-FD918E170BEE}"/>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654" name="【児童館】&#10;有形固定資産減価償却率最大値テキスト">
          <a:extLst>
            <a:ext uri="{FF2B5EF4-FFF2-40B4-BE49-F238E27FC236}">
              <a16:creationId xmlns:a16="http://schemas.microsoft.com/office/drawing/2014/main" id="{D6087DD2-0CCC-4697-B82B-E0CADA7AEED2}"/>
            </a:ext>
          </a:extLst>
        </xdr:cNvPr>
        <xdr:cNvSpPr txBox="1"/>
      </xdr:nvSpPr>
      <xdr:spPr>
        <a:xfrm>
          <a:off x="14414500" y="12965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655" name="直線コネクタ 654">
          <a:extLst>
            <a:ext uri="{FF2B5EF4-FFF2-40B4-BE49-F238E27FC236}">
              <a16:creationId xmlns:a16="http://schemas.microsoft.com/office/drawing/2014/main" id="{4F5E3AEB-6203-43B0-B6F4-EDC496513E27}"/>
            </a:ext>
          </a:extLst>
        </xdr:cNvPr>
        <xdr:cNvCxnSpPr/>
      </xdr:nvCxnSpPr>
      <xdr:spPr>
        <a:xfrm>
          <a:off x="14287500" y="13186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82566</xdr:rowOff>
    </xdr:from>
    <xdr:ext cx="405111" cy="259045"/>
    <xdr:sp macro="" textlink="">
      <xdr:nvSpPr>
        <xdr:cNvPr id="656" name="【児童館】&#10;有形固定資産減価償却率平均値テキスト">
          <a:extLst>
            <a:ext uri="{FF2B5EF4-FFF2-40B4-BE49-F238E27FC236}">
              <a16:creationId xmlns:a16="http://schemas.microsoft.com/office/drawing/2014/main" id="{5D618405-DB0B-42A9-9EE8-F5586DA05F58}"/>
            </a:ext>
          </a:extLst>
        </xdr:cNvPr>
        <xdr:cNvSpPr txBox="1"/>
      </xdr:nvSpPr>
      <xdr:spPr>
        <a:xfrm>
          <a:off x="14414500" y="13493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657" name="フローチャート: 判断 656">
          <a:extLst>
            <a:ext uri="{FF2B5EF4-FFF2-40B4-BE49-F238E27FC236}">
              <a16:creationId xmlns:a16="http://schemas.microsoft.com/office/drawing/2014/main" id="{80F67815-4482-4D6F-87C0-876EF78F640B}"/>
            </a:ext>
          </a:extLst>
        </xdr:cNvPr>
        <xdr:cNvSpPr/>
      </xdr:nvSpPr>
      <xdr:spPr>
        <a:xfrm>
          <a:off x="14325600" y="1363852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658" name="フローチャート: 判断 657">
          <a:extLst>
            <a:ext uri="{FF2B5EF4-FFF2-40B4-BE49-F238E27FC236}">
              <a16:creationId xmlns:a16="http://schemas.microsoft.com/office/drawing/2014/main" id="{417C3979-60A3-48A7-BA21-8C188D4B0076}"/>
            </a:ext>
          </a:extLst>
        </xdr:cNvPr>
        <xdr:cNvSpPr/>
      </xdr:nvSpPr>
      <xdr:spPr>
        <a:xfrm>
          <a:off x="13578840" y="1364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659" name="フローチャート: 判断 658">
          <a:extLst>
            <a:ext uri="{FF2B5EF4-FFF2-40B4-BE49-F238E27FC236}">
              <a16:creationId xmlns:a16="http://schemas.microsoft.com/office/drawing/2014/main" id="{23A4F8DC-9FFA-42AB-897D-5985A85D7FDD}"/>
            </a:ext>
          </a:extLst>
        </xdr:cNvPr>
        <xdr:cNvSpPr/>
      </xdr:nvSpPr>
      <xdr:spPr>
        <a:xfrm>
          <a:off x="12804140" y="136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660" name="フローチャート: 判断 659">
          <a:extLst>
            <a:ext uri="{FF2B5EF4-FFF2-40B4-BE49-F238E27FC236}">
              <a16:creationId xmlns:a16="http://schemas.microsoft.com/office/drawing/2014/main" id="{2AA15BB3-8484-4FE9-8C5E-E0FA0A4686EB}"/>
            </a:ext>
          </a:extLst>
        </xdr:cNvPr>
        <xdr:cNvSpPr/>
      </xdr:nvSpPr>
      <xdr:spPr>
        <a:xfrm>
          <a:off x="12029440" y="136994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661" name="フローチャート: 判断 660">
          <a:extLst>
            <a:ext uri="{FF2B5EF4-FFF2-40B4-BE49-F238E27FC236}">
              <a16:creationId xmlns:a16="http://schemas.microsoft.com/office/drawing/2014/main" id="{D6CC1A8D-8574-4A3B-8845-F1C27B6993EF}"/>
            </a:ext>
          </a:extLst>
        </xdr:cNvPr>
        <xdr:cNvSpPr/>
      </xdr:nvSpPr>
      <xdr:spPr>
        <a:xfrm>
          <a:off x="11231880" y="13670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9894FA35-3190-4E86-9731-5BF84588A0BB}"/>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2774D43-5394-4B29-9B96-DDEF60986D44}"/>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5E92ECCF-75C3-47CC-AF57-17E4306EB98D}"/>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26DC681A-3FB1-48D2-A43E-226CE98CF877}"/>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CF52C3EE-F669-4ECC-A592-CED5889E79EA}"/>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137795</xdr:rowOff>
    </xdr:from>
    <xdr:to>
      <xdr:col>85</xdr:col>
      <xdr:colOff>177800</xdr:colOff>
      <xdr:row>86</xdr:row>
      <xdr:rowOff>67945</xdr:rowOff>
    </xdr:to>
    <xdr:sp macro="" textlink="">
      <xdr:nvSpPr>
        <xdr:cNvPr id="667" name="楕円 666">
          <a:extLst>
            <a:ext uri="{FF2B5EF4-FFF2-40B4-BE49-F238E27FC236}">
              <a16:creationId xmlns:a16="http://schemas.microsoft.com/office/drawing/2014/main" id="{349756A9-15FF-47C0-91DA-4B6074AE1839}"/>
            </a:ext>
          </a:extLst>
        </xdr:cNvPr>
        <xdr:cNvSpPr/>
      </xdr:nvSpPr>
      <xdr:spPr>
        <a:xfrm>
          <a:off x="14325600" y="143871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52722</xdr:rowOff>
    </xdr:from>
    <xdr:ext cx="405111" cy="259045"/>
    <xdr:sp macro="" textlink="">
      <xdr:nvSpPr>
        <xdr:cNvPr id="668" name="【児童館】&#10;有形固定資産減価償却率該当値テキスト">
          <a:extLst>
            <a:ext uri="{FF2B5EF4-FFF2-40B4-BE49-F238E27FC236}">
              <a16:creationId xmlns:a16="http://schemas.microsoft.com/office/drawing/2014/main" id="{0692564D-CDB2-43A7-B426-563F017BAF41}"/>
            </a:ext>
          </a:extLst>
        </xdr:cNvPr>
        <xdr:cNvSpPr txBox="1"/>
      </xdr:nvSpPr>
      <xdr:spPr>
        <a:xfrm>
          <a:off x="14414500" y="1430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130175</xdr:rowOff>
    </xdr:from>
    <xdr:to>
      <xdr:col>81</xdr:col>
      <xdr:colOff>101600</xdr:colOff>
      <xdr:row>86</xdr:row>
      <xdr:rowOff>60325</xdr:rowOff>
    </xdr:to>
    <xdr:sp macro="" textlink="">
      <xdr:nvSpPr>
        <xdr:cNvPr id="669" name="楕円 668">
          <a:extLst>
            <a:ext uri="{FF2B5EF4-FFF2-40B4-BE49-F238E27FC236}">
              <a16:creationId xmlns:a16="http://schemas.microsoft.com/office/drawing/2014/main" id="{FB6B54C7-2426-4721-9437-2EDCDD011F2B}"/>
            </a:ext>
          </a:extLst>
        </xdr:cNvPr>
        <xdr:cNvSpPr/>
      </xdr:nvSpPr>
      <xdr:spPr>
        <a:xfrm>
          <a:off x="13578840" y="143795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9525</xdr:rowOff>
    </xdr:from>
    <xdr:to>
      <xdr:col>85</xdr:col>
      <xdr:colOff>127000</xdr:colOff>
      <xdr:row>86</xdr:row>
      <xdr:rowOff>17145</xdr:rowOff>
    </xdr:to>
    <xdr:cxnSp macro="">
      <xdr:nvCxnSpPr>
        <xdr:cNvPr id="670" name="直線コネクタ 669">
          <a:extLst>
            <a:ext uri="{FF2B5EF4-FFF2-40B4-BE49-F238E27FC236}">
              <a16:creationId xmlns:a16="http://schemas.microsoft.com/office/drawing/2014/main" id="{087F9CC6-B502-41A7-B470-76952FF48BD0}"/>
            </a:ext>
          </a:extLst>
        </xdr:cNvPr>
        <xdr:cNvCxnSpPr/>
      </xdr:nvCxnSpPr>
      <xdr:spPr>
        <a:xfrm>
          <a:off x="13629640" y="14426565"/>
          <a:ext cx="74676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120650</xdr:rowOff>
    </xdr:from>
    <xdr:to>
      <xdr:col>76</xdr:col>
      <xdr:colOff>165100</xdr:colOff>
      <xdr:row>86</xdr:row>
      <xdr:rowOff>50800</xdr:rowOff>
    </xdr:to>
    <xdr:sp macro="" textlink="">
      <xdr:nvSpPr>
        <xdr:cNvPr id="671" name="楕円 670">
          <a:extLst>
            <a:ext uri="{FF2B5EF4-FFF2-40B4-BE49-F238E27FC236}">
              <a16:creationId xmlns:a16="http://schemas.microsoft.com/office/drawing/2014/main" id="{D11C7D59-AADC-4E9A-BC87-B98655D8A00C}"/>
            </a:ext>
          </a:extLst>
        </xdr:cNvPr>
        <xdr:cNvSpPr/>
      </xdr:nvSpPr>
      <xdr:spPr>
        <a:xfrm>
          <a:off x="12804140" y="14370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0</xdr:rowOff>
    </xdr:from>
    <xdr:to>
      <xdr:col>81</xdr:col>
      <xdr:colOff>50800</xdr:colOff>
      <xdr:row>86</xdr:row>
      <xdr:rowOff>9525</xdr:rowOff>
    </xdr:to>
    <xdr:cxnSp macro="">
      <xdr:nvCxnSpPr>
        <xdr:cNvPr id="672" name="直線コネクタ 671">
          <a:extLst>
            <a:ext uri="{FF2B5EF4-FFF2-40B4-BE49-F238E27FC236}">
              <a16:creationId xmlns:a16="http://schemas.microsoft.com/office/drawing/2014/main" id="{5517897E-6544-40E4-BA80-0B33E455565D}"/>
            </a:ext>
          </a:extLst>
        </xdr:cNvPr>
        <xdr:cNvCxnSpPr/>
      </xdr:nvCxnSpPr>
      <xdr:spPr>
        <a:xfrm>
          <a:off x="12854940" y="14417040"/>
          <a:ext cx="7747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111125</xdr:rowOff>
    </xdr:from>
    <xdr:to>
      <xdr:col>72</xdr:col>
      <xdr:colOff>38100</xdr:colOff>
      <xdr:row>86</xdr:row>
      <xdr:rowOff>41275</xdr:rowOff>
    </xdr:to>
    <xdr:sp macro="" textlink="">
      <xdr:nvSpPr>
        <xdr:cNvPr id="673" name="楕円 672">
          <a:extLst>
            <a:ext uri="{FF2B5EF4-FFF2-40B4-BE49-F238E27FC236}">
              <a16:creationId xmlns:a16="http://schemas.microsoft.com/office/drawing/2014/main" id="{F92C6F8E-9013-4C65-AC88-06C127DACA66}"/>
            </a:ext>
          </a:extLst>
        </xdr:cNvPr>
        <xdr:cNvSpPr/>
      </xdr:nvSpPr>
      <xdr:spPr>
        <a:xfrm>
          <a:off x="12029440" y="143605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161925</xdr:rowOff>
    </xdr:from>
    <xdr:to>
      <xdr:col>76</xdr:col>
      <xdr:colOff>114300</xdr:colOff>
      <xdr:row>86</xdr:row>
      <xdr:rowOff>0</xdr:rowOff>
    </xdr:to>
    <xdr:cxnSp macro="">
      <xdr:nvCxnSpPr>
        <xdr:cNvPr id="674" name="直線コネクタ 673">
          <a:extLst>
            <a:ext uri="{FF2B5EF4-FFF2-40B4-BE49-F238E27FC236}">
              <a16:creationId xmlns:a16="http://schemas.microsoft.com/office/drawing/2014/main" id="{48B3F40D-A29F-454C-9748-A576F90242A0}"/>
            </a:ext>
          </a:extLst>
        </xdr:cNvPr>
        <xdr:cNvCxnSpPr/>
      </xdr:nvCxnSpPr>
      <xdr:spPr>
        <a:xfrm>
          <a:off x="12072620" y="14411325"/>
          <a:ext cx="7823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76836</xdr:rowOff>
    </xdr:from>
    <xdr:to>
      <xdr:col>67</xdr:col>
      <xdr:colOff>101600</xdr:colOff>
      <xdr:row>86</xdr:row>
      <xdr:rowOff>6986</xdr:rowOff>
    </xdr:to>
    <xdr:sp macro="" textlink="">
      <xdr:nvSpPr>
        <xdr:cNvPr id="675" name="楕円 674">
          <a:extLst>
            <a:ext uri="{FF2B5EF4-FFF2-40B4-BE49-F238E27FC236}">
              <a16:creationId xmlns:a16="http://schemas.microsoft.com/office/drawing/2014/main" id="{BD671A75-4127-4686-A831-BBFEFE93453B}"/>
            </a:ext>
          </a:extLst>
        </xdr:cNvPr>
        <xdr:cNvSpPr/>
      </xdr:nvSpPr>
      <xdr:spPr>
        <a:xfrm>
          <a:off x="11231880" y="143262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127636</xdr:rowOff>
    </xdr:from>
    <xdr:to>
      <xdr:col>71</xdr:col>
      <xdr:colOff>177800</xdr:colOff>
      <xdr:row>85</xdr:row>
      <xdr:rowOff>161925</xdr:rowOff>
    </xdr:to>
    <xdr:cxnSp macro="">
      <xdr:nvCxnSpPr>
        <xdr:cNvPr id="676" name="直線コネクタ 675">
          <a:extLst>
            <a:ext uri="{FF2B5EF4-FFF2-40B4-BE49-F238E27FC236}">
              <a16:creationId xmlns:a16="http://schemas.microsoft.com/office/drawing/2014/main" id="{E39AAC7E-6FFD-4A76-9621-6F574A7482D3}"/>
            </a:ext>
          </a:extLst>
        </xdr:cNvPr>
        <xdr:cNvCxnSpPr/>
      </xdr:nvCxnSpPr>
      <xdr:spPr>
        <a:xfrm>
          <a:off x="11282680" y="14377036"/>
          <a:ext cx="78994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12082</xdr:rowOff>
    </xdr:from>
    <xdr:ext cx="405111" cy="259045"/>
    <xdr:sp macro="" textlink="">
      <xdr:nvSpPr>
        <xdr:cNvPr id="677" name="n_1aveValue【児童館】&#10;有形固定資産減価償却率">
          <a:extLst>
            <a:ext uri="{FF2B5EF4-FFF2-40B4-BE49-F238E27FC236}">
              <a16:creationId xmlns:a16="http://schemas.microsoft.com/office/drawing/2014/main" id="{A4FAE29D-7CC3-4B2C-9BBE-63A6D8B4401E}"/>
            </a:ext>
          </a:extLst>
        </xdr:cNvPr>
        <xdr:cNvSpPr txBox="1"/>
      </xdr:nvSpPr>
      <xdr:spPr>
        <a:xfrm>
          <a:off x="1343724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153052</xdr:rowOff>
    </xdr:from>
    <xdr:ext cx="405111" cy="259045"/>
    <xdr:sp macro="" textlink="">
      <xdr:nvSpPr>
        <xdr:cNvPr id="678" name="n_2aveValue【児童館】&#10;有形固定資産減価償却率">
          <a:extLst>
            <a:ext uri="{FF2B5EF4-FFF2-40B4-BE49-F238E27FC236}">
              <a16:creationId xmlns:a16="http://schemas.microsoft.com/office/drawing/2014/main" id="{EEA2CA4D-BD52-4082-8B28-BC338C1C178C}"/>
            </a:ext>
          </a:extLst>
        </xdr:cNvPr>
        <xdr:cNvSpPr txBox="1"/>
      </xdr:nvSpPr>
      <xdr:spPr>
        <a:xfrm>
          <a:off x="12675244" y="1339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67327</xdr:rowOff>
    </xdr:from>
    <xdr:ext cx="405111" cy="259045"/>
    <xdr:sp macro="" textlink="">
      <xdr:nvSpPr>
        <xdr:cNvPr id="679" name="n_3aveValue【児童館】&#10;有形固定資産減価償却率">
          <a:extLst>
            <a:ext uri="{FF2B5EF4-FFF2-40B4-BE49-F238E27FC236}">
              <a16:creationId xmlns:a16="http://schemas.microsoft.com/office/drawing/2014/main" id="{BB4D29B3-0FC6-4BB8-8110-674603957ACF}"/>
            </a:ext>
          </a:extLst>
        </xdr:cNvPr>
        <xdr:cNvSpPr txBox="1"/>
      </xdr:nvSpPr>
      <xdr:spPr>
        <a:xfrm>
          <a:off x="119005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680" name="n_4aveValue【児童館】&#10;有形固定資産減価償却率">
          <a:extLst>
            <a:ext uri="{FF2B5EF4-FFF2-40B4-BE49-F238E27FC236}">
              <a16:creationId xmlns:a16="http://schemas.microsoft.com/office/drawing/2014/main" id="{89DAFE4F-3ADF-43FD-9F68-2C5E2C90BD5E}"/>
            </a:ext>
          </a:extLst>
        </xdr:cNvPr>
        <xdr:cNvSpPr txBox="1"/>
      </xdr:nvSpPr>
      <xdr:spPr>
        <a:xfrm>
          <a:off x="1110298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51452</xdr:rowOff>
    </xdr:from>
    <xdr:ext cx="405111" cy="259045"/>
    <xdr:sp macro="" textlink="">
      <xdr:nvSpPr>
        <xdr:cNvPr id="681" name="n_1mainValue【児童館】&#10;有形固定資産減価償却率">
          <a:extLst>
            <a:ext uri="{FF2B5EF4-FFF2-40B4-BE49-F238E27FC236}">
              <a16:creationId xmlns:a16="http://schemas.microsoft.com/office/drawing/2014/main" id="{E3AB3E45-33DB-4016-9835-F3F771F9C7C7}"/>
            </a:ext>
          </a:extLst>
        </xdr:cNvPr>
        <xdr:cNvSpPr txBox="1"/>
      </xdr:nvSpPr>
      <xdr:spPr>
        <a:xfrm>
          <a:off x="13437244" y="1446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41927</xdr:rowOff>
    </xdr:from>
    <xdr:ext cx="405111" cy="259045"/>
    <xdr:sp macro="" textlink="">
      <xdr:nvSpPr>
        <xdr:cNvPr id="682" name="n_2mainValue【児童館】&#10;有形固定資産減価償却率">
          <a:extLst>
            <a:ext uri="{FF2B5EF4-FFF2-40B4-BE49-F238E27FC236}">
              <a16:creationId xmlns:a16="http://schemas.microsoft.com/office/drawing/2014/main" id="{6AD6797D-ACAC-4BF4-8FC9-6060CC090172}"/>
            </a:ext>
          </a:extLst>
        </xdr:cNvPr>
        <xdr:cNvSpPr txBox="1"/>
      </xdr:nvSpPr>
      <xdr:spPr>
        <a:xfrm>
          <a:off x="12675244" y="1445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32402</xdr:rowOff>
    </xdr:from>
    <xdr:ext cx="405111" cy="259045"/>
    <xdr:sp macro="" textlink="">
      <xdr:nvSpPr>
        <xdr:cNvPr id="683" name="n_3mainValue【児童館】&#10;有形固定資産減価償却率">
          <a:extLst>
            <a:ext uri="{FF2B5EF4-FFF2-40B4-BE49-F238E27FC236}">
              <a16:creationId xmlns:a16="http://schemas.microsoft.com/office/drawing/2014/main" id="{0855D736-3700-4BBA-914A-E9C8DE7483CF}"/>
            </a:ext>
          </a:extLst>
        </xdr:cNvPr>
        <xdr:cNvSpPr txBox="1"/>
      </xdr:nvSpPr>
      <xdr:spPr>
        <a:xfrm>
          <a:off x="11900544" y="1444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169563</xdr:rowOff>
    </xdr:from>
    <xdr:ext cx="405111" cy="259045"/>
    <xdr:sp macro="" textlink="">
      <xdr:nvSpPr>
        <xdr:cNvPr id="684" name="n_4mainValue【児童館】&#10;有形固定資産減価償却率">
          <a:extLst>
            <a:ext uri="{FF2B5EF4-FFF2-40B4-BE49-F238E27FC236}">
              <a16:creationId xmlns:a16="http://schemas.microsoft.com/office/drawing/2014/main" id="{8513A483-16DD-4B71-929A-14DE032CCDA7}"/>
            </a:ext>
          </a:extLst>
        </xdr:cNvPr>
        <xdr:cNvSpPr txBox="1"/>
      </xdr:nvSpPr>
      <xdr:spPr>
        <a:xfrm>
          <a:off x="11102984"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9AD132D6-F8DE-4D3C-B8E1-F799D9C03DE1}"/>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242B6830-F650-4B86-AB5B-898913D434B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AEF94188-524B-49D0-A993-C6D49DA461F1}"/>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2BB71AC0-A6BF-48E2-990B-2B7003F16CE4}"/>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C8A54C3D-4A31-40C0-966B-F5E973D79B57}"/>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C561C896-26E5-400B-B52B-EF41F19CE78C}"/>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DCB4CF47-F3B5-4178-9B0B-8C55E1794312}"/>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FDB89227-DD9F-46B3-A4DD-B1F39D9FB8EF}"/>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93127BD9-0161-4F0A-B8C8-1AAA2C9CA43A}"/>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C0557ABB-15CF-493F-BDC3-ED21CE8D2687}"/>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a:extLst>
            <a:ext uri="{FF2B5EF4-FFF2-40B4-BE49-F238E27FC236}">
              <a16:creationId xmlns:a16="http://schemas.microsoft.com/office/drawing/2014/main" id="{3CED1BDE-B645-4913-A999-A0D38BD8CB2A}"/>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a:extLst>
            <a:ext uri="{FF2B5EF4-FFF2-40B4-BE49-F238E27FC236}">
              <a16:creationId xmlns:a16="http://schemas.microsoft.com/office/drawing/2014/main" id="{015FD943-66BF-4BE1-9DAB-117E2D1DB69A}"/>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a:extLst>
            <a:ext uri="{FF2B5EF4-FFF2-40B4-BE49-F238E27FC236}">
              <a16:creationId xmlns:a16="http://schemas.microsoft.com/office/drawing/2014/main" id="{8C2F0B5A-9EB3-491E-AF04-01D211B07556}"/>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a:extLst>
            <a:ext uri="{FF2B5EF4-FFF2-40B4-BE49-F238E27FC236}">
              <a16:creationId xmlns:a16="http://schemas.microsoft.com/office/drawing/2014/main" id="{22158077-CA61-4601-B5EA-B6C5559884B9}"/>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a:extLst>
            <a:ext uri="{FF2B5EF4-FFF2-40B4-BE49-F238E27FC236}">
              <a16:creationId xmlns:a16="http://schemas.microsoft.com/office/drawing/2014/main" id="{9AC82B6C-DE7E-452D-89FB-8AC55A575E6E}"/>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a:extLst>
            <a:ext uri="{FF2B5EF4-FFF2-40B4-BE49-F238E27FC236}">
              <a16:creationId xmlns:a16="http://schemas.microsoft.com/office/drawing/2014/main" id="{E2D6FB71-A555-408C-90BD-FC120E8AC7AB}"/>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a:extLst>
            <a:ext uri="{FF2B5EF4-FFF2-40B4-BE49-F238E27FC236}">
              <a16:creationId xmlns:a16="http://schemas.microsoft.com/office/drawing/2014/main" id="{71A51FBB-4D41-431C-BEE2-76309FE6254B}"/>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a:extLst>
            <a:ext uri="{FF2B5EF4-FFF2-40B4-BE49-F238E27FC236}">
              <a16:creationId xmlns:a16="http://schemas.microsoft.com/office/drawing/2014/main" id="{70D4755F-7DB6-4CC7-8FB8-2EF326A66C14}"/>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2DC63C6A-418C-430A-95D4-0F27A4DC1AB4}"/>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DB157C0D-8A2A-4F18-9210-E78E78F7B6C4}"/>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E5722F6A-6EB0-4B4C-AEE3-167714A785A3}"/>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706" name="直線コネクタ 705">
          <a:extLst>
            <a:ext uri="{FF2B5EF4-FFF2-40B4-BE49-F238E27FC236}">
              <a16:creationId xmlns:a16="http://schemas.microsoft.com/office/drawing/2014/main" id="{DCC675E3-7153-442B-BA5F-F60DC5243192}"/>
            </a:ext>
          </a:extLst>
        </xdr:cNvPr>
        <xdr:cNvCxnSpPr/>
      </xdr:nvCxnSpPr>
      <xdr:spPr>
        <a:xfrm flipV="1">
          <a:off x="19509104" y="1300353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07" name="【児童館】&#10;一人当たり面積最小値テキスト">
          <a:extLst>
            <a:ext uri="{FF2B5EF4-FFF2-40B4-BE49-F238E27FC236}">
              <a16:creationId xmlns:a16="http://schemas.microsoft.com/office/drawing/2014/main" id="{2584BD13-8F1C-4FD4-ADB4-88A962C1850F}"/>
            </a:ext>
          </a:extLst>
        </xdr:cNvPr>
        <xdr:cNvSpPr txBox="1"/>
      </xdr:nvSpPr>
      <xdr:spPr>
        <a:xfrm>
          <a:off x="19547840" y="1439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8" name="直線コネクタ 707">
          <a:extLst>
            <a:ext uri="{FF2B5EF4-FFF2-40B4-BE49-F238E27FC236}">
              <a16:creationId xmlns:a16="http://schemas.microsoft.com/office/drawing/2014/main" id="{20B67F35-0737-4469-A2D3-4E564E0F4C95}"/>
            </a:ext>
          </a:extLst>
        </xdr:cNvPr>
        <xdr:cNvCxnSpPr/>
      </xdr:nvCxnSpPr>
      <xdr:spPr>
        <a:xfrm>
          <a:off x="19443700" y="14390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9" name="【児童館】&#10;一人当たり面積最大値テキスト">
          <a:extLst>
            <a:ext uri="{FF2B5EF4-FFF2-40B4-BE49-F238E27FC236}">
              <a16:creationId xmlns:a16="http://schemas.microsoft.com/office/drawing/2014/main" id="{D4D843B8-81BE-4316-8277-76378BDAE767}"/>
            </a:ext>
          </a:extLst>
        </xdr:cNvPr>
        <xdr:cNvSpPr txBox="1"/>
      </xdr:nvSpPr>
      <xdr:spPr>
        <a:xfrm>
          <a:off x="19547840" y="1278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10" name="直線コネクタ 709">
          <a:extLst>
            <a:ext uri="{FF2B5EF4-FFF2-40B4-BE49-F238E27FC236}">
              <a16:creationId xmlns:a16="http://schemas.microsoft.com/office/drawing/2014/main" id="{7B7817FB-ED1E-4F50-A29B-F23276C122A8}"/>
            </a:ext>
          </a:extLst>
        </xdr:cNvPr>
        <xdr:cNvCxnSpPr/>
      </xdr:nvCxnSpPr>
      <xdr:spPr>
        <a:xfrm>
          <a:off x="194437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45738</xdr:rowOff>
    </xdr:from>
    <xdr:ext cx="469744" cy="259045"/>
    <xdr:sp macro="" textlink="">
      <xdr:nvSpPr>
        <xdr:cNvPr id="711" name="【児童館】&#10;一人当たり面積平均値テキスト">
          <a:extLst>
            <a:ext uri="{FF2B5EF4-FFF2-40B4-BE49-F238E27FC236}">
              <a16:creationId xmlns:a16="http://schemas.microsoft.com/office/drawing/2014/main" id="{F33B8998-018C-44E3-80E7-BBA64227C1D8}"/>
            </a:ext>
          </a:extLst>
        </xdr:cNvPr>
        <xdr:cNvSpPr txBox="1"/>
      </xdr:nvSpPr>
      <xdr:spPr>
        <a:xfrm>
          <a:off x="19547840" y="13959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12" name="フローチャート: 判断 711">
          <a:extLst>
            <a:ext uri="{FF2B5EF4-FFF2-40B4-BE49-F238E27FC236}">
              <a16:creationId xmlns:a16="http://schemas.microsoft.com/office/drawing/2014/main" id="{2CAE8BF7-72BF-4AD5-9EC6-743D910A80FD}"/>
            </a:ext>
          </a:extLst>
        </xdr:cNvPr>
        <xdr:cNvSpPr/>
      </xdr:nvSpPr>
      <xdr:spPr>
        <a:xfrm>
          <a:off x="19458940" y="1398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13" name="フローチャート: 判断 712">
          <a:extLst>
            <a:ext uri="{FF2B5EF4-FFF2-40B4-BE49-F238E27FC236}">
              <a16:creationId xmlns:a16="http://schemas.microsoft.com/office/drawing/2014/main" id="{8262CAAC-595C-4463-BB45-1E72B91A0A8C}"/>
            </a:ext>
          </a:extLst>
        </xdr:cNvPr>
        <xdr:cNvSpPr/>
      </xdr:nvSpPr>
      <xdr:spPr>
        <a:xfrm>
          <a:off x="18735040" y="1400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714" name="フローチャート: 判断 713">
          <a:extLst>
            <a:ext uri="{FF2B5EF4-FFF2-40B4-BE49-F238E27FC236}">
              <a16:creationId xmlns:a16="http://schemas.microsoft.com/office/drawing/2014/main" id="{B1876CE1-DC96-469E-9675-410E4E8D37F3}"/>
            </a:ext>
          </a:extLst>
        </xdr:cNvPr>
        <xdr:cNvSpPr/>
      </xdr:nvSpPr>
      <xdr:spPr>
        <a:xfrm>
          <a:off x="17937480" y="1400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15" name="フローチャート: 判断 714">
          <a:extLst>
            <a:ext uri="{FF2B5EF4-FFF2-40B4-BE49-F238E27FC236}">
              <a16:creationId xmlns:a16="http://schemas.microsoft.com/office/drawing/2014/main" id="{1D95FD54-C63F-47FD-9F9E-CF27AB62D0B8}"/>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716" name="フローチャート: 判断 715">
          <a:extLst>
            <a:ext uri="{FF2B5EF4-FFF2-40B4-BE49-F238E27FC236}">
              <a16:creationId xmlns:a16="http://schemas.microsoft.com/office/drawing/2014/main" id="{03908A05-09FC-4C00-943D-BAE30D9F3B6C}"/>
            </a:ext>
          </a:extLst>
        </xdr:cNvPr>
        <xdr:cNvSpPr/>
      </xdr:nvSpPr>
      <xdr:spPr>
        <a:xfrm>
          <a:off x="16388080" y="140500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F2A0FD04-7672-4D28-A6A9-5D2B77B86F2B}"/>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AA0BBF93-B65F-4063-9E01-7F77F3C7E999}"/>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B591D44A-6829-4A28-A63C-E73C97AF8223}"/>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FB8AC517-2C64-4CE0-8889-AFE7567B8C99}"/>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6D64A714-E2D0-4137-8582-867EAB2C420B}"/>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78739</xdr:rowOff>
    </xdr:from>
    <xdr:to>
      <xdr:col>116</xdr:col>
      <xdr:colOff>114300</xdr:colOff>
      <xdr:row>83</xdr:row>
      <xdr:rowOff>8889</xdr:rowOff>
    </xdr:to>
    <xdr:sp macro="" textlink="">
      <xdr:nvSpPr>
        <xdr:cNvPr id="722" name="楕円 721">
          <a:extLst>
            <a:ext uri="{FF2B5EF4-FFF2-40B4-BE49-F238E27FC236}">
              <a16:creationId xmlns:a16="http://schemas.microsoft.com/office/drawing/2014/main" id="{59D3C187-EC1B-43FE-8188-2FD7935BDBDE}"/>
            </a:ext>
          </a:extLst>
        </xdr:cNvPr>
        <xdr:cNvSpPr/>
      </xdr:nvSpPr>
      <xdr:spPr>
        <a:xfrm>
          <a:off x="19458940" y="138252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101616</xdr:rowOff>
    </xdr:from>
    <xdr:ext cx="469744" cy="259045"/>
    <xdr:sp macro="" textlink="">
      <xdr:nvSpPr>
        <xdr:cNvPr id="723" name="【児童館】&#10;一人当たり面積該当値テキスト">
          <a:extLst>
            <a:ext uri="{FF2B5EF4-FFF2-40B4-BE49-F238E27FC236}">
              <a16:creationId xmlns:a16="http://schemas.microsoft.com/office/drawing/2014/main" id="{EEAB8204-B896-41A8-8E7B-DBF9F0BAE760}"/>
            </a:ext>
          </a:extLst>
        </xdr:cNvPr>
        <xdr:cNvSpPr txBox="1"/>
      </xdr:nvSpPr>
      <xdr:spPr>
        <a:xfrm>
          <a:off x="19547840" y="13680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78739</xdr:rowOff>
    </xdr:from>
    <xdr:to>
      <xdr:col>112</xdr:col>
      <xdr:colOff>38100</xdr:colOff>
      <xdr:row>83</xdr:row>
      <xdr:rowOff>8889</xdr:rowOff>
    </xdr:to>
    <xdr:sp macro="" textlink="">
      <xdr:nvSpPr>
        <xdr:cNvPr id="724" name="楕円 723">
          <a:extLst>
            <a:ext uri="{FF2B5EF4-FFF2-40B4-BE49-F238E27FC236}">
              <a16:creationId xmlns:a16="http://schemas.microsoft.com/office/drawing/2014/main" id="{DDFC02D9-DC6B-49F4-BDE3-7E11BB3AE4F2}"/>
            </a:ext>
          </a:extLst>
        </xdr:cNvPr>
        <xdr:cNvSpPr/>
      </xdr:nvSpPr>
      <xdr:spPr>
        <a:xfrm>
          <a:off x="18735040" y="138252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129539</xdr:rowOff>
    </xdr:from>
    <xdr:to>
      <xdr:col>116</xdr:col>
      <xdr:colOff>63500</xdr:colOff>
      <xdr:row>82</xdr:row>
      <xdr:rowOff>129539</xdr:rowOff>
    </xdr:to>
    <xdr:cxnSp macro="">
      <xdr:nvCxnSpPr>
        <xdr:cNvPr id="725" name="直線コネクタ 724">
          <a:extLst>
            <a:ext uri="{FF2B5EF4-FFF2-40B4-BE49-F238E27FC236}">
              <a16:creationId xmlns:a16="http://schemas.microsoft.com/office/drawing/2014/main" id="{7494A582-7B9F-4921-BA84-DE6F4942D507}"/>
            </a:ext>
          </a:extLst>
        </xdr:cNvPr>
        <xdr:cNvCxnSpPr/>
      </xdr:nvCxnSpPr>
      <xdr:spPr>
        <a:xfrm>
          <a:off x="18778220" y="1387601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78739</xdr:rowOff>
    </xdr:from>
    <xdr:to>
      <xdr:col>107</xdr:col>
      <xdr:colOff>101600</xdr:colOff>
      <xdr:row>83</xdr:row>
      <xdr:rowOff>8889</xdr:rowOff>
    </xdr:to>
    <xdr:sp macro="" textlink="">
      <xdr:nvSpPr>
        <xdr:cNvPr id="726" name="楕円 725">
          <a:extLst>
            <a:ext uri="{FF2B5EF4-FFF2-40B4-BE49-F238E27FC236}">
              <a16:creationId xmlns:a16="http://schemas.microsoft.com/office/drawing/2014/main" id="{9153B225-B20B-4734-9596-6059AA2B578E}"/>
            </a:ext>
          </a:extLst>
        </xdr:cNvPr>
        <xdr:cNvSpPr/>
      </xdr:nvSpPr>
      <xdr:spPr>
        <a:xfrm>
          <a:off x="17937480" y="138252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129539</xdr:rowOff>
    </xdr:from>
    <xdr:to>
      <xdr:col>111</xdr:col>
      <xdr:colOff>177800</xdr:colOff>
      <xdr:row>82</xdr:row>
      <xdr:rowOff>129539</xdr:rowOff>
    </xdr:to>
    <xdr:cxnSp macro="">
      <xdr:nvCxnSpPr>
        <xdr:cNvPr id="727" name="直線コネクタ 726">
          <a:extLst>
            <a:ext uri="{FF2B5EF4-FFF2-40B4-BE49-F238E27FC236}">
              <a16:creationId xmlns:a16="http://schemas.microsoft.com/office/drawing/2014/main" id="{C0C33D1D-9C91-41CD-8D02-015164D21366}"/>
            </a:ext>
          </a:extLst>
        </xdr:cNvPr>
        <xdr:cNvCxnSpPr/>
      </xdr:nvCxnSpPr>
      <xdr:spPr>
        <a:xfrm>
          <a:off x="17988280" y="1387601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78739</xdr:rowOff>
    </xdr:from>
    <xdr:to>
      <xdr:col>102</xdr:col>
      <xdr:colOff>165100</xdr:colOff>
      <xdr:row>83</xdr:row>
      <xdr:rowOff>8889</xdr:rowOff>
    </xdr:to>
    <xdr:sp macro="" textlink="">
      <xdr:nvSpPr>
        <xdr:cNvPr id="728" name="楕円 727">
          <a:extLst>
            <a:ext uri="{FF2B5EF4-FFF2-40B4-BE49-F238E27FC236}">
              <a16:creationId xmlns:a16="http://schemas.microsoft.com/office/drawing/2014/main" id="{5F343D4C-0CC1-4A34-9FEA-39C62D22DA91}"/>
            </a:ext>
          </a:extLst>
        </xdr:cNvPr>
        <xdr:cNvSpPr/>
      </xdr:nvSpPr>
      <xdr:spPr>
        <a:xfrm>
          <a:off x="17162780" y="138252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129539</xdr:rowOff>
    </xdr:from>
    <xdr:to>
      <xdr:col>107</xdr:col>
      <xdr:colOff>50800</xdr:colOff>
      <xdr:row>82</xdr:row>
      <xdr:rowOff>129539</xdr:rowOff>
    </xdr:to>
    <xdr:cxnSp macro="">
      <xdr:nvCxnSpPr>
        <xdr:cNvPr id="729" name="直線コネクタ 728">
          <a:extLst>
            <a:ext uri="{FF2B5EF4-FFF2-40B4-BE49-F238E27FC236}">
              <a16:creationId xmlns:a16="http://schemas.microsoft.com/office/drawing/2014/main" id="{8680A5C1-8459-43EB-A18C-D5FCA190646F}"/>
            </a:ext>
          </a:extLst>
        </xdr:cNvPr>
        <xdr:cNvCxnSpPr/>
      </xdr:nvCxnSpPr>
      <xdr:spPr>
        <a:xfrm>
          <a:off x="17213580" y="1387601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78739</xdr:rowOff>
    </xdr:from>
    <xdr:to>
      <xdr:col>98</xdr:col>
      <xdr:colOff>38100</xdr:colOff>
      <xdr:row>83</xdr:row>
      <xdr:rowOff>8889</xdr:rowOff>
    </xdr:to>
    <xdr:sp macro="" textlink="">
      <xdr:nvSpPr>
        <xdr:cNvPr id="730" name="楕円 729">
          <a:extLst>
            <a:ext uri="{FF2B5EF4-FFF2-40B4-BE49-F238E27FC236}">
              <a16:creationId xmlns:a16="http://schemas.microsoft.com/office/drawing/2014/main" id="{5C91DCC2-F5A4-4A68-B10E-EFA05B81B806}"/>
            </a:ext>
          </a:extLst>
        </xdr:cNvPr>
        <xdr:cNvSpPr/>
      </xdr:nvSpPr>
      <xdr:spPr>
        <a:xfrm>
          <a:off x="16388080" y="138252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129539</xdr:rowOff>
    </xdr:from>
    <xdr:to>
      <xdr:col>102</xdr:col>
      <xdr:colOff>114300</xdr:colOff>
      <xdr:row>82</xdr:row>
      <xdr:rowOff>129539</xdr:rowOff>
    </xdr:to>
    <xdr:cxnSp macro="">
      <xdr:nvCxnSpPr>
        <xdr:cNvPr id="731" name="直線コネクタ 730">
          <a:extLst>
            <a:ext uri="{FF2B5EF4-FFF2-40B4-BE49-F238E27FC236}">
              <a16:creationId xmlns:a16="http://schemas.microsoft.com/office/drawing/2014/main" id="{3B2EC4C4-117A-4B63-ACF9-BF1501291366}"/>
            </a:ext>
          </a:extLst>
        </xdr:cNvPr>
        <xdr:cNvCxnSpPr/>
      </xdr:nvCxnSpPr>
      <xdr:spPr>
        <a:xfrm>
          <a:off x="16431260" y="1387601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11447</xdr:rowOff>
    </xdr:from>
    <xdr:ext cx="469744" cy="259045"/>
    <xdr:sp macro="" textlink="">
      <xdr:nvSpPr>
        <xdr:cNvPr id="732" name="n_1aveValue【児童館】&#10;一人当たり面積">
          <a:extLst>
            <a:ext uri="{FF2B5EF4-FFF2-40B4-BE49-F238E27FC236}">
              <a16:creationId xmlns:a16="http://schemas.microsoft.com/office/drawing/2014/main" id="{817FA6CA-9914-4FB6-A550-3149F5030605}"/>
            </a:ext>
          </a:extLst>
        </xdr:cNvPr>
        <xdr:cNvSpPr txBox="1"/>
      </xdr:nvSpPr>
      <xdr:spPr>
        <a:xfrm>
          <a:off x="18561127" y="1409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733" name="n_2aveValue【児童館】&#10;一人当たり面積">
          <a:extLst>
            <a:ext uri="{FF2B5EF4-FFF2-40B4-BE49-F238E27FC236}">
              <a16:creationId xmlns:a16="http://schemas.microsoft.com/office/drawing/2014/main" id="{747D8D29-27CE-4AAD-9DA3-02B084B91354}"/>
            </a:ext>
          </a:extLst>
        </xdr:cNvPr>
        <xdr:cNvSpPr txBox="1"/>
      </xdr:nvSpPr>
      <xdr:spPr>
        <a:xfrm>
          <a:off x="17776267" y="1409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34" name="n_3aveValue【児童館】&#10;一人当たり面積">
          <a:extLst>
            <a:ext uri="{FF2B5EF4-FFF2-40B4-BE49-F238E27FC236}">
              <a16:creationId xmlns:a16="http://schemas.microsoft.com/office/drawing/2014/main" id="{326E1934-5061-4119-965E-5A85A2989C48}"/>
            </a:ext>
          </a:extLst>
        </xdr:cNvPr>
        <xdr:cNvSpPr txBox="1"/>
      </xdr:nvSpPr>
      <xdr:spPr>
        <a:xfrm>
          <a:off x="170015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57166</xdr:rowOff>
    </xdr:from>
    <xdr:ext cx="469744" cy="259045"/>
    <xdr:sp macro="" textlink="">
      <xdr:nvSpPr>
        <xdr:cNvPr id="735" name="n_4aveValue【児童館】&#10;一人当たり面積">
          <a:extLst>
            <a:ext uri="{FF2B5EF4-FFF2-40B4-BE49-F238E27FC236}">
              <a16:creationId xmlns:a16="http://schemas.microsoft.com/office/drawing/2014/main" id="{164C9085-4052-4CBC-8C8F-FCFEEA1A45BD}"/>
            </a:ext>
          </a:extLst>
        </xdr:cNvPr>
        <xdr:cNvSpPr txBox="1"/>
      </xdr:nvSpPr>
      <xdr:spPr>
        <a:xfrm>
          <a:off x="16226867" y="1413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25416</xdr:rowOff>
    </xdr:from>
    <xdr:ext cx="469744" cy="259045"/>
    <xdr:sp macro="" textlink="">
      <xdr:nvSpPr>
        <xdr:cNvPr id="736" name="n_1mainValue【児童館】&#10;一人当たり面積">
          <a:extLst>
            <a:ext uri="{FF2B5EF4-FFF2-40B4-BE49-F238E27FC236}">
              <a16:creationId xmlns:a16="http://schemas.microsoft.com/office/drawing/2014/main" id="{47A951A5-DABF-42F4-882A-1FD95849A7AA}"/>
            </a:ext>
          </a:extLst>
        </xdr:cNvPr>
        <xdr:cNvSpPr txBox="1"/>
      </xdr:nvSpPr>
      <xdr:spPr>
        <a:xfrm>
          <a:off x="18561127" y="1360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25416</xdr:rowOff>
    </xdr:from>
    <xdr:ext cx="469744" cy="259045"/>
    <xdr:sp macro="" textlink="">
      <xdr:nvSpPr>
        <xdr:cNvPr id="737" name="n_2mainValue【児童館】&#10;一人当たり面積">
          <a:extLst>
            <a:ext uri="{FF2B5EF4-FFF2-40B4-BE49-F238E27FC236}">
              <a16:creationId xmlns:a16="http://schemas.microsoft.com/office/drawing/2014/main" id="{999D4044-48F0-4E13-81F5-00F3FBCDD869}"/>
            </a:ext>
          </a:extLst>
        </xdr:cNvPr>
        <xdr:cNvSpPr txBox="1"/>
      </xdr:nvSpPr>
      <xdr:spPr>
        <a:xfrm>
          <a:off x="17776267" y="1360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25416</xdr:rowOff>
    </xdr:from>
    <xdr:ext cx="469744" cy="259045"/>
    <xdr:sp macro="" textlink="">
      <xdr:nvSpPr>
        <xdr:cNvPr id="738" name="n_3mainValue【児童館】&#10;一人当たり面積">
          <a:extLst>
            <a:ext uri="{FF2B5EF4-FFF2-40B4-BE49-F238E27FC236}">
              <a16:creationId xmlns:a16="http://schemas.microsoft.com/office/drawing/2014/main" id="{C3BDF0C8-FA9E-4401-BAE9-906E98686A7A}"/>
            </a:ext>
          </a:extLst>
        </xdr:cNvPr>
        <xdr:cNvSpPr txBox="1"/>
      </xdr:nvSpPr>
      <xdr:spPr>
        <a:xfrm>
          <a:off x="17001567" y="1360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25416</xdr:rowOff>
    </xdr:from>
    <xdr:ext cx="469744" cy="259045"/>
    <xdr:sp macro="" textlink="">
      <xdr:nvSpPr>
        <xdr:cNvPr id="739" name="n_4mainValue【児童館】&#10;一人当たり面積">
          <a:extLst>
            <a:ext uri="{FF2B5EF4-FFF2-40B4-BE49-F238E27FC236}">
              <a16:creationId xmlns:a16="http://schemas.microsoft.com/office/drawing/2014/main" id="{81ED7B4B-00AD-4D43-94A6-DA3070EC98BE}"/>
            </a:ext>
          </a:extLst>
        </xdr:cNvPr>
        <xdr:cNvSpPr txBox="1"/>
      </xdr:nvSpPr>
      <xdr:spPr>
        <a:xfrm>
          <a:off x="16226867" y="1360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4454A6C4-A1FD-47A0-9D21-BC74E8413B4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E5F7F833-6719-4F3A-8B0D-9823CECB162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8489EA29-0FF4-49D0-90E6-C614475CA80D}"/>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C4675FFD-4FE9-4135-88F5-D8F71CA8318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3166B634-78EF-47AD-8177-F4C65C33F93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9F37CF84-B06E-4146-8E56-ADD68FB93D6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8230AC65-2D47-437D-BD42-E11A2B54EE54}"/>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CB8D26B8-A959-40D3-A3C4-24DA769E802C}"/>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02BE8C32-E72E-4CA7-B1E2-56FD9A5818EB}"/>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7F88167E-372B-4900-8F05-80E8A34AD481}"/>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B2C8F475-9927-4C1D-BC2C-570009625E8E}"/>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FF10A92A-E67F-4212-BF56-C380C17CC878}"/>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325CE270-24FA-4AB0-B57A-636704C8EBA7}"/>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D0A371C1-4446-415B-845E-6CBB9A8A4199}"/>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A9B302F6-3CF5-4EB9-A6F6-0A4A1FC3FED7}"/>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D9DCA037-0103-4E80-80A2-9D2F551578FE}"/>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DA09B0AE-6F34-4178-99B5-0F506F12FB5B}"/>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923330FE-8BB9-46DD-9E10-B1687531DC4A}"/>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E290B8D3-8ECE-4341-B08C-0F6E38E553EF}"/>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69EE7FA0-A99D-413D-B709-87FEE482ECBC}"/>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447975B9-69E9-426D-B967-89F6622B091F}"/>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6502A040-AA28-4766-889D-4D753417E011}"/>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E54856E1-A6A4-443D-AA2F-046814A3E516}"/>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ECFFCAAC-9A4B-4276-AABA-97C0D2496ECF}"/>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764" name="直線コネクタ 763">
          <a:extLst>
            <a:ext uri="{FF2B5EF4-FFF2-40B4-BE49-F238E27FC236}">
              <a16:creationId xmlns:a16="http://schemas.microsoft.com/office/drawing/2014/main" id="{33BF54E3-5DD3-4911-BBD0-E29FA81BEFA3}"/>
            </a:ext>
          </a:extLst>
        </xdr:cNvPr>
        <xdr:cNvCxnSpPr/>
      </xdr:nvCxnSpPr>
      <xdr:spPr>
        <a:xfrm flipV="1">
          <a:off x="14375764" y="1676400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765" name="【公民館】&#10;有形固定資産減価償却率最小値テキスト">
          <a:extLst>
            <a:ext uri="{FF2B5EF4-FFF2-40B4-BE49-F238E27FC236}">
              <a16:creationId xmlns:a16="http://schemas.microsoft.com/office/drawing/2014/main" id="{3B8F82A9-35EC-4DC9-96AA-CD697ABEC255}"/>
            </a:ext>
          </a:extLst>
        </xdr:cNvPr>
        <xdr:cNvSpPr txBox="1"/>
      </xdr:nvSpPr>
      <xdr:spPr>
        <a:xfrm>
          <a:off x="14414500" y="181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766" name="直線コネクタ 765">
          <a:extLst>
            <a:ext uri="{FF2B5EF4-FFF2-40B4-BE49-F238E27FC236}">
              <a16:creationId xmlns:a16="http://schemas.microsoft.com/office/drawing/2014/main" id="{095E5915-47B1-4F20-A2B7-87BE34C14976}"/>
            </a:ext>
          </a:extLst>
        </xdr:cNvPr>
        <xdr:cNvCxnSpPr/>
      </xdr:nvCxnSpPr>
      <xdr:spPr>
        <a:xfrm>
          <a:off x="14287500" y="18150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767" name="【公民館】&#10;有形固定資産減価償却率最大値テキスト">
          <a:extLst>
            <a:ext uri="{FF2B5EF4-FFF2-40B4-BE49-F238E27FC236}">
              <a16:creationId xmlns:a16="http://schemas.microsoft.com/office/drawing/2014/main" id="{615157D9-D5DD-4AD3-81DC-5D4A9F4DB378}"/>
            </a:ext>
          </a:extLst>
        </xdr:cNvPr>
        <xdr:cNvSpPr txBox="1"/>
      </xdr:nvSpPr>
      <xdr:spPr>
        <a:xfrm>
          <a:off x="14414500" y="1654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8" name="直線コネクタ 767">
          <a:extLst>
            <a:ext uri="{FF2B5EF4-FFF2-40B4-BE49-F238E27FC236}">
              <a16:creationId xmlns:a16="http://schemas.microsoft.com/office/drawing/2014/main" id="{74255F4E-63E1-4036-8939-8AA61F42C8AD}"/>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769" name="【公民館】&#10;有形固定資産減価償却率平均値テキスト">
          <a:extLst>
            <a:ext uri="{FF2B5EF4-FFF2-40B4-BE49-F238E27FC236}">
              <a16:creationId xmlns:a16="http://schemas.microsoft.com/office/drawing/2014/main" id="{58A4BE75-FA9D-4A34-B0D7-2D56907B9B2C}"/>
            </a:ext>
          </a:extLst>
        </xdr:cNvPr>
        <xdr:cNvSpPr txBox="1"/>
      </xdr:nvSpPr>
      <xdr:spPr>
        <a:xfrm>
          <a:off x="14414500" y="17360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770" name="フローチャート: 判断 769">
          <a:extLst>
            <a:ext uri="{FF2B5EF4-FFF2-40B4-BE49-F238E27FC236}">
              <a16:creationId xmlns:a16="http://schemas.microsoft.com/office/drawing/2014/main" id="{A120EBD1-3A2C-4372-8826-078DD7323414}"/>
            </a:ext>
          </a:extLst>
        </xdr:cNvPr>
        <xdr:cNvSpPr/>
      </xdr:nvSpPr>
      <xdr:spPr>
        <a:xfrm>
          <a:off x="14325600" y="1750568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771" name="フローチャート: 判断 770">
          <a:extLst>
            <a:ext uri="{FF2B5EF4-FFF2-40B4-BE49-F238E27FC236}">
              <a16:creationId xmlns:a16="http://schemas.microsoft.com/office/drawing/2014/main" id="{E3F54FD4-EB77-462C-AAE5-B807F08E6511}"/>
            </a:ext>
          </a:extLst>
        </xdr:cNvPr>
        <xdr:cNvSpPr/>
      </xdr:nvSpPr>
      <xdr:spPr>
        <a:xfrm>
          <a:off x="13578840" y="1749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72" name="フローチャート: 判断 771">
          <a:extLst>
            <a:ext uri="{FF2B5EF4-FFF2-40B4-BE49-F238E27FC236}">
              <a16:creationId xmlns:a16="http://schemas.microsoft.com/office/drawing/2014/main" id="{EFC25B6C-5150-4F27-B531-2C372DF5180D}"/>
            </a:ext>
          </a:extLst>
        </xdr:cNvPr>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773" name="フローチャート: 判断 772">
          <a:extLst>
            <a:ext uri="{FF2B5EF4-FFF2-40B4-BE49-F238E27FC236}">
              <a16:creationId xmlns:a16="http://schemas.microsoft.com/office/drawing/2014/main" id="{20D7F446-AC83-4A5E-9364-659AF168CDE8}"/>
            </a:ext>
          </a:extLst>
        </xdr:cNvPr>
        <xdr:cNvSpPr/>
      </xdr:nvSpPr>
      <xdr:spPr>
        <a:xfrm>
          <a:off x="12029440" y="174161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774" name="フローチャート: 判断 773">
          <a:extLst>
            <a:ext uri="{FF2B5EF4-FFF2-40B4-BE49-F238E27FC236}">
              <a16:creationId xmlns:a16="http://schemas.microsoft.com/office/drawing/2014/main" id="{EB077151-ED73-4027-8A2A-3781D40ED0FB}"/>
            </a:ext>
          </a:extLst>
        </xdr:cNvPr>
        <xdr:cNvSpPr/>
      </xdr:nvSpPr>
      <xdr:spPr>
        <a:xfrm>
          <a:off x="11231880" y="17404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1F8573EA-9881-4572-A997-4315813BBB1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9D79283D-7A6D-4A72-AF3C-EB7CC775D90E}"/>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67987DE-7570-4C0D-8302-36AA4CC99C83}"/>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67C3E343-5400-460B-B539-84645066E75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47B852D9-6ED2-4843-9CED-36A5ABBEC23E}"/>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120650</xdr:rowOff>
    </xdr:from>
    <xdr:to>
      <xdr:col>85</xdr:col>
      <xdr:colOff>177800</xdr:colOff>
      <xdr:row>107</xdr:row>
      <xdr:rowOff>50800</xdr:rowOff>
    </xdr:to>
    <xdr:sp macro="" textlink="">
      <xdr:nvSpPr>
        <xdr:cNvPr id="780" name="楕円 779">
          <a:extLst>
            <a:ext uri="{FF2B5EF4-FFF2-40B4-BE49-F238E27FC236}">
              <a16:creationId xmlns:a16="http://schemas.microsoft.com/office/drawing/2014/main" id="{FB2F803A-5150-4FEC-B857-0F29F056F7F1}"/>
            </a:ext>
          </a:extLst>
        </xdr:cNvPr>
        <xdr:cNvSpPr/>
      </xdr:nvSpPr>
      <xdr:spPr>
        <a:xfrm>
          <a:off x="14325600" y="1789049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99077</xdr:rowOff>
    </xdr:from>
    <xdr:ext cx="405111" cy="259045"/>
    <xdr:sp macro="" textlink="">
      <xdr:nvSpPr>
        <xdr:cNvPr id="781" name="【公民館】&#10;有形固定資産減価償却率該当値テキスト">
          <a:extLst>
            <a:ext uri="{FF2B5EF4-FFF2-40B4-BE49-F238E27FC236}">
              <a16:creationId xmlns:a16="http://schemas.microsoft.com/office/drawing/2014/main" id="{A77564CF-71E8-4AC5-A529-76AC657DF5E3}"/>
            </a:ext>
          </a:extLst>
        </xdr:cNvPr>
        <xdr:cNvSpPr txBox="1"/>
      </xdr:nvSpPr>
      <xdr:spPr>
        <a:xfrm>
          <a:off x="14414500" y="1786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84455</xdr:rowOff>
    </xdr:from>
    <xdr:to>
      <xdr:col>81</xdr:col>
      <xdr:colOff>101600</xdr:colOff>
      <xdr:row>107</xdr:row>
      <xdr:rowOff>14605</xdr:rowOff>
    </xdr:to>
    <xdr:sp macro="" textlink="">
      <xdr:nvSpPr>
        <xdr:cNvPr id="782" name="楕円 781">
          <a:extLst>
            <a:ext uri="{FF2B5EF4-FFF2-40B4-BE49-F238E27FC236}">
              <a16:creationId xmlns:a16="http://schemas.microsoft.com/office/drawing/2014/main" id="{7FC35719-23C5-4456-BC6F-A20F24B07ED8}"/>
            </a:ext>
          </a:extLst>
        </xdr:cNvPr>
        <xdr:cNvSpPr/>
      </xdr:nvSpPr>
      <xdr:spPr>
        <a:xfrm>
          <a:off x="13578840" y="178542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135255</xdr:rowOff>
    </xdr:from>
    <xdr:to>
      <xdr:col>85</xdr:col>
      <xdr:colOff>127000</xdr:colOff>
      <xdr:row>107</xdr:row>
      <xdr:rowOff>0</xdr:rowOff>
    </xdr:to>
    <xdr:cxnSp macro="">
      <xdr:nvCxnSpPr>
        <xdr:cNvPr id="783" name="直線コネクタ 782">
          <a:extLst>
            <a:ext uri="{FF2B5EF4-FFF2-40B4-BE49-F238E27FC236}">
              <a16:creationId xmlns:a16="http://schemas.microsoft.com/office/drawing/2014/main" id="{E0847AC4-206D-4F8E-B2E1-C1EBE2B3A1BA}"/>
            </a:ext>
          </a:extLst>
        </xdr:cNvPr>
        <xdr:cNvCxnSpPr/>
      </xdr:nvCxnSpPr>
      <xdr:spPr>
        <a:xfrm>
          <a:off x="13629640" y="17905095"/>
          <a:ext cx="7467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48261</xdr:rowOff>
    </xdr:from>
    <xdr:to>
      <xdr:col>76</xdr:col>
      <xdr:colOff>165100</xdr:colOff>
      <xdr:row>106</xdr:row>
      <xdr:rowOff>149861</xdr:rowOff>
    </xdr:to>
    <xdr:sp macro="" textlink="">
      <xdr:nvSpPr>
        <xdr:cNvPr id="784" name="楕円 783">
          <a:extLst>
            <a:ext uri="{FF2B5EF4-FFF2-40B4-BE49-F238E27FC236}">
              <a16:creationId xmlns:a16="http://schemas.microsoft.com/office/drawing/2014/main" id="{24A00A25-0472-40B7-9999-F13D64171DA2}"/>
            </a:ext>
          </a:extLst>
        </xdr:cNvPr>
        <xdr:cNvSpPr/>
      </xdr:nvSpPr>
      <xdr:spPr>
        <a:xfrm>
          <a:off x="12804140" y="1781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99061</xdr:rowOff>
    </xdr:from>
    <xdr:to>
      <xdr:col>81</xdr:col>
      <xdr:colOff>50800</xdr:colOff>
      <xdr:row>106</xdr:row>
      <xdr:rowOff>135255</xdr:rowOff>
    </xdr:to>
    <xdr:cxnSp macro="">
      <xdr:nvCxnSpPr>
        <xdr:cNvPr id="785" name="直線コネクタ 784">
          <a:extLst>
            <a:ext uri="{FF2B5EF4-FFF2-40B4-BE49-F238E27FC236}">
              <a16:creationId xmlns:a16="http://schemas.microsoft.com/office/drawing/2014/main" id="{9A8D1A9D-8FC8-4D5D-9F4D-21ADFDD2EB16}"/>
            </a:ext>
          </a:extLst>
        </xdr:cNvPr>
        <xdr:cNvCxnSpPr/>
      </xdr:nvCxnSpPr>
      <xdr:spPr>
        <a:xfrm>
          <a:off x="12854940" y="17868901"/>
          <a:ext cx="7747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12064</xdr:rowOff>
    </xdr:from>
    <xdr:to>
      <xdr:col>72</xdr:col>
      <xdr:colOff>38100</xdr:colOff>
      <xdr:row>106</xdr:row>
      <xdr:rowOff>113664</xdr:rowOff>
    </xdr:to>
    <xdr:sp macro="" textlink="">
      <xdr:nvSpPr>
        <xdr:cNvPr id="786" name="楕円 785">
          <a:extLst>
            <a:ext uri="{FF2B5EF4-FFF2-40B4-BE49-F238E27FC236}">
              <a16:creationId xmlns:a16="http://schemas.microsoft.com/office/drawing/2014/main" id="{5632F6C3-6CBE-4E35-9F53-4B92B177AEB0}"/>
            </a:ext>
          </a:extLst>
        </xdr:cNvPr>
        <xdr:cNvSpPr/>
      </xdr:nvSpPr>
      <xdr:spPr>
        <a:xfrm>
          <a:off x="12029440" y="177819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62864</xdr:rowOff>
    </xdr:from>
    <xdr:to>
      <xdr:col>76</xdr:col>
      <xdr:colOff>114300</xdr:colOff>
      <xdr:row>106</xdr:row>
      <xdr:rowOff>99061</xdr:rowOff>
    </xdr:to>
    <xdr:cxnSp macro="">
      <xdr:nvCxnSpPr>
        <xdr:cNvPr id="787" name="直線コネクタ 786">
          <a:extLst>
            <a:ext uri="{FF2B5EF4-FFF2-40B4-BE49-F238E27FC236}">
              <a16:creationId xmlns:a16="http://schemas.microsoft.com/office/drawing/2014/main" id="{7726F662-0426-40D9-AEF0-CA3EC46EED9D}"/>
            </a:ext>
          </a:extLst>
        </xdr:cNvPr>
        <xdr:cNvCxnSpPr/>
      </xdr:nvCxnSpPr>
      <xdr:spPr>
        <a:xfrm>
          <a:off x="12072620" y="17832704"/>
          <a:ext cx="78232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145414</xdr:rowOff>
    </xdr:from>
    <xdr:to>
      <xdr:col>67</xdr:col>
      <xdr:colOff>101600</xdr:colOff>
      <xdr:row>106</xdr:row>
      <xdr:rowOff>75564</xdr:rowOff>
    </xdr:to>
    <xdr:sp macro="" textlink="">
      <xdr:nvSpPr>
        <xdr:cNvPr id="788" name="楕円 787">
          <a:extLst>
            <a:ext uri="{FF2B5EF4-FFF2-40B4-BE49-F238E27FC236}">
              <a16:creationId xmlns:a16="http://schemas.microsoft.com/office/drawing/2014/main" id="{3ACC6147-1376-494C-9675-F4CF4D670FD2}"/>
            </a:ext>
          </a:extLst>
        </xdr:cNvPr>
        <xdr:cNvSpPr/>
      </xdr:nvSpPr>
      <xdr:spPr>
        <a:xfrm>
          <a:off x="11231880" y="177476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24764</xdr:rowOff>
    </xdr:from>
    <xdr:to>
      <xdr:col>71</xdr:col>
      <xdr:colOff>177800</xdr:colOff>
      <xdr:row>106</xdr:row>
      <xdr:rowOff>62864</xdr:rowOff>
    </xdr:to>
    <xdr:cxnSp macro="">
      <xdr:nvCxnSpPr>
        <xdr:cNvPr id="789" name="直線コネクタ 788">
          <a:extLst>
            <a:ext uri="{FF2B5EF4-FFF2-40B4-BE49-F238E27FC236}">
              <a16:creationId xmlns:a16="http://schemas.microsoft.com/office/drawing/2014/main" id="{25115073-8E42-47E0-9F38-B1D1A2EDE3C5}"/>
            </a:ext>
          </a:extLst>
        </xdr:cNvPr>
        <xdr:cNvCxnSpPr/>
      </xdr:nvCxnSpPr>
      <xdr:spPr>
        <a:xfrm>
          <a:off x="11282680" y="17794604"/>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2557</xdr:rowOff>
    </xdr:from>
    <xdr:ext cx="405111" cy="259045"/>
    <xdr:sp macro="" textlink="">
      <xdr:nvSpPr>
        <xdr:cNvPr id="790" name="n_1aveValue【公民館】&#10;有形固定資産減価償却率">
          <a:extLst>
            <a:ext uri="{FF2B5EF4-FFF2-40B4-BE49-F238E27FC236}">
              <a16:creationId xmlns:a16="http://schemas.microsoft.com/office/drawing/2014/main" id="{E0A8AD64-8DA7-4F83-87D3-908B03EE2B38}"/>
            </a:ext>
          </a:extLst>
        </xdr:cNvPr>
        <xdr:cNvSpPr txBox="1"/>
      </xdr:nvSpPr>
      <xdr:spPr>
        <a:xfrm>
          <a:off x="13437244"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91" name="n_2aveValue【公民館】&#10;有形固定資産減価償却率">
          <a:extLst>
            <a:ext uri="{FF2B5EF4-FFF2-40B4-BE49-F238E27FC236}">
              <a16:creationId xmlns:a16="http://schemas.microsoft.com/office/drawing/2014/main" id="{CB510125-8AF0-4BB9-AA72-3C8ECD310902}"/>
            </a:ext>
          </a:extLst>
        </xdr:cNvPr>
        <xdr:cNvSpPr txBox="1"/>
      </xdr:nvSpPr>
      <xdr:spPr>
        <a:xfrm>
          <a:off x="126752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95902</xdr:rowOff>
    </xdr:from>
    <xdr:ext cx="405111" cy="259045"/>
    <xdr:sp macro="" textlink="">
      <xdr:nvSpPr>
        <xdr:cNvPr id="792" name="n_3aveValue【公民館】&#10;有形固定資産減価償却率">
          <a:extLst>
            <a:ext uri="{FF2B5EF4-FFF2-40B4-BE49-F238E27FC236}">
              <a16:creationId xmlns:a16="http://schemas.microsoft.com/office/drawing/2014/main" id="{46266407-C65D-4604-899E-6838CF8681B1}"/>
            </a:ext>
          </a:extLst>
        </xdr:cNvPr>
        <xdr:cNvSpPr txBox="1"/>
      </xdr:nvSpPr>
      <xdr:spPr>
        <a:xfrm>
          <a:off x="11900544" y="1719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793" name="n_4aveValue【公民館】&#10;有形固定資産減価償却率">
          <a:extLst>
            <a:ext uri="{FF2B5EF4-FFF2-40B4-BE49-F238E27FC236}">
              <a16:creationId xmlns:a16="http://schemas.microsoft.com/office/drawing/2014/main" id="{F2816D70-84F4-4257-9839-E4AC7FA9812E}"/>
            </a:ext>
          </a:extLst>
        </xdr:cNvPr>
        <xdr:cNvSpPr txBox="1"/>
      </xdr:nvSpPr>
      <xdr:spPr>
        <a:xfrm>
          <a:off x="11102984" y="1718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5732</xdr:rowOff>
    </xdr:from>
    <xdr:ext cx="405111" cy="259045"/>
    <xdr:sp macro="" textlink="">
      <xdr:nvSpPr>
        <xdr:cNvPr id="794" name="n_1mainValue【公民館】&#10;有形固定資産減価償却率">
          <a:extLst>
            <a:ext uri="{FF2B5EF4-FFF2-40B4-BE49-F238E27FC236}">
              <a16:creationId xmlns:a16="http://schemas.microsoft.com/office/drawing/2014/main" id="{8B41EAA3-0639-42B1-9364-A343FACFBB47}"/>
            </a:ext>
          </a:extLst>
        </xdr:cNvPr>
        <xdr:cNvSpPr txBox="1"/>
      </xdr:nvSpPr>
      <xdr:spPr>
        <a:xfrm>
          <a:off x="13437244" y="1794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140988</xdr:rowOff>
    </xdr:from>
    <xdr:ext cx="405111" cy="259045"/>
    <xdr:sp macro="" textlink="">
      <xdr:nvSpPr>
        <xdr:cNvPr id="795" name="n_2mainValue【公民館】&#10;有形固定資産減価償却率">
          <a:extLst>
            <a:ext uri="{FF2B5EF4-FFF2-40B4-BE49-F238E27FC236}">
              <a16:creationId xmlns:a16="http://schemas.microsoft.com/office/drawing/2014/main" id="{1E0C8F12-A359-44D5-90EC-CD648EE14AF9}"/>
            </a:ext>
          </a:extLst>
        </xdr:cNvPr>
        <xdr:cNvSpPr txBox="1"/>
      </xdr:nvSpPr>
      <xdr:spPr>
        <a:xfrm>
          <a:off x="12675244" y="1791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104791</xdr:rowOff>
    </xdr:from>
    <xdr:ext cx="405111" cy="259045"/>
    <xdr:sp macro="" textlink="">
      <xdr:nvSpPr>
        <xdr:cNvPr id="796" name="n_3mainValue【公民館】&#10;有形固定資産減価償却率">
          <a:extLst>
            <a:ext uri="{FF2B5EF4-FFF2-40B4-BE49-F238E27FC236}">
              <a16:creationId xmlns:a16="http://schemas.microsoft.com/office/drawing/2014/main" id="{CDD21A0D-4329-41C4-8AFE-6DF22F26B58D}"/>
            </a:ext>
          </a:extLst>
        </xdr:cNvPr>
        <xdr:cNvSpPr txBox="1"/>
      </xdr:nvSpPr>
      <xdr:spPr>
        <a:xfrm>
          <a:off x="11900544" y="17874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66691</xdr:rowOff>
    </xdr:from>
    <xdr:ext cx="405111" cy="259045"/>
    <xdr:sp macro="" textlink="">
      <xdr:nvSpPr>
        <xdr:cNvPr id="797" name="n_4mainValue【公民館】&#10;有形固定資産減価償却率">
          <a:extLst>
            <a:ext uri="{FF2B5EF4-FFF2-40B4-BE49-F238E27FC236}">
              <a16:creationId xmlns:a16="http://schemas.microsoft.com/office/drawing/2014/main" id="{CFCC6D15-4996-46B6-8DE6-D7A63715A5D7}"/>
            </a:ext>
          </a:extLst>
        </xdr:cNvPr>
        <xdr:cNvSpPr txBox="1"/>
      </xdr:nvSpPr>
      <xdr:spPr>
        <a:xfrm>
          <a:off x="11102984" y="17836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568BE145-65A8-4EFC-8ACA-FAA5FBF01539}"/>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6F771D09-A7EB-466D-8848-25AEEE2886F3}"/>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A89AD6CF-50AE-43B3-B286-1BDCB03BAF0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FB99A4EF-AE19-4DE0-BE8A-F24D1DF9F468}"/>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4B143FB9-A54F-4506-AD6C-32101CA491E3}"/>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F2A342DB-F83E-46AC-9805-02B75C6DD6B9}"/>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B3FAC285-7E69-438A-8A30-F91D628EEC1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0A12849E-F7FE-4902-9D49-241321C8080B}"/>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846BF518-9E81-413C-8F2F-5590BC7E5114}"/>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C2982ACB-6860-4E43-BAD7-CC697CE84F71}"/>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a:extLst>
            <a:ext uri="{FF2B5EF4-FFF2-40B4-BE49-F238E27FC236}">
              <a16:creationId xmlns:a16="http://schemas.microsoft.com/office/drawing/2014/main" id="{EC039BC4-EC41-42FB-AA0C-C704A5231A2D}"/>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a:extLst>
            <a:ext uri="{FF2B5EF4-FFF2-40B4-BE49-F238E27FC236}">
              <a16:creationId xmlns:a16="http://schemas.microsoft.com/office/drawing/2014/main" id="{E5940177-3676-4F02-8FEF-D0F4ADDE195F}"/>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a:extLst>
            <a:ext uri="{FF2B5EF4-FFF2-40B4-BE49-F238E27FC236}">
              <a16:creationId xmlns:a16="http://schemas.microsoft.com/office/drawing/2014/main" id="{9540A744-0AC0-4CB0-BC2D-57FBF9A46B4A}"/>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a:extLst>
            <a:ext uri="{FF2B5EF4-FFF2-40B4-BE49-F238E27FC236}">
              <a16:creationId xmlns:a16="http://schemas.microsoft.com/office/drawing/2014/main" id="{0773F1A3-4266-4E17-A97C-85B8BD17A66C}"/>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586DF78D-CCB4-4183-A82A-6CBCF65B4BB8}"/>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5CFC4C55-D028-44FA-AD99-2E2C2E4D4B8B}"/>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a:extLst>
            <a:ext uri="{FF2B5EF4-FFF2-40B4-BE49-F238E27FC236}">
              <a16:creationId xmlns:a16="http://schemas.microsoft.com/office/drawing/2014/main" id="{49CA3544-6965-42CE-92D4-392CBBA1F42B}"/>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5" name="テキスト ボックス 814">
          <a:extLst>
            <a:ext uri="{FF2B5EF4-FFF2-40B4-BE49-F238E27FC236}">
              <a16:creationId xmlns:a16="http://schemas.microsoft.com/office/drawing/2014/main" id="{1A250D31-A391-4ED7-A68F-8319881D89C2}"/>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a:extLst>
            <a:ext uri="{FF2B5EF4-FFF2-40B4-BE49-F238E27FC236}">
              <a16:creationId xmlns:a16="http://schemas.microsoft.com/office/drawing/2014/main" id="{E9FC0323-3453-4D2A-857F-74C1529F8B19}"/>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7" name="テキスト ボックス 816">
          <a:extLst>
            <a:ext uri="{FF2B5EF4-FFF2-40B4-BE49-F238E27FC236}">
              <a16:creationId xmlns:a16="http://schemas.microsoft.com/office/drawing/2014/main" id="{3110E9CB-979D-4BF1-AF71-7A0581F2435C}"/>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0433534B-1843-47B7-A5D4-17B636CFFBE9}"/>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350C39DA-D3EE-4F5E-8D80-61D6B15918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68DC141D-0E87-4239-870F-3F148E705A6D}"/>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821" name="直線コネクタ 820">
          <a:extLst>
            <a:ext uri="{FF2B5EF4-FFF2-40B4-BE49-F238E27FC236}">
              <a16:creationId xmlns:a16="http://schemas.microsoft.com/office/drawing/2014/main" id="{21745CA4-CD2C-49AB-A5C7-4054CBE8F1B0}"/>
            </a:ext>
          </a:extLst>
        </xdr:cNvPr>
        <xdr:cNvCxnSpPr/>
      </xdr:nvCxnSpPr>
      <xdr:spPr>
        <a:xfrm flipV="1">
          <a:off x="19509104" y="170192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22" name="【公民館】&#10;一人当たり面積最小値テキスト">
          <a:extLst>
            <a:ext uri="{FF2B5EF4-FFF2-40B4-BE49-F238E27FC236}">
              <a16:creationId xmlns:a16="http://schemas.microsoft.com/office/drawing/2014/main" id="{B375BF0D-1304-4C95-8563-2B5B217CB5EC}"/>
            </a:ext>
          </a:extLst>
        </xdr:cNvPr>
        <xdr:cNvSpPr txBox="1"/>
      </xdr:nvSpPr>
      <xdr:spPr>
        <a:xfrm>
          <a:off x="1954784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23" name="直線コネクタ 822">
          <a:extLst>
            <a:ext uri="{FF2B5EF4-FFF2-40B4-BE49-F238E27FC236}">
              <a16:creationId xmlns:a16="http://schemas.microsoft.com/office/drawing/2014/main" id="{3030D734-152F-45D3-8428-98B6A388CC97}"/>
            </a:ext>
          </a:extLst>
        </xdr:cNvPr>
        <xdr:cNvCxnSpPr/>
      </xdr:nvCxnSpPr>
      <xdr:spPr>
        <a:xfrm>
          <a:off x="19443700" y="18219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824" name="【公民館】&#10;一人当たり面積最大値テキスト">
          <a:extLst>
            <a:ext uri="{FF2B5EF4-FFF2-40B4-BE49-F238E27FC236}">
              <a16:creationId xmlns:a16="http://schemas.microsoft.com/office/drawing/2014/main" id="{120315AB-9D61-4342-A241-E6446944CD3B}"/>
            </a:ext>
          </a:extLst>
        </xdr:cNvPr>
        <xdr:cNvSpPr txBox="1"/>
      </xdr:nvSpPr>
      <xdr:spPr>
        <a:xfrm>
          <a:off x="19547840" y="1679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825" name="直線コネクタ 824">
          <a:extLst>
            <a:ext uri="{FF2B5EF4-FFF2-40B4-BE49-F238E27FC236}">
              <a16:creationId xmlns:a16="http://schemas.microsoft.com/office/drawing/2014/main" id="{3FA38074-5CA5-43F9-BBC7-2FDC0E641A71}"/>
            </a:ext>
          </a:extLst>
        </xdr:cNvPr>
        <xdr:cNvCxnSpPr/>
      </xdr:nvCxnSpPr>
      <xdr:spPr>
        <a:xfrm>
          <a:off x="19443700" y="1701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826" name="【公民館】&#10;一人当たり面積平均値テキスト">
          <a:extLst>
            <a:ext uri="{FF2B5EF4-FFF2-40B4-BE49-F238E27FC236}">
              <a16:creationId xmlns:a16="http://schemas.microsoft.com/office/drawing/2014/main" id="{3A607EB3-AE1F-4834-B7E0-04D46CE58373}"/>
            </a:ext>
          </a:extLst>
        </xdr:cNvPr>
        <xdr:cNvSpPr txBox="1"/>
      </xdr:nvSpPr>
      <xdr:spPr>
        <a:xfrm>
          <a:off x="19547840" y="17578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827" name="フローチャート: 判断 826">
          <a:extLst>
            <a:ext uri="{FF2B5EF4-FFF2-40B4-BE49-F238E27FC236}">
              <a16:creationId xmlns:a16="http://schemas.microsoft.com/office/drawing/2014/main" id="{AEDB54FA-C73A-4BD9-8D42-7F925EB38BC3}"/>
            </a:ext>
          </a:extLst>
        </xdr:cNvPr>
        <xdr:cNvSpPr/>
      </xdr:nvSpPr>
      <xdr:spPr>
        <a:xfrm>
          <a:off x="19458940" y="17722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828" name="フローチャート: 判断 827">
          <a:extLst>
            <a:ext uri="{FF2B5EF4-FFF2-40B4-BE49-F238E27FC236}">
              <a16:creationId xmlns:a16="http://schemas.microsoft.com/office/drawing/2014/main" id="{D34DDA30-3FD3-456A-94FA-97A593523E41}"/>
            </a:ext>
          </a:extLst>
        </xdr:cNvPr>
        <xdr:cNvSpPr/>
      </xdr:nvSpPr>
      <xdr:spPr>
        <a:xfrm>
          <a:off x="18735040" y="1771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829" name="フローチャート: 判断 828">
          <a:extLst>
            <a:ext uri="{FF2B5EF4-FFF2-40B4-BE49-F238E27FC236}">
              <a16:creationId xmlns:a16="http://schemas.microsoft.com/office/drawing/2014/main" id="{B848CCBD-3369-4ECA-879A-BF1996A73E0E}"/>
            </a:ext>
          </a:extLst>
        </xdr:cNvPr>
        <xdr:cNvSpPr/>
      </xdr:nvSpPr>
      <xdr:spPr>
        <a:xfrm>
          <a:off x="17937480" y="176999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830" name="フローチャート: 判断 829">
          <a:extLst>
            <a:ext uri="{FF2B5EF4-FFF2-40B4-BE49-F238E27FC236}">
              <a16:creationId xmlns:a16="http://schemas.microsoft.com/office/drawing/2014/main" id="{120621F8-3752-4CE6-A0D6-84B6A3D1E4BD}"/>
            </a:ext>
          </a:extLst>
        </xdr:cNvPr>
        <xdr:cNvSpPr/>
      </xdr:nvSpPr>
      <xdr:spPr>
        <a:xfrm>
          <a:off x="1716278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31" name="フローチャート: 判断 830">
          <a:extLst>
            <a:ext uri="{FF2B5EF4-FFF2-40B4-BE49-F238E27FC236}">
              <a16:creationId xmlns:a16="http://schemas.microsoft.com/office/drawing/2014/main" id="{A4ABD288-221D-4D6A-92CD-3B7944965838}"/>
            </a:ext>
          </a:extLst>
        </xdr:cNvPr>
        <xdr:cNvSpPr/>
      </xdr:nvSpPr>
      <xdr:spPr>
        <a:xfrm>
          <a:off x="1638808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C770045F-B4A1-418C-AD90-ED49DD3C1966}"/>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DC163B98-0255-4A00-AF1F-1166249A3F1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5DD0671C-6FCB-4B34-82C6-BCACF33A1AC1}"/>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A0C2B62A-6702-46A6-99C2-3DDF5F73C80C}"/>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FCB702D7-739F-4EFB-B9CE-2836C7BED08F}"/>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158750</xdr:rowOff>
    </xdr:from>
    <xdr:to>
      <xdr:col>116</xdr:col>
      <xdr:colOff>114300</xdr:colOff>
      <xdr:row>108</xdr:row>
      <xdr:rowOff>88900</xdr:rowOff>
    </xdr:to>
    <xdr:sp macro="" textlink="">
      <xdr:nvSpPr>
        <xdr:cNvPr id="837" name="楕円 836">
          <a:extLst>
            <a:ext uri="{FF2B5EF4-FFF2-40B4-BE49-F238E27FC236}">
              <a16:creationId xmlns:a16="http://schemas.microsoft.com/office/drawing/2014/main" id="{718095B9-4012-47CE-A8E1-19C90472A658}"/>
            </a:ext>
          </a:extLst>
        </xdr:cNvPr>
        <xdr:cNvSpPr/>
      </xdr:nvSpPr>
      <xdr:spPr>
        <a:xfrm>
          <a:off x="19458940" y="1809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73677</xdr:rowOff>
    </xdr:from>
    <xdr:ext cx="469744" cy="259045"/>
    <xdr:sp macro="" textlink="">
      <xdr:nvSpPr>
        <xdr:cNvPr id="838" name="【公民館】&#10;一人当たり面積該当値テキスト">
          <a:extLst>
            <a:ext uri="{FF2B5EF4-FFF2-40B4-BE49-F238E27FC236}">
              <a16:creationId xmlns:a16="http://schemas.microsoft.com/office/drawing/2014/main" id="{AC80AE47-34AC-4C00-BC8A-62CE2B79CB8F}"/>
            </a:ext>
          </a:extLst>
        </xdr:cNvPr>
        <xdr:cNvSpPr txBox="1"/>
      </xdr:nvSpPr>
      <xdr:spPr>
        <a:xfrm>
          <a:off x="19547840" y="1801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158750</xdr:rowOff>
    </xdr:from>
    <xdr:to>
      <xdr:col>112</xdr:col>
      <xdr:colOff>38100</xdr:colOff>
      <xdr:row>108</xdr:row>
      <xdr:rowOff>88900</xdr:rowOff>
    </xdr:to>
    <xdr:sp macro="" textlink="">
      <xdr:nvSpPr>
        <xdr:cNvPr id="839" name="楕円 838">
          <a:extLst>
            <a:ext uri="{FF2B5EF4-FFF2-40B4-BE49-F238E27FC236}">
              <a16:creationId xmlns:a16="http://schemas.microsoft.com/office/drawing/2014/main" id="{763850A2-AB25-4E73-B05A-01230BD1086F}"/>
            </a:ext>
          </a:extLst>
        </xdr:cNvPr>
        <xdr:cNvSpPr/>
      </xdr:nvSpPr>
      <xdr:spPr>
        <a:xfrm>
          <a:off x="18735040" y="18096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38100</xdr:rowOff>
    </xdr:from>
    <xdr:to>
      <xdr:col>116</xdr:col>
      <xdr:colOff>63500</xdr:colOff>
      <xdr:row>108</xdr:row>
      <xdr:rowOff>38100</xdr:rowOff>
    </xdr:to>
    <xdr:cxnSp macro="">
      <xdr:nvCxnSpPr>
        <xdr:cNvPr id="840" name="直線コネクタ 839">
          <a:extLst>
            <a:ext uri="{FF2B5EF4-FFF2-40B4-BE49-F238E27FC236}">
              <a16:creationId xmlns:a16="http://schemas.microsoft.com/office/drawing/2014/main" id="{CB949293-C5B2-4232-904F-46A1D5FB938D}"/>
            </a:ext>
          </a:extLst>
        </xdr:cNvPr>
        <xdr:cNvCxnSpPr/>
      </xdr:nvCxnSpPr>
      <xdr:spPr>
        <a:xfrm>
          <a:off x="18778220" y="181432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158750</xdr:rowOff>
    </xdr:from>
    <xdr:to>
      <xdr:col>107</xdr:col>
      <xdr:colOff>101600</xdr:colOff>
      <xdr:row>108</xdr:row>
      <xdr:rowOff>88900</xdr:rowOff>
    </xdr:to>
    <xdr:sp macro="" textlink="">
      <xdr:nvSpPr>
        <xdr:cNvPr id="841" name="楕円 840">
          <a:extLst>
            <a:ext uri="{FF2B5EF4-FFF2-40B4-BE49-F238E27FC236}">
              <a16:creationId xmlns:a16="http://schemas.microsoft.com/office/drawing/2014/main" id="{292845F6-A0CA-4AEA-80D0-3E1C057E1F80}"/>
            </a:ext>
          </a:extLst>
        </xdr:cNvPr>
        <xdr:cNvSpPr/>
      </xdr:nvSpPr>
      <xdr:spPr>
        <a:xfrm>
          <a:off x="17937480" y="1809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38100</xdr:rowOff>
    </xdr:from>
    <xdr:to>
      <xdr:col>111</xdr:col>
      <xdr:colOff>177800</xdr:colOff>
      <xdr:row>108</xdr:row>
      <xdr:rowOff>38100</xdr:rowOff>
    </xdr:to>
    <xdr:cxnSp macro="">
      <xdr:nvCxnSpPr>
        <xdr:cNvPr id="842" name="直線コネクタ 841">
          <a:extLst>
            <a:ext uri="{FF2B5EF4-FFF2-40B4-BE49-F238E27FC236}">
              <a16:creationId xmlns:a16="http://schemas.microsoft.com/office/drawing/2014/main" id="{BF4DBD52-0C64-4019-BCFA-1C66C6D8D582}"/>
            </a:ext>
          </a:extLst>
        </xdr:cNvPr>
        <xdr:cNvCxnSpPr/>
      </xdr:nvCxnSpPr>
      <xdr:spPr>
        <a:xfrm>
          <a:off x="17988280" y="181432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158750</xdr:rowOff>
    </xdr:from>
    <xdr:to>
      <xdr:col>102</xdr:col>
      <xdr:colOff>165100</xdr:colOff>
      <xdr:row>108</xdr:row>
      <xdr:rowOff>88900</xdr:rowOff>
    </xdr:to>
    <xdr:sp macro="" textlink="">
      <xdr:nvSpPr>
        <xdr:cNvPr id="843" name="楕円 842">
          <a:extLst>
            <a:ext uri="{FF2B5EF4-FFF2-40B4-BE49-F238E27FC236}">
              <a16:creationId xmlns:a16="http://schemas.microsoft.com/office/drawing/2014/main" id="{96EA10D2-993C-4B4C-95BC-552D14DDEC9A}"/>
            </a:ext>
          </a:extLst>
        </xdr:cNvPr>
        <xdr:cNvSpPr/>
      </xdr:nvSpPr>
      <xdr:spPr>
        <a:xfrm>
          <a:off x="17162780" y="1809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38100</xdr:rowOff>
    </xdr:from>
    <xdr:to>
      <xdr:col>107</xdr:col>
      <xdr:colOff>50800</xdr:colOff>
      <xdr:row>108</xdr:row>
      <xdr:rowOff>38100</xdr:rowOff>
    </xdr:to>
    <xdr:cxnSp macro="">
      <xdr:nvCxnSpPr>
        <xdr:cNvPr id="844" name="直線コネクタ 843">
          <a:extLst>
            <a:ext uri="{FF2B5EF4-FFF2-40B4-BE49-F238E27FC236}">
              <a16:creationId xmlns:a16="http://schemas.microsoft.com/office/drawing/2014/main" id="{3FDA16FF-501B-4C82-B196-FDD944922198}"/>
            </a:ext>
          </a:extLst>
        </xdr:cNvPr>
        <xdr:cNvCxnSpPr/>
      </xdr:nvCxnSpPr>
      <xdr:spPr>
        <a:xfrm>
          <a:off x="17213580" y="181432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158750</xdr:rowOff>
    </xdr:from>
    <xdr:to>
      <xdr:col>98</xdr:col>
      <xdr:colOff>38100</xdr:colOff>
      <xdr:row>108</xdr:row>
      <xdr:rowOff>88900</xdr:rowOff>
    </xdr:to>
    <xdr:sp macro="" textlink="">
      <xdr:nvSpPr>
        <xdr:cNvPr id="845" name="楕円 844">
          <a:extLst>
            <a:ext uri="{FF2B5EF4-FFF2-40B4-BE49-F238E27FC236}">
              <a16:creationId xmlns:a16="http://schemas.microsoft.com/office/drawing/2014/main" id="{DDAB5120-BB6B-43CA-9FDF-47E1BBB2A78D}"/>
            </a:ext>
          </a:extLst>
        </xdr:cNvPr>
        <xdr:cNvSpPr/>
      </xdr:nvSpPr>
      <xdr:spPr>
        <a:xfrm>
          <a:off x="16388080" y="18096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38100</xdr:rowOff>
    </xdr:from>
    <xdr:to>
      <xdr:col>102</xdr:col>
      <xdr:colOff>114300</xdr:colOff>
      <xdr:row>108</xdr:row>
      <xdr:rowOff>38100</xdr:rowOff>
    </xdr:to>
    <xdr:cxnSp macro="">
      <xdr:nvCxnSpPr>
        <xdr:cNvPr id="846" name="直線コネクタ 845">
          <a:extLst>
            <a:ext uri="{FF2B5EF4-FFF2-40B4-BE49-F238E27FC236}">
              <a16:creationId xmlns:a16="http://schemas.microsoft.com/office/drawing/2014/main" id="{4969B523-6EC4-43A5-BF79-0A784BFA8A46}"/>
            </a:ext>
          </a:extLst>
        </xdr:cNvPr>
        <xdr:cNvCxnSpPr/>
      </xdr:nvCxnSpPr>
      <xdr:spPr>
        <a:xfrm>
          <a:off x="16431260" y="181432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847" name="n_1aveValue【公民館】&#10;一人当たり面積">
          <a:extLst>
            <a:ext uri="{FF2B5EF4-FFF2-40B4-BE49-F238E27FC236}">
              <a16:creationId xmlns:a16="http://schemas.microsoft.com/office/drawing/2014/main" id="{03E70FC9-983E-4F9D-932F-8C8DB4BB0D65}"/>
            </a:ext>
          </a:extLst>
        </xdr:cNvPr>
        <xdr:cNvSpPr txBox="1"/>
      </xdr:nvSpPr>
      <xdr:spPr>
        <a:xfrm>
          <a:off x="18561127" y="1749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848" name="n_2aveValue【公民館】&#10;一人当たり面積">
          <a:extLst>
            <a:ext uri="{FF2B5EF4-FFF2-40B4-BE49-F238E27FC236}">
              <a16:creationId xmlns:a16="http://schemas.microsoft.com/office/drawing/2014/main" id="{728FCD9E-E601-4DD4-A1AD-610807AAB8EB}"/>
            </a:ext>
          </a:extLst>
        </xdr:cNvPr>
        <xdr:cNvSpPr txBox="1"/>
      </xdr:nvSpPr>
      <xdr:spPr>
        <a:xfrm>
          <a:off x="17776267" y="1747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849" name="n_3aveValue【公民館】&#10;一人当たり面積">
          <a:extLst>
            <a:ext uri="{FF2B5EF4-FFF2-40B4-BE49-F238E27FC236}">
              <a16:creationId xmlns:a16="http://schemas.microsoft.com/office/drawing/2014/main" id="{7BE064AB-E9AB-43CC-AFE9-79B26A939B06}"/>
            </a:ext>
          </a:extLst>
        </xdr:cNvPr>
        <xdr:cNvSpPr txBox="1"/>
      </xdr:nvSpPr>
      <xdr:spPr>
        <a:xfrm>
          <a:off x="1700156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50" name="n_4aveValue【公民館】&#10;一人当たり面積">
          <a:extLst>
            <a:ext uri="{FF2B5EF4-FFF2-40B4-BE49-F238E27FC236}">
              <a16:creationId xmlns:a16="http://schemas.microsoft.com/office/drawing/2014/main" id="{45762726-5C68-4CFB-B8AC-D1FF318402BC}"/>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80027</xdr:rowOff>
    </xdr:from>
    <xdr:ext cx="469744" cy="259045"/>
    <xdr:sp macro="" textlink="">
      <xdr:nvSpPr>
        <xdr:cNvPr id="851" name="n_1mainValue【公民館】&#10;一人当たり面積">
          <a:extLst>
            <a:ext uri="{FF2B5EF4-FFF2-40B4-BE49-F238E27FC236}">
              <a16:creationId xmlns:a16="http://schemas.microsoft.com/office/drawing/2014/main" id="{933BF646-2EB6-41DD-9083-519B449C1C6F}"/>
            </a:ext>
          </a:extLst>
        </xdr:cNvPr>
        <xdr:cNvSpPr txBox="1"/>
      </xdr:nvSpPr>
      <xdr:spPr>
        <a:xfrm>
          <a:off x="185611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80027</xdr:rowOff>
    </xdr:from>
    <xdr:ext cx="469744" cy="259045"/>
    <xdr:sp macro="" textlink="">
      <xdr:nvSpPr>
        <xdr:cNvPr id="852" name="n_2mainValue【公民館】&#10;一人当たり面積">
          <a:extLst>
            <a:ext uri="{FF2B5EF4-FFF2-40B4-BE49-F238E27FC236}">
              <a16:creationId xmlns:a16="http://schemas.microsoft.com/office/drawing/2014/main" id="{531A86FD-D7E5-49BB-80BA-3DCB45586E09}"/>
            </a:ext>
          </a:extLst>
        </xdr:cNvPr>
        <xdr:cNvSpPr txBox="1"/>
      </xdr:nvSpPr>
      <xdr:spPr>
        <a:xfrm>
          <a:off x="1777626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80027</xdr:rowOff>
    </xdr:from>
    <xdr:ext cx="469744" cy="259045"/>
    <xdr:sp macro="" textlink="">
      <xdr:nvSpPr>
        <xdr:cNvPr id="853" name="n_3mainValue【公民館】&#10;一人当たり面積">
          <a:extLst>
            <a:ext uri="{FF2B5EF4-FFF2-40B4-BE49-F238E27FC236}">
              <a16:creationId xmlns:a16="http://schemas.microsoft.com/office/drawing/2014/main" id="{413A3A1B-F2D6-483B-A064-243D3B0F1597}"/>
            </a:ext>
          </a:extLst>
        </xdr:cNvPr>
        <xdr:cNvSpPr txBox="1"/>
      </xdr:nvSpPr>
      <xdr:spPr>
        <a:xfrm>
          <a:off x="1700156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80027</xdr:rowOff>
    </xdr:from>
    <xdr:ext cx="469744" cy="259045"/>
    <xdr:sp macro="" textlink="">
      <xdr:nvSpPr>
        <xdr:cNvPr id="854" name="n_4mainValue【公民館】&#10;一人当たり面積">
          <a:extLst>
            <a:ext uri="{FF2B5EF4-FFF2-40B4-BE49-F238E27FC236}">
              <a16:creationId xmlns:a16="http://schemas.microsoft.com/office/drawing/2014/main" id="{0C7DA768-1CA0-44FD-88C2-13E287E2F636}"/>
            </a:ext>
          </a:extLst>
        </xdr:cNvPr>
        <xdr:cNvSpPr txBox="1"/>
      </xdr:nvSpPr>
      <xdr:spPr>
        <a:xfrm>
          <a:off x="1622686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053717E8-72A2-434E-83C6-8ACB7B673A4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D171F91C-2581-4C44-B8E0-20177AFC0BDF}"/>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898BD3F9-4816-4233-8666-C124F261C6B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類似団体と比較して特に有形固定資産減価償却率が高くなっている施設は、道路、児童館であり、特に低くなっている施設は公営住宅である。道路については耐用年数</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を超えて供用しているものが多くを占めていることが原因であり、児童館については大規模改修を行わないまま使用期間が耐用年数に迫っているためである。公営住宅については建替を行ったため、減価償却率が減少した。</a:t>
          </a:r>
        </a:p>
        <a:p>
          <a:r>
            <a:rPr kumimoji="1" lang="ja-JP" altLang="en-US" sz="1300">
              <a:latin typeface="ＭＳ Ｐゴシック" panose="020B0600070205080204" pitchFamily="50" charset="-128"/>
              <a:ea typeface="ＭＳ Ｐゴシック" panose="020B0600070205080204" pitchFamily="50" charset="-128"/>
            </a:rPr>
            <a:t>　引き続き、羽曳野市公共施設等総合管理計画アクションプラン、羽曳野市舗装維持管理計画等に基づき、計画的に老朽化対策等に取り組んでいく。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AED2DE2-F3CD-4F4D-BF2A-6F07066F1DD7}"/>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63A62DD-FFA2-4A08-813D-B246B0D5F9F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966D56-1C8D-49E6-A112-0089135DD7E6}"/>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DAB0D7D-D798-492B-8A44-DDEB993EDD28}"/>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14B3946-2A1D-4B35-94BF-880DE9C526B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C736D8B-D2C4-4A59-A05C-0C9091C667F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127686F-FFAE-49FC-8210-689C0A7A769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425266F-E711-4170-A785-D06C528AB95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0A2214F-2DE0-4421-9959-7FF618F4C7CB}"/>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50D4DFD-FA32-4909-81AD-6208B0AC0C98}"/>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108,213
106,704
26.45
44,614,676
44,438,043
105,916
24,670,024
31,298,751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C7D55FC-B479-4FEE-AF12-143D3C2BD5E3}"/>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AB9AD07-DC76-44F2-BAA5-3C02EEDE503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DD178C7-4038-446B-AE24-6E74530EB87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E75EB52-BF36-4E33-9BAE-5B5D6A070E67}"/>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36CC8C3-6FD9-419C-8A77-5EF7C36C32C4}"/>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69A74F-FA3D-4AD7-96A4-6C8B33FE5D17}"/>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8AEA1CD-7B97-4F82-99E5-E0B39BC221C6}"/>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92ADB8A-B2E1-4190-A005-AC0A8F764962}"/>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B3D0D5F-B734-4387-95A9-B035AE4C5EC9}"/>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F9467BB-0C00-4ADC-A97E-11FE0858AB9C}"/>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8B30404-650D-4767-AD79-48628B34719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F82CF69-4B98-4AD2-B885-4656D9579EBB}"/>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5135EFE-BFF8-4D04-BE57-C41BA43FB9B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4A6D7FD-50EE-4BDF-A5E8-66EB4EFEAE9C}"/>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72C0353-1898-4337-BA2B-5ECD05301C91}"/>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914ADD4-EF5C-4622-A4CA-93F03696A00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63EA0E3-04C3-450E-AE4F-404E8D0C638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9205DA6-7A19-47CA-92AB-0688F46FE69C}"/>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D9C484C-71B5-410D-A2D6-08894F090E4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3FD5ECD-9D19-440B-BB10-F40B749EFB62}"/>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1D86EF5-8E62-4F2D-A800-6F3B810407EA}"/>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D6A7895-C5C3-4440-8655-49B3880E56F9}"/>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00727F5-3601-4AA8-84D6-956BC037912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45A6828-C90B-42F7-91BC-3A1E8CBBFA3D}"/>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BD8DCFF-51C1-41D0-A865-6537D3608507}"/>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24D5F4D-CCDF-4C22-BE28-9E4D1CCC1D0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EC41D12-98CA-494D-997B-67402A6639E4}"/>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552E91D-46EB-4462-946C-9C41D41FE9A2}"/>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E85A145-41C9-4CF1-BF5A-D7279D63E9D7}"/>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BE90D67-CDF5-496C-A782-A37532C45555}"/>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6BEC9F3-D69B-4FFA-82BF-45AE3F7E4008}"/>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1696196-30FC-42DF-8F6D-208677FFEA19}"/>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50D9E64-9223-4CB9-956C-2028C5F17811}"/>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BD2AC7B-CEC8-45F9-8AE7-1941E1419C41}"/>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6FDF077-C35B-45C4-9D67-9A71119469E3}"/>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F144580-EBB2-4423-9408-AD8D740039F2}"/>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D0D3A55-A8C4-406E-B3FD-2E7F74527973}"/>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304F75A-411B-4F87-AF63-749FE097A62D}"/>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DDECDC68-2907-4D32-B8B4-7EA2E4603388}"/>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B8E8B0A-5540-449F-B791-E75D9A1D254A}"/>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9C2F6B6-243E-4E6D-9A22-5571BBA0CE1B}"/>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54A6289-C543-4A57-B827-6CEA30579FBF}"/>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83073E1-53C8-4B99-B1C0-20FF1E2AB01F}"/>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821A341-242C-4119-B069-F6BE4A860734}"/>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6EF6EDD-D87E-448F-AB5A-7C24CC00F48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5CCC69-7567-4068-8936-E25E67E87675}"/>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113B3371-D9B9-41CB-967B-73A7FC490F7F}"/>
            </a:ext>
          </a:extLst>
        </xdr:cNvPr>
        <xdr:cNvCxnSpPr/>
      </xdr:nvCxnSpPr>
      <xdr:spPr>
        <a:xfrm flipV="1">
          <a:off x="4086225" y="5733506"/>
          <a:ext cx="0" cy="127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D5834A5C-B017-4990-86CE-7F3EE7C595D9}"/>
            </a:ext>
          </a:extLst>
        </xdr:cNvPr>
        <xdr:cNvSpPr txBox="1"/>
      </xdr:nvSpPr>
      <xdr:spPr>
        <a:xfrm>
          <a:off x="4124960" y="701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BB225F07-B2FD-4356-B74A-DACCCB7990A6}"/>
            </a:ext>
          </a:extLst>
        </xdr:cNvPr>
        <xdr:cNvCxnSpPr/>
      </xdr:nvCxnSpPr>
      <xdr:spPr>
        <a:xfrm>
          <a:off x="4020820" y="70131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DB475162-22BE-4DA1-B4AF-D2EA41F49413}"/>
            </a:ext>
          </a:extLst>
        </xdr:cNvPr>
        <xdr:cNvSpPr txBox="1"/>
      </xdr:nvSpPr>
      <xdr:spPr>
        <a:xfrm>
          <a:off x="4124960"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C5B83700-5A9E-42B4-8563-4103C84DB906}"/>
            </a:ext>
          </a:extLst>
        </xdr:cNvPr>
        <xdr:cNvCxnSpPr/>
      </xdr:nvCxnSpPr>
      <xdr:spPr>
        <a:xfrm>
          <a:off x="4020820" y="57335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3" name="【図書館】&#10;有形固定資産減価償却率平均値テキスト">
          <a:extLst>
            <a:ext uri="{FF2B5EF4-FFF2-40B4-BE49-F238E27FC236}">
              <a16:creationId xmlns:a16="http://schemas.microsoft.com/office/drawing/2014/main" id="{C56C5497-ED61-47F8-890E-B4A136DF9F26}"/>
            </a:ext>
          </a:extLst>
        </xdr:cNvPr>
        <xdr:cNvSpPr txBox="1"/>
      </xdr:nvSpPr>
      <xdr:spPr>
        <a:xfrm>
          <a:off x="4124960" y="6160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1901DFEA-B767-493F-A221-EC81785FE3CE}"/>
            </a:ext>
          </a:extLst>
        </xdr:cNvPr>
        <xdr:cNvSpPr/>
      </xdr:nvSpPr>
      <xdr:spPr>
        <a:xfrm>
          <a:off x="4036060" y="63048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3A62FC0D-C892-4307-A095-CA5A01DC300D}"/>
            </a:ext>
          </a:extLst>
        </xdr:cNvPr>
        <xdr:cNvSpPr/>
      </xdr:nvSpPr>
      <xdr:spPr>
        <a:xfrm>
          <a:off x="3312160" y="6278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C4D1A839-C280-4BAC-86F7-10452840CE3C}"/>
            </a:ext>
          </a:extLst>
        </xdr:cNvPr>
        <xdr:cNvSpPr/>
      </xdr:nvSpPr>
      <xdr:spPr>
        <a:xfrm>
          <a:off x="2514600" y="6299926"/>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12BCD982-2879-483B-80D2-227FA051EA12}"/>
            </a:ext>
          </a:extLst>
        </xdr:cNvPr>
        <xdr:cNvSpPr/>
      </xdr:nvSpPr>
      <xdr:spPr>
        <a:xfrm>
          <a:off x="1739900" y="626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AF73EF00-AB1C-41EE-8B75-722707CD84F4}"/>
            </a:ext>
          </a:extLst>
        </xdr:cNvPr>
        <xdr:cNvSpPr/>
      </xdr:nvSpPr>
      <xdr:spPr>
        <a:xfrm>
          <a:off x="965200" y="62133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3459463-F066-49D8-85BD-8CED3A069E7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5788BC8-9D0A-4FAB-9ABD-1AF524204F1C}"/>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33A310A-BE6E-44D6-899E-2E6735BAB272}"/>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CCBE7F2-ECDE-48FC-B48B-464E2F60C958}"/>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97C516E5-BC5C-4B8C-8CC0-D9F7A58E50BF}"/>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17235</xdr:rowOff>
    </xdr:from>
    <xdr:to>
      <xdr:col>24</xdr:col>
      <xdr:colOff>114300</xdr:colOff>
      <xdr:row>38</xdr:row>
      <xdr:rowOff>118835</xdr:rowOff>
    </xdr:to>
    <xdr:sp macro="" textlink="">
      <xdr:nvSpPr>
        <xdr:cNvPr id="74" name="楕円 73">
          <a:extLst>
            <a:ext uri="{FF2B5EF4-FFF2-40B4-BE49-F238E27FC236}">
              <a16:creationId xmlns:a16="http://schemas.microsoft.com/office/drawing/2014/main" id="{A0F11476-6875-4442-B1E1-9DEDF4176C77}"/>
            </a:ext>
          </a:extLst>
        </xdr:cNvPr>
        <xdr:cNvSpPr/>
      </xdr:nvSpPr>
      <xdr:spPr>
        <a:xfrm>
          <a:off x="4036060" y="638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167112</xdr:rowOff>
    </xdr:from>
    <xdr:ext cx="405111" cy="259045"/>
    <xdr:sp macro="" textlink="">
      <xdr:nvSpPr>
        <xdr:cNvPr id="75" name="【図書館】&#10;有形固定資産減価償却率該当値テキスト">
          <a:extLst>
            <a:ext uri="{FF2B5EF4-FFF2-40B4-BE49-F238E27FC236}">
              <a16:creationId xmlns:a16="http://schemas.microsoft.com/office/drawing/2014/main" id="{E395CC82-CB50-4BD3-8737-683FC1BFE281}"/>
            </a:ext>
          </a:extLst>
        </xdr:cNvPr>
        <xdr:cNvSpPr txBox="1"/>
      </xdr:nvSpPr>
      <xdr:spPr>
        <a:xfrm>
          <a:off x="4124960" y="6369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154396</xdr:rowOff>
    </xdr:from>
    <xdr:to>
      <xdr:col>20</xdr:col>
      <xdr:colOff>38100</xdr:colOff>
      <xdr:row>38</xdr:row>
      <xdr:rowOff>84545</xdr:rowOff>
    </xdr:to>
    <xdr:sp macro="" textlink="">
      <xdr:nvSpPr>
        <xdr:cNvPr id="76" name="楕円 75">
          <a:extLst>
            <a:ext uri="{FF2B5EF4-FFF2-40B4-BE49-F238E27FC236}">
              <a16:creationId xmlns:a16="http://schemas.microsoft.com/office/drawing/2014/main" id="{34599BEA-96E6-4CC9-9C67-C72D2848783D}"/>
            </a:ext>
          </a:extLst>
        </xdr:cNvPr>
        <xdr:cNvSpPr/>
      </xdr:nvSpPr>
      <xdr:spPr>
        <a:xfrm>
          <a:off x="3312160" y="6357076"/>
          <a:ext cx="7874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33746</xdr:rowOff>
    </xdr:from>
    <xdr:to>
      <xdr:col>24</xdr:col>
      <xdr:colOff>63500</xdr:colOff>
      <xdr:row>38</xdr:row>
      <xdr:rowOff>68035</xdr:rowOff>
    </xdr:to>
    <xdr:cxnSp macro="">
      <xdr:nvCxnSpPr>
        <xdr:cNvPr id="77" name="直線コネクタ 76">
          <a:extLst>
            <a:ext uri="{FF2B5EF4-FFF2-40B4-BE49-F238E27FC236}">
              <a16:creationId xmlns:a16="http://schemas.microsoft.com/office/drawing/2014/main" id="{5D94E1EB-EB61-42EB-A1B2-CC466C864B41}"/>
            </a:ext>
          </a:extLst>
        </xdr:cNvPr>
        <xdr:cNvCxnSpPr/>
      </xdr:nvCxnSpPr>
      <xdr:spPr>
        <a:xfrm>
          <a:off x="3355340" y="6404066"/>
          <a:ext cx="7315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118473</xdr:rowOff>
    </xdr:from>
    <xdr:to>
      <xdr:col>15</xdr:col>
      <xdr:colOff>101600</xdr:colOff>
      <xdr:row>38</xdr:row>
      <xdr:rowOff>48623</xdr:rowOff>
    </xdr:to>
    <xdr:sp macro="" textlink="">
      <xdr:nvSpPr>
        <xdr:cNvPr id="78" name="楕円 77">
          <a:extLst>
            <a:ext uri="{FF2B5EF4-FFF2-40B4-BE49-F238E27FC236}">
              <a16:creationId xmlns:a16="http://schemas.microsoft.com/office/drawing/2014/main" id="{82F18821-0C93-43F3-BD34-2F50CDBE5F68}"/>
            </a:ext>
          </a:extLst>
        </xdr:cNvPr>
        <xdr:cNvSpPr/>
      </xdr:nvSpPr>
      <xdr:spPr>
        <a:xfrm>
          <a:off x="2514600" y="63211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169273</xdr:rowOff>
    </xdr:from>
    <xdr:to>
      <xdr:col>19</xdr:col>
      <xdr:colOff>177800</xdr:colOff>
      <xdr:row>38</xdr:row>
      <xdr:rowOff>33746</xdr:rowOff>
    </xdr:to>
    <xdr:cxnSp macro="">
      <xdr:nvCxnSpPr>
        <xdr:cNvPr id="79" name="直線コネクタ 78">
          <a:extLst>
            <a:ext uri="{FF2B5EF4-FFF2-40B4-BE49-F238E27FC236}">
              <a16:creationId xmlns:a16="http://schemas.microsoft.com/office/drawing/2014/main" id="{77988EAB-D3AD-45B7-9C04-13495AA8E989}"/>
            </a:ext>
          </a:extLst>
        </xdr:cNvPr>
        <xdr:cNvCxnSpPr/>
      </xdr:nvCxnSpPr>
      <xdr:spPr>
        <a:xfrm>
          <a:off x="2565400" y="6371953"/>
          <a:ext cx="789940" cy="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84183</xdr:rowOff>
    </xdr:from>
    <xdr:to>
      <xdr:col>10</xdr:col>
      <xdr:colOff>165100</xdr:colOff>
      <xdr:row>38</xdr:row>
      <xdr:rowOff>14332</xdr:rowOff>
    </xdr:to>
    <xdr:sp macro="" textlink="">
      <xdr:nvSpPr>
        <xdr:cNvPr id="80" name="楕円 79">
          <a:extLst>
            <a:ext uri="{FF2B5EF4-FFF2-40B4-BE49-F238E27FC236}">
              <a16:creationId xmlns:a16="http://schemas.microsoft.com/office/drawing/2014/main" id="{B7267E7B-CE38-4C66-BEC8-B2522FE6A6D8}"/>
            </a:ext>
          </a:extLst>
        </xdr:cNvPr>
        <xdr:cNvSpPr/>
      </xdr:nvSpPr>
      <xdr:spPr>
        <a:xfrm>
          <a:off x="1739900" y="6286863"/>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134983</xdr:rowOff>
    </xdr:from>
    <xdr:to>
      <xdr:col>15</xdr:col>
      <xdr:colOff>50800</xdr:colOff>
      <xdr:row>37</xdr:row>
      <xdr:rowOff>169273</xdr:rowOff>
    </xdr:to>
    <xdr:cxnSp macro="">
      <xdr:nvCxnSpPr>
        <xdr:cNvPr id="81" name="直線コネクタ 80">
          <a:extLst>
            <a:ext uri="{FF2B5EF4-FFF2-40B4-BE49-F238E27FC236}">
              <a16:creationId xmlns:a16="http://schemas.microsoft.com/office/drawing/2014/main" id="{51B5B11B-B533-4BE4-8CD6-7C9753E330C5}"/>
            </a:ext>
          </a:extLst>
        </xdr:cNvPr>
        <xdr:cNvCxnSpPr/>
      </xdr:nvCxnSpPr>
      <xdr:spPr>
        <a:xfrm>
          <a:off x="1790700" y="6337663"/>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48260</xdr:rowOff>
    </xdr:from>
    <xdr:to>
      <xdr:col>6</xdr:col>
      <xdr:colOff>38100</xdr:colOff>
      <xdr:row>37</xdr:row>
      <xdr:rowOff>149860</xdr:rowOff>
    </xdr:to>
    <xdr:sp macro="" textlink="">
      <xdr:nvSpPr>
        <xdr:cNvPr id="82" name="楕円 81">
          <a:extLst>
            <a:ext uri="{FF2B5EF4-FFF2-40B4-BE49-F238E27FC236}">
              <a16:creationId xmlns:a16="http://schemas.microsoft.com/office/drawing/2014/main" id="{DFAB00FC-09F8-4B1D-9642-175A1ABFE3BB}"/>
            </a:ext>
          </a:extLst>
        </xdr:cNvPr>
        <xdr:cNvSpPr/>
      </xdr:nvSpPr>
      <xdr:spPr>
        <a:xfrm>
          <a:off x="965200" y="62509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99060</xdr:rowOff>
    </xdr:from>
    <xdr:to>
      <xdr:col>10</xdr:col>
      <xdr:colOff>114300</xdr:colOff>
      <xdr:row>37</xdr:row>
      <xdr:rowOff>134983</xdr:rowOff>
    </xdr:to>
    <xdr:cxnSp macro="">
      <xdr:nvCxnSpPr>
        <xdr:cNvPr id="83" name="直線コネクタ 82">
          <a:extLst>
            <a:ext uri="{FF2B5EF4-FFF2-40B4-BE49-F238E27FC236}">
              <a16:creationId xmlns:a16="http://schemas.microsoft.com/office/drawing/2014/main" id="{60E11445-AD6C-4222-BA0B-401DFC73271C}"/>
            </a:ext>
          </a:extLst>
        </xdr:cNvPr>
        <xdr:cNvCxnSpPr/>
      </xdr:nvCxnSpPr>
      <xdr:spPr>
        <a:xfrm>
          <a:off x="1008380" y="6301740"/>
          <a:ext cx="78232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4" name="n_1aveValue【図書館】&#10;有形固定資産減価償却率">
          <a:extLst>
            <a:ext uri="{FF2B5EF4-FFF2-40B4-BE49-F238E27FC236}">
              <a16:creationId xmlns:a16="http://schemas.microsoft.com/office/drawing/2014/main" id="{5004345E-D521-44C5-8EB5-710AC2F4BFF6}"/>
            </a:ext>
          </a:extLst>
        </xdr:cNvPr>
        <xdr:cNvSpPr txBox="1"/>
      </xdr:nvSpPr>
      <xdr:spPr>
        <a:xfrm>
          <a:off x="3170564" y="605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43923</xdr:rowOff>
    </xdr:from>
    <xdr:ext cx="405111" cy="259045"/>
    <xdr:sp macro="" textlink="">
      <xdr:nvSpPr>
        <xdr:cNvPr id="85" name="n_2aveValue【図書館】&#10;有形固定資産減価償却率">
          <a:extLst>
            <a:ext uri="{FF2B5EF4-FFF2-40B4-BE49-F238E27FC236}">
              <a16:creationId xmlns:a16="http://schemas.microsoft.com/office/drawing/2014/main" id="{D95FEA3C-DE8C-40A5-B470-4762E254A361}"/>
            </a:ext>
          </a:extLst>
        </xdr:cNvPr>
        <xdr:cNvSpPr txBox="1"/>
      </xdr:nvSpPr>
      <xdr:spPr>
        <a:xfrm>
          <a:off x="238570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12899</xdr:rowOff>
    </xdr:from>
    <xdr:ext cx="405111" cy="259045"/>
    <xdr:sp macro="" textlink="">
      <xdr:nvSpPr>
        <xdr:cNvPr id="86" name="n_3aveValue【図書館】&#10;有形固定資産減価償却率">
          <a:extLst>
            <a:ext uri="{FF2B5EF4-FFF2-40B4-BE49-F238E27FC236}">
              <a16:creationId xmlns:a16="http://schemas.microsoft.com/office/drawing/2014/main" id="{2E512AF2-3853-4497-A9C6-73F9A8F8434A}"/>
            </a:ext>
          </a:extLst>
        </xdr:cNvPr>
        <xdr:cNvSpPr txBox="1"/>
      </xdr:nvSpPr>
      <xdr:spPr>
        <a:xfrm>
          <a:off x="1611004" y="604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87" name="n_4aveValue【図書館】&#10;有形固定資産減価償却率">
          <a:extLst>
            <a:ext uri="{FF2B5EF4-FFF2-40B4-BE49-F238E27FC236}">
              <a16:creationId xmlns:a16="http://schemas.microsoft.com/office/drawing/2014/main" id="{8544EB65-553D-4622-BA02-A27EA9A2B541}"/>
            </a:ext>
          </a:extLst>
        </xdr:cNvPr>
        <xdr:cNvSpPr txBox="1"/>
      </xdr:nvSpPr>
      <xdr:spPr>
        <a:xfrm>
          <a:off x="836304" y="599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75673</xdr:rowOff>
    </xdr:from>
    <xdr:ext cx="405111" cy="259045"/>
    <xdr:sp macro="" textlink="">
      <xdr:nvSpPr>
        <xdr:cNvPr id="88" name="n_1mainValue【図書館】&#10;有形固定資産減価償却率">
          <a:extLst>
            <a:ext uri="{FF2B5EF4-FFF2-40B4-BE49-F238E27FC236}">
              <a16:creationId xmlns:a16="http://schemas.microsoft.com/office/drawing/2014/main" id="{53EA45C8-0FF3-4998-9FC3-F174ADF9D831}"/>
            </a:ext>
          </a:extLst>
        </xdr:cNvPr>
        <xdr:cNvSpPr txBox="1"/>
      </xdr:nvSpPr>
      <xdr:spPr>
        <a:xfrm>
          <a:off x="3170564" y="6445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39750</xdr:rowOff>
    </xdr:from>
    <xdr:ext cx="405111" cy="259045"/>
    <xdr:sp macro="" textlink="">
      <xdr:nvSpPr>
        <xdr:cNvPr id="89" name="n_2mainValue【図書館】&#10;有形固定資産減価償却率">
          <a:extLst>
            <a:ext uri="{FF2B5EF4-FFF2-40B4-BE49-F238E27FC236}">
              <a16:creationId xmlns:a16="http://schemas.microsoft.com/office/drawing/2014/main" id="{0293394C-F7CF-47E7-B3DB-A52388EA93D8}"/>
            </a:ext>
          </a:extLst>
        </xdr:cNvPr>
        <xdr:cNvSpPr txBox="1"/>
      </xdr:nvSpPr>
      <xdr:spPr>
        <a:xfrm>
          <a:off x="2385704" y="6410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5460</xdr:rowOff>
    </xdr:from>
    <xdr:ext cx="405111" cy="259045"/>
    <xdr:sp macro="" textlink="">
      <xdr:nvSpPr>
        <xdr:cNvPr id="90" name="n_3mainValue【図書館】&#10;有形固定資産減価償却率">
          <a:extLst>
            <a:ext uri="{FF2B5EF4-FFF2-40B4-BE49-F238E27FC236}">
              <a16:creationId xmlns:a16="http://schemas.microsoft.com/office/drawing/2014/main" id="{3F59DA1A-C0F0-4E20-A00B-200B37852AE3}"/>
            </a:ext>
          </a:extLst>
        </xdr:cNvPr>
        <xdr:cNvSpPr txBox="1"/>
      </xdr:nvSpPr>
      <xdr:spPr>
        <a:xfrm>
          <a:off x="1611004" y="6375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140987</xdr:rowOff>
    </xdr:from>
    <xdr:ext cx="405111" cy="259045"/>
    <xdr:sp macro="" textlink="">
      <xdr:nvSpPr>
        <xdr:cNvPr id="91" name="n_4mainValue【図書館】&#10;有形固定資産減価償却率">
          <a:extLst>
            <a:ext uri="{FF2B5EF4-FFF2-40B4-BE49-F238E27FC236}">
              <a16:creationId xmlns:a16="http://schemas.microsoft.com/office/drawing/2014/main" id="{E1EC41D7-E2EA-42D7-9BED-E41BD57EAAD1}"/>
            </a:ext>
          </a:extLst>
        </xdr:cNvPr>
        <xdr:cNvSpPr txBox="1"/>
      </xdr:nvSpPr>
      <xdr:spPr>
        <a:xfrm>
          <a:off x="836304" y="634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71A699AA-C27B-4038-B523-3E7522646346}"/>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709B339-A013-408B-8DA7-6858F874676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54A0D65-674C-42A5-AB47-6A800622B36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473D99D3-6703-4344-B013-35BD7FD8F61E}"/>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77A51CAE-AEB4-4840-80E8-D2A1D0CA122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16DDB872-7B5B-4B78-A954-BDD49742DF1B}"/>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FAFE063A-6CDC-43EA-965E-E4E376ACADFC}"/>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B514EBA-DCB1-406F-AE16-C35B6160CA0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1BB0087-7F52-4C9E-833C-DE6EF65CDBE6}"/>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94754EEC-D492-458E-89CA-59F96A647EC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9665196C-518A-4117-B3FC-A7D9D634E9C1}"/>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22CC5C9E-BA41-4B90-8EE5-112B92C268DD}"/>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8C8984B1-8C2C-4FD5-9AB1-F5AA679DD692}"/>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2A9D2D2F-C04D-4DFC-BA5F-46A99845B98C}"/>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A1F6C67D-98BE-4571-9480-103C0BD0AF03}"/>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DA31E697-85F5-4032-8DAB-3BB5C16A332B}"/>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049C6880-F2C3-4934-AB75-6E631396DE46}"/>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9FEB3878-CE35-42CD-A48C-DD3FF756930D}"/>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A3C2F99D-21E1-431D-9331-4B0864685A50}"/>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88A0729A-F7EC-4940-BDB0-B6F8E0DF8E90}"/>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BA419830-0A2E-4F93-8AD0-469E4512BE2E}"/>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A1F0F34F-C1EF-43E4-A615-822BA968E25F}"/>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DF496EB2-DBA7-4EFB-99F9-9AE5D2DA1A3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E11AD545-20A6-4CED-A63C-32B79442A34D}"/>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E523717F-9BF0-423C-84B3-016B1573AED5}"/>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56DFD23D-C97E-442D-A023-9EEB1F23FFD1}"/>
            </a:ext>
          </a:extLst>
        </xdr:cNvPr>
        <xdr:cNvCxnSpPr/>
      </xdr:nvCxnSpPr>
      <xdr:spPr>
        <a:xfrm flipV="1">
          <a:off x="9219565" y="5716088"/>
          <a:ext cx="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03FB5944-7724-493F-A1CC-6388E96DCBA4}"/>
            </a:ext>
          </a:extLst>
        </xdr:cNvPr>
        <xdr:cNvSpPr txBox="1"/>
      </xdr:nvSpPr>
      <xdr:spPr>
        <a:xfrm>
          <a:off x="9258300" y="709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AF5E1E2C-283F-4FEC-B063-6E1B4CB2FB40}"/>
            </a:ext>
          </a:extLst>
        </xdr:cNvPr>
        <xdr:cNvCxnSpPr/>
      </xdr:nvCxnSpPr>
      <xdr:spPr>
        <a:xfrm>
          <a:off x="9154160" y="7089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924F1629-B623-47B4-8E0F-EC54F1CCDE27}"/>
            </a:ext>
          </a:extLst>
        </xdr:cNvPr>
        <xdr:cNvSpPr txBox="1"/>
      </xdr:nvSpPr>
      <xdr:spPr>
        <a:xfrm>
          <a:off x="9258300" y="549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3825627B-4A9F-4014-B3CC-0FFDEEC26094}"/>
            </a:ext>
          </a:extLst>
        </xdr:cNvPr>
        <xdr:cNvCxnSpPr/>
      </xdr:nvCxnSpPr>
      <xdr:spPr>
        <a:xfrm>
          <a:off x="9154160" y="5716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22" name="【図書館】&#10;一人当たり面積平均値テキスト">
          <a:extLst>
            <a:ext uri="{FF2B5EF4-FFF2-40B4-BE49-F238E27FC236}">
              <a16:creationId xmlns:a16="http://schemas.microsoft.com/office/drawing/2014/main" id="{915E2999-9676-49B1-B503-CE03E138C741}"/>
            </a:ext>
          </a:extLst>
        </xdr:cNvPr>
        <xdr:cNvSpPr txBox="1"/>
      </xdr:nvSpPr>
      <xdr:spPr>
        <a:xfrm>
          <a:off x="9258300" y="6669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019FBD35-6271-4C5D-BA6F-AD14D2349757}"/>
            </a:ext>
          </a:extLst>
        </xdr:cNvPr>
        <xdr:cNvSpPr/>
      </xdr:nvSpPr>
      <xdr:spPr>
        <a:xfrm>
          <a:off x="9192260" y="66912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4E9664EC-0A6F-4964-A941-3A723D7DB3E6}"/>
            </a:ext>
          </a:extLst>
        </xdr:cNvPr>
        <xdr:cNvSpPr/>
      </xdr:nvSpPr>
      <xdr:spPr>
        <a:xfrm>
          <a:off x="844550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9E3AD048-E297-4C60-A354-BE90BB729BEE}"/>
            </a:ext>
          </a:extLst>
        </xdr:cNvPr>
        <xdr:cNvSpPr/>
      </xdr:nvSpPr>
      <xdr:spPr>
        <a:xfrm>
          <a:off x="7670800" y="6702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7BF602A5-77C9-4C0E-A792-8FDD7683B5CF}"/>
            </a:ext>
          </a:extLst>
        </xdr:cNvPr>
        <xdr:cNvSpPr/>
      </xdr:nvSpPr>
      <xdr:spPr>
        <a:xfrm>
          <a:off x="687324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636BDD46-ACD6-4CE9-BC97-0DCD45CB5BEB}"/>
            </a:ext>
          </a:extLst>
        </xdr:cNvPr>
        <xdr:cNvSpPr/>
      </xdr:nvSpPr>
      <xdr:spPr>
        <a:xfrm>
          <a:off x="609854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7FB9B02-CAC5-4D4B-9C14-AD1B87FBCFA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9241664-9F87-4B5A-8BEC-A9259A3F2D4E}"/>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99409B3-3F57-41EB-B7B4-6B7AAA727ED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27426AB-CC0A-479D-89B7-0354BD2F8A5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F43C3EE7-30B4-4A8C-A8B1-AA2529F82549}"/>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109765</xdr:rowOff>
    </xdr:from>
    <xdr:to>
      <xdr:col>55</xdr:col>
      <xdr:colOff>50800</xdr:colOff>
      <xdr:row>40</xdr:row>
      <xdr:rowOff>39915</xdr:rowOff>
    </xdr:to>
    <xdr:sp macro="" textlink="">
      <xdr:nvSpPr>
        <xdr:cNvPr id="133" name="楕円 132">
          <a:extLst>
            <a:ext uri="{FF2B5EF4-FFF2-40B4-BE49-F238E27FC236}">
              <a16:creationId xmlns:a16="http://schemas.microsoft.com/office/drawing/2014/main" id="{276AF919-2039-434B-AA08-7CD05D95AC18}"/>
            </a:ext>
          </a:extLst>
        </xdr:cNvPr>
        <xdr:cNvSpPr/>
      </xdr:nvSpPr>
      <xdr:spPr>
        <a:xfrm>
          <a:off x="9192260" y="66477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132642</xdr:rowOff>
    </xdr:from>
    <xdr:ext cx="469744" cy="259045"/>
    <xdr:sp macro="" textlink="">
      <xdr:nvSpPr>
        <xdr:cNvPr id="134" name="【図書館】&#10;一人当たり面積該当値テキスト">
          <a:extLst>
            <a:ext uri="{FF2B5EF4-FFF2-40B4-BE49-F238E27FC236}">
              <a16:creationId xmlns:a16="http://schemas.microsoft.com/office/drawing/2014/main" id="{89102C18-54DB-49A3-9591-F26723498A3E}"/>
            </a:ext>
          </a:extLst>
        </xdr:cNvPr>
        <xdr:cNvSpPr txBox="1"/>
      </xdr:nvSpPr>
      <xdr:spPr>
        <a:xfrm>
          <a:off x="9258300" y="650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109765</xdr:rowOff>
    </xdr:from>
    <xdr:to>
      <xdr:col>50</xdr:col>
      <xdr:colOff>165100</xdr:colOff>
      <xdr:row>40</xdr:row>
      <xdr:rowOff>39915</xdr:rowOff>
    </xdr:to>
    <xdr:sp macro="" textlink="">
      <xdr:nvSpPr>
        <xdr:cNvPr id="135" name="楕円 134">
          <a:extLst>
            <a:ext uri="{FF2B5EF4-FFF2-40B4-BE49-F238E27FC236}">
              <a16:creationId xmlns:a16="http://schemas.microsoft.com/office/drawing/2014/main" id="{54F6E020-6177-4D6A-9D5A-1EAB90EB999F}"/>
            </a:ext>
          </a:extLst>
        </xdr:cNvPr>
        <xdr:cNvSpPr/>
      </xdr:nvSpPr>
      <xdr:spPr>
        <a:xfrm>
          <a:off x="8445500" y="66477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160565</xdr:rowOff>
    </xdr:from>
    <xdr:to>
      <xdr:col>55</xdr:col>
      <xdr:colOff>0</xdr:colOff>
      <xdr:row>39</xdr:row>
      <xdr:rowOff>160565</xdr:rowOff>
    </xdr:to>
    <xdr:cxnSp macro="">
      <xdr:nvCxnSpPr>
        <xdr:cNvPr id="136" name="直線コネクタ 135">
          <a:extLst>
            <a:ext uri="{FF2B5EF4-FFF2-40B4-BE49-F238E27FC236}">
              <a16:creationId xmlns:a16="http://schemas.microsoft.com/office/drawing/2014/main" id="{B5CCBC37-A409-4A65-8D9C-838E7F0143B5}"/>
            </a:ext>
          </a:extLst>
        </xdr:cNvPr>
        <xdr:cNvCxnSpPr/>
      </xdr:nvCxnSpPr>
      <xdr:spPr>
        <a:xfrm>
          <a:off x="8496300" y="669852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109765</xdr:rowOff>
    </xdr:from>
    <xdr:to>
      <xdr:col>46</xdr:col>
      <xdr:colOff>38100</xdr:colOff>
      <xdr:row>40</xdr:row>
      <xdr:rowOff>39915</xdr:rowOff>
    </xdr:to>
    <xdr:sp macro="" textlink="">
      <xdr:nvSpPr>
        <xdr:cNvPr id="137" name="楕円 136">
          <a:extLst>
            <a:ext uri="{FF2B5EF4-FFF2-40B4-BE49-F238E27FC236}">
              <a16:creationId xmlns:a16="http://schemas.microsoft.com/office/drawing/2014/main" id="{140C9544-FBD9-4DC5-B374-BA252404DC0B}"/>
            </a:ext>
          </a:extLst>
        </xdr:cNvPr>
        <xdr:cNvSpPr/>
      </xdr:nvSpPr>
      <xdr:spPr>
        <a:xfrm>
          <a:off x="7670800" y="66477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160565</xdr:rowOff>
    </xdr:from>
    <xdr:to>
      <xdr:col>50</xdr:col>
      <xdr:colOff>114300</xdr:colOff>
      <xdr:row>39</xdr:row>
      <xdr:rowOff>160565</xdr:rowOff>
    </xdr:to>
    <xdr:cxnSp macro="">
      <xdr:nvCxnSpPr>
        <xdr:cNvPr id="138" name="直線コネクタ 137">
          <a:extLst>
            <a:ext uri="{FF2B5EF4-FFF2-40B4-BE49-F238E27FC236}">
              <a16:creationId xmlns:a16="http://schemas.microsoft.com/office/drawing/2014/main" id="{141B556B-8434-43E3-93B2-6977BC3BA54D}"/>
            </a:ext>
          </a:extLst>
        </xdr:cNvPr>
        <xdr:cNvCxnSpPr/>
      </xdr:nvCxnSpPr>
      <xdr:spPr>
        <a:xfrm>
          <a:off x="7713980" y="669852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109765</xdr:rowOff>
    </xdr:from>
    <xdr:to>
      <xdr:col>41</xdr:col>
      <xdr:colOff>101600</xdr:colOff>
      <xdr:row>40</xdr:row>
      <xdr:rowOff>39915</xdr:rowOff>
    </xdr:to>
    <xdr:sp macro="" textlink="">
      <xdr:nvSpPr>
        <xdr:cNvPr id="139" name="楕円 138">
          <a:extLst>
            <a:ext uri="{FF2B5EF4-FFF2-40B4-BE49-F238E27FC236}">
              <a16:creationId xmlns:a16="http://schemas.microsoft.com/office/drawing/2014/main" id="{73322150-6D07-4A72-B920-D2BE5993BAEF}"/>
            </a:ext>
          </a:extLst>
        </xdr:cNvPr>
        <xdr:cNvSpPr/>
      </xdr:nvSpPr>
      <xdr:spPr>
        <a:xfrm>
          <a:off x="6873240" y="66477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160565</xdr:rowOff>
    </xdr:from>
    <xdr:to>
      <xdr:col>45</xdr:col>
      <xdr:colOff>177800</xdr:colOff>
      <xdr:row>39</xdr:row>
      <xdr:rowOff>160565</xdr:rowOff>
    </xdr:to>
    <xdr:cxnSp macro="">
      <xdr:nvCxnSpPr>
        <xdr:cNvPr id="140" name="直線コネクタ 139">
          <a:extLst>
            <a:ext uri="{FF2B5EF4-FFF2-40B4-BE49-F238E27FC236}">
              <a16:creationId xmlns:a16="http://schemas.microsoft.com/office/drawing/2014/main" id="{54378315-EFA8-4578-9DE6-B7344511D841}"/>
            </a:ext>
          </a:extLst>
        </xdr:cNvPr>
        <xdr:cNvCxnSpPr/>
      </xdr:nvCxnSpPr>
      <xdr:spPr>
        <a:xfrm>
          <a:off x="6924040" y="6698525"/>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120650</xdr:rowOff>
    </xdr:from>
    <xdr:to>
      <xdr:col>36</xdr:col>
      <xdr:colOff>165100</xdr:colOff>
      <xdr:row>40</xdr:row>
      <xdr:rowOff>50800</xdr:rowOff>
    </xdr:to>
    <xdr:sp macro="" textlink="">
      <xdr:nvSpPr>
        <xdr:cNvPr id="141" name="楕円 140">
          <a:extLst>
            <a:ext uri="{FF2B5EF4-FFF2-40B4-BE49-F238E27FC236}">
              <a16:creationId xmlns:a16="http://schemas.microsoft.com/office/drawing/2014/main" id="{5F4B3006-1386-4412-BC41-C37DBB2B41EA}"/>
            </a:ext>
          </a:extLst>
        </xdr:cNvPr>
        <xdr:cNvSpPr/>
      </xdr:nvSpPr>
      <xdr:spPr>
        <a:xfrm>
          <a:off x="6098540" y="665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160565</xdr:rowOff>
    </xdr:from>
    <xdr:to>
      <xdr:col>41</xdr:col>
      <xdr:colOff>50800</xdr:colOff>
      <xdr:row>40</xdr:row>
      <xdr:rowOff>0</xdr:rowOff>
    </xdr:to>
    <xdr:cxnSp macro="">
      <xdr:nvCxnSpPr>
        <xdr:cNvPr id="142" name="直線コネクタ 141">
          <a:extLst>
            <a:ext uri="{FF2B5EF4-FFF2-40B4-BE49-F238E27FC236}">
              <a16:creationId xmlns:a16="http://schemas.microsoft.com/office/drawing/2014/main" id="{4E466FBD-AF86-4FC7-9018-C437760C2A2F}"/>
            </a:ext>
          </a:extLst>
        </xdr:cNvPr>
        <xdr:cNvCxnSpPr/>
      </xdr:nvCxnSpPr>
      <xdr:spPr>
        <a:xfrm flipV="1">
          <a:off x="6149340" y="6698525"/>
          <a:ext cx="774700" cy="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74584</xdr:rowOff>
    </xdr:from>
    <xdr:ext cx="469744" cy="259045"/>
    <xdr:sp macro="" textlink="">
      <xdr:nvSpPr>
        <xdr:cNvPr id="143" name="n_1aveValue【図書館】&#10;一人当たり面積">
          <a:extLst>
            <a:ext uri="{FF2B5EF4-FFF2-40B4-BE49-F238E27FC236}">
              <a16:creationId xmlns:a16="http://schemas.microsoft.com/office/drawing/2014/main" id="{D4DD98BA-653E-4203-9878-2562460D7509}"/>
            </a:ext>
          </a:extLst>
        </xdr:cNvPr>
        <xdr:cNvSpPr txBox="1"/>
      </xdr:nvSpPr>
      <xdr:spPr>
        <a:xfrm>
          <a:off x="8271587" y="678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85470</xdr:rowOff>
    </xdr:from>
    <xdr:ext cx="469744" cy="259045"/>
    <xdr:sp macro="" textlink="">
      <xdr:nvSpPr>
        <xdr:cNvPr id="144" name="n_2aveValue【図書館】&#10;一人当たり面積">
          <a:extLst>
            <a:ext uri="{FF2B5EF4-FFF2-40B4-BE49-F238E27FC236}">
              <a16:creationId xmlns:a16="http://schemas.microsoft.com/office/drawing/2014/main" id="{A7BA5533-512D-4CA5-9C3D-E9AB6EC2551C}"/>
            </a:ext>
          </a:extLst>
        </xdr:cNvPr>
        <xdr:cNvSpPr txBox="1"/>
      </xdr:nvSpPr>
      <xdr:spPr>
        <a:xfrm>
          <a:off x="7509587" y="679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107242</xdr:rowOff>
    </xdr:from>
    <xdr:ext cx="469744" cy="259045"/>
    <xdr:sp macro="" textlink="">
      <xdr:nvSpPr>
        <xdr:cNvPr id="145" name="n_3aveValue【図書館】&#10;一人当たり面積">
          <a:extLst>
            <a:ext uri="{FF2B5EF4-FFF2-40B4-BE49-F238E27FC236}">
              <a16:creationId xmlns:a16="http://schemas.microsoft.com/office/drawing/2014/main" id="{9A324364-1F5D-4A4B-9F4B-D149B7240966}"/>
            </a:ext>
          </a:extLst>
        </xdr:cNvPr>
        <xdr:cNvSpPr txBox="1"/>
      </xdr:nvSpPr>
      <xdr:spPr>
        <a:xfrm>
          <a:off x="6712027" y="68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74584</xdr:rowOff>
    </xdr:from>
    <xdr:ext cx="469744" cy="259045"/>
    <xdr:sp macro="" textlink="">
      <xdr:nvSpPr>
        <xdr:cNvPr id="146" name="n_4aveValue【図書館】&#10;一人当たり面積">
          <a:extLst>
            <a:ext uri="{FF2B5EF4-FFF2-40B4-BE49-F238E27FC236}">
              <a16:creationId xmlns:a16="http://schemas.microsoft.com/office/drawing/2014/main" id="{D46A3C69-B6C1-490A-BD34-B8776E9CFF5E}"/>
            </a:ext>
          </a:extLst>
        </xdr:cNvPr>
        <xdr:cNvSpPr txBox="1"/>
      </xdr:nvSpPr>
      <xdr:spPr>
        <a:xfrm>
          <a:off x="5937327" y="678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56442</xdr:rowOff>
    </xdr:from>
    <xdr:ext cx="469744" cy="259045"/>
    <xdr:sp macro="" textlink="">
      <xdr:nvSpPr>
        <xdr:cNvPr id="147" name="n_1mainValue【図書館】&#10;一人当たり面積">
          <a:extLst>
            <a:ext uri="{FF2B5EF4-FFF2-40B4-BE49-F238E27FC236}">
              <a16:creationId xmlns:a16="http://schemas.microsoft.com/office/drawing/2014/main" id="{1EE10F81-2DA4-4CCB-A719-C75D4D345A81}"/>
            </a:ext>
          </a:extLst>
        </xdr:cNvPr>
        <xdr:cNvSpPr txBox="1"/>
      </xdr:nvSpPr>
      <xdr:spPr>
        <a:xfrm>
          <a:off x="8271587" y="6426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56442</xdr:rowOff>
    </xdr:from>
    <xdr:ext cx="469744" cy="259045"/>
    <xdr:sp macro="" textlink="">
      <xdr:nvSpPr>
        <xdr:cNvPr id="148" name="n_2mainValue【図書館】&#10;一人当たり面積">
          <a:extLst>
            <a:ext uri="{FF2B5EF4-FFF2-40B4-BE49-F238E27FC236}">
              <a16:creationId xmlns:a16="http://schemas.microsoft.com/office/drawing/2014/main" id="{271A2B93-3EBA-4D79-98D4-D0DD6928A333}"/>
            </a:ext>
          </a:extLst>
        </xdr:cNvPr>
        <xdr:cNvSpPr txBox="1"/>
      </xdr:nvSpPr>
      <xdr:spPr>
        <a:xfrm>
          <a:off x="7509587" y="6426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56442</xdr:rowOff>
    </xdr:from>
    <xdr:ext cx="469744" cy="259045"/>
    <xdr:sp macro="" textlink="">
      <xdr:nvSpPr>
        <xdr:cNvPr id="149" name="n_3mainValue【図書館】&#10;一人当たり面積">
          <a:extLst>
            <a:ext uri="{FF2B5EF4-FFF2-40B4-BE49-F238E27FC236}">
              <a16:creationId xmlns:a16="http://schemas.microsoft.com/office/drawing/2014/main" id="{1999E7B4-12DC-4D80-BFD4-F8C1D2E9B922}"/>
            </a:ext>
          </a:extLst>
        </xdr:cNvPr>
        <xdr:cNvSpPr txBox="1"/>
      </xdr:nvSpPr>
      <xdr:spPr>
        <a:xfrm>
          <a:off x="6712027" y="6426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67327</xdr:rowOff>
    </xdr:from>
    <xdr:ext cx="469744" cy="259045"/>
    <xdr:sp macro="" textlink="">
      <xdr:nvSpPr>
        <xdr:cNvPr id="150" name="n_4mainValue【図書館】&#10;一人当たり面積">
          <a:extLst>
            <a:ext uri="{FF2B5EF4-FFF2-40B4-BE49-F238E27FC236}">
              <a16:creationId xmlns:a16="http://schemas.microsoft.com/office/drawing/2014/main" id="{2092286F-3CD6-467F-AB2F-433C6833AFEA}"/>
            </a:ext>
          </a:extLst>
        </xdr:cNvPr>
        <xdr:cNvSpPr txBox="1"/>
      </xdr:nvSpPr>
      <xdr:spPr>
        <a:xfrm>
          <a:off x="593732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63A83E9E-270A-44F3-AFA4-65392AF08FB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DE21184C-5F9D-40D4-B3AF-80075770F457}"/>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B9E78892-36CC-4EE7-A2B1-A2622A30C09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57929192-C1F5-4C49-BE43-C04C22C6D5AB}"/>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2A6BBB39-2552-488E-8734-A01C21248B34}"/>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CD1B7A9B-6821-4D74-B072-74E9F05FE283}"/>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068C1A6-36CA-42B9-B98A-9A350DFAAFF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BF95A2AE-942A-46EF-92C8-EDB4E68D269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42B71B8E-0F85-4266-AA8C-B5A22E1C1045}"/>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9DB6A0A1-3AE3-407A-8852-3B8913B11CD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564474D1-10D5-4D2A-B1F6-2297C9858B66}"/>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1101E86A-9D90-4B98-93BD-29BACB579601}"/>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2B6D2055-E4EA-4AC0-AEFA-DEC5C823D7AF}"/>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EA2D77F7-6FB0-4130-BBE0-EB0174984536}"/>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DB892676-94E8-458B-9198-346AAFBBDCC0}"/>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2B2FE502-04AA-47A6-9C28-A981F67A7F73}"/>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7DBC5A9D-2499-4895-A06A-7ADBC6E45536}"/>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D891A128-015B-436F-B158-35F4AB8058C7}"/>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BF1A6F5E-22F8-40A4-9305-A8CD3224C9E6}"/>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4E33973E-B969-4EAA-B98E-A9E7AE50F35D}"/>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1A8B9DF0-E287-4823-B8C7-B902D967D853}"/>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C96A8799-F7EE-4A03-9741-2A493FECC29A}"/>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D70977E2-20F3-47D0-A212-8A7F4435363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F540E50C-5825-4659-A48E-55DE32155D71}"/>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6C8F2ED3-2F47-4B6E-8AC0-05BE731541FD}"/>
            </a:ext>
          </a:extLst>
        </xdr:cNvPr>
        <xdr:cNvCxnSpPr/>
      </xdr:nvCxnSpPr>
      <xdr:spPr>
        <a:xfrm flipV="1">
          <a:off x="4086225" y="92887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F1A434B8-B4F8-428D-B58E-7434A115F936}"/>
            </a:ext>
          </a:extLst>
        </xdr:cNvPr>
        <xdr:cNvSpPr txBox="1"/>
      </xdr:nvSpPr>
      <xdr:spPr>
        <a:xfrm>
          <a:off x="412496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1FB393AD-B057-4EAE-8578-61355F7E100A}"/>
            </a:ext>
          </a:extLst>
        </xdr:cNvPr>
        <xdr:cNvCxnSpPr/>
      </xdr:nvCxnSpPr>
      <xdr:spPr>
        <a:xfrm>
          <a:off x="402082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918B2C28-9273-46A1-81E3-D7CDAAA9F86A}"/>
            </a:ext>
          </a:extLst>
        </xdr:cNvPr>
        <xdr:cNvSpPr txBox="1"/>
      </xdr:nvSpPr>
      <xdr:spPr>
        <a:xfrm>
          <a:off x="4124960" y="906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8EB67C0C-8ECF-4E91-8907-B1491A65F80B}"/>
            </a:ext>
          </a:extLst>
        </xdr:cNvPr>
        <xdr:cNvCxnSpPr/>
      </xdr:nvCxnSpPr>
      <xdr:spPr>
        <a:xfrm>
          <a:off x="4020820" y="928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7D22DF6A-3E34-4DFC-8C38-DC46B6131E46}"/>
            </a:ext>
          </a:extLst>
        </xdr:cNvPr>
        <xdr:cNvSpPr txBox="1"/>
      </xdr:nvSpPr>
      <xdr:spPr>
        <a:xfrm>
          <a:off x="4124960" y="10045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AE84679B-3F57-4433-B5C9-D44322E97C26}"/>
            </a:ext>
          </a:extLst>
        </xdr:cNvPr>
        <xdr:cNvSpPr/>
      </xdr:nvSpPr>
      <xdr:spPr>
        <a:xfrm>
          <a:off x="403606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8D70B3B6-36C5-446F-BABC-0603214BC44F}"/>
            </a:ext>
          </a:extLst>
        </xdr:cNvPr>
        <xdr:cNvSpPr/>
      </xdr:nvSpPr>
      <xdr:spPr>
        <a:xfrm>
          <a:off x="3312160" y="100685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BE799617-100E-47A3-92F7-BD99998FDE0C}"/>
            </a:ext>
          </a:extLst>
        </xdr:cNvPr>
        <xdr:cNvSpPr/>
      </xdr:nvSpPr>
      <xdr:spPr>
        <a:xfrm>
          <a:off x="251460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14F57764-FB61-461E-BE0E-A3C4EB14068F}"/>
            </a:ext>
          </a:extLst>
        </xdr:cNvPr>
        <xdr:cNvSpPr/>
      </xdr:nvSpPr>
      <xdr:spPr>
        <a:xfrm>
          <a:off x="1739900" y="100285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7A0175DD-C67E-4479-9440-FC1D4E559F1A}"/>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80A192E-2085-48EC-A645-A3B666B673A6}"/>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67FA23B-5364-4D8B-92B2-DCF85E021365}"/>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BDFF6A7-A910-4E89-852F-C2072FB0DF5D}"/>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93C5830F-8E85-42C7-8E56-A71F95DBC76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55F95764-0AE8-4B21-9275-921C63F2D4E1}"/>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153035</xdr:rowOff>
    </xdr:from>
    <xdr:to>
      <xdr:col>24</xdr:col>
      <xdr:colOff>114300</xdr:colOff>
      <xdr:row>59</xdr:row>
      <xdr:rowOff>83185</xdr:rowOff>
    </xdr:to>
    <xdr:sp macro="" textlink="">
      <xdr:nvSpPr>
        <xdr:cNvPr id="191" name="楕円 190">
          <a:extLst>
            <a:ext uri="{FF2B5EF4-FFF2-40B4-BE49-F238E27FC236}">
              <a16:creationId xmlns:a16="http://schemas.microsoft.com/office/drawing/2014/main" id="{D619A866-956D-479D-9BB3-273765BC677C}"/>
            </a:ext>
          </a:extLst>
        </xdr:cNvPr>
        <xdr:cNvSpPr/>
      </xdr:nvSpPr>
      <xdr:spPr>
        <a:xfrm>
          <a:off x="4036060" y="98761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4462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9684BC4C-63DF-4F49-A1BC-2A3E9571A6DC}"/>
            </a:ext>
          </a:extLst>
        </xdr:cNvPr>
        <xdr:cNvSpPr txBox="1"/>
      </xdr:nvSpPr>
      <xdr:spPr>
        <a:xfrm>
          <a:off x="4124960"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109220</xdr:rowOff>
    </xdr:from>
    <xdr:to>
      <xdr:col>20</xdr:col>
      <xdr:colOff>38100</xdr:colOff>
      <xdr:row>59</xdr:row>
      <xdr:rowOff>39370</xdr:rowOff>
    </xdr:to>
    <xdr:sp macro="" textlink="">
      <xdr:nvSpPr>
        <xdr:cNvPr id="193" name="楕円 192">
          <a:extLst>
            <a:ext uri="{FF2B5EF4-FFF2-40B4-BE49-F238E27FC236}">
              <a16:creationId xmlns:a16="http://schemas.microsoft.com/office/drawing/2014/main" id="{F101E728-5558-4C24-AC89-C5E55BE0EA48}"/>
            </a:ext>
          </a:extLst>
        </xdr:cNvPr>
        <xdr:cNvSpPr/>
      </xdr:nvSpPr>
      <xdr:spPr>
        <a:xfrm>
          <a:off x="3312160" y="98323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160020</xdr:rowOff>
    </xdr:from>
    <xdr:to>
      <xdr:col>24</xdr:col>
      <xdr:colOff>63500</xdr:colOff>
      <xdr:row>59</xdr:row>
      <xdr:rowOff>32385</xdr:rowOff>
    </xdr:to>
    <xdr:cxnSp macro="">
      <xdr:nvCxnSpPr>
        <xdr:cNvPr id="194" name="直線コネクタ 193">
          <a:extLst>
            <a:ext uri="{FF2B5EF4-FFF2-40B4-BE49-F238E27FC236}">
              <a16:creationId xmlns:a16="http://schemas.microsoft.com/office/drawing/2014/main" id="{66B53F00-FBD9-41D3-BA03-F696AFFE9AF4}"/>
            </a:ext>
          </a:extLst>
        </xdr:cNvPr>
        <xdr:cNvCxnSpPr/>
      </xdr:nvCxnSpPr>
      <xdr:spPr>
        <a:xfrm>
          <a:off x="3355340" y="9883140"/>
          <a:ext cx="7315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25400</xdr:rowOff>
    </xdr:from>
    <xdr:to>
      <xdr:col>15</xdr:col>
      <xdr:colOff>101600</xdr:colOff>
      <xdr:row>59</xdr:row>
      <xdr:rowOff>127000</xdr:rowOff>
    </xdr:to>
    <xdr:sp macro="" textlink="">
      <xdr:nvSpPr>
        <xdr:cNvPr id="195" name="楕円 194">
          <a:extLst>
            <a:ext uri="{FF2B5EF4-FFF2-40B4-BE49-F238E27FC236}">
              <a16:creationId xmlns:a16="http://schemas.microsoft.com/office/drawing/2014/main" id="{26C60668-58B1-4182-BCE5-1CD55272805C}"/>
            </a:ext>
          </a:extLst>
        </xdr:cNvPr>
        <xdr:cNvSpPr/>
      </xdr:nvSpPr>
      <xdr:spPr>
        <a:xfrm>
          <a:off x="25146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160020</xdr:rowOff>
    </xdr:from>
    <xdr:to>
      <xdr:col>19</xdr:col>
      <xdr:colOff>177800</xdr:colOff>
      <xdr:row>59</xdr:row>
      <xdr:rowOff>76200</xdr:rowOff>
    </xdr:to>
    <xdr:cxnSp macro="">
      <xdr:nvCxnSpPr>
        <xdr:cNvPr id="196" name="直線コネクタ 195">
          <a:extLst>
            <a:ext uri="{FF2B5EF4-FFF2-40B4-BE49-F238E27FC236}">
              <a16:creationId xmlns:a16="http://schemas.microsoft.com/office/drawing/2014/main" id="{73B20F2D-E28D-4076-BD43-62325C33AE9D}"/>
            </a:ext>
          </a:extLst>
        </xdr:cNvPr>
        <xdr:cNvCxnSpPr/>
      </xdr:nvCxnSpPr>
      <xdr:spPr>
        <a:xfrm flipV="1">
          <a:off x="2565400" y="9883140"/>
          <a:ext cx="78994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168275</xdr:rowOff>
    </xdr:from>
    <xdr:to>
      <xdr:col>10</xdr:col>
      <xdr:colOff>165100</xdr:colOff>
      <xdr:row>59</xdr:row>
      <xdr:rowOff>98425</xdr:rowOff>
    </xdr:to>
    <xdr:sp macro="" textlink="">
      <xdr:nvSpPr>
        <xdr:cNvPr id="197" name="楕円 196">
          <a:extLst>
            <a:ext uri="{FF2B5EF4-FFF2-40B4-BE49-F238E27FC236}">
              <a16:creationId xmlns:a16="http://schemas.microsoft.com/office/drawing/2014/main" id="{7FD25E06-C7FA-4DF7-B12C-F2A599EF1A01}"/>
            </a:ext>
          </a:extLst>
        </xdr:cNvPr>
        <xdr:cNvSpPr/>
      </xdr:nvSpPr>
      <xdr:spPr>
        <a:xfrm>
          <a:off x="1739900" y="9891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47625</xdr:rowOff>
    </xdr:from>
    <xdr:to>
      <xdr:col>15</xdr:col>
      <xdr:colOff>50800</xdr:colOff>
      <xdr:row>59</xdr:row>
      <xdr:rowOff>76200</xdr:rowOff>
    </xdr:to>
    <xdr:cxnSp macro="">
      <xdr:nvCxnSpPr>
        <xdr:cNvPr id="198" name="直線コネクタ 197">
          <a:extLst>
            <a:ext uri="{FF2B5EF4-FFF2-40B4-BE49-F238E27FC236}">
              <a16:creationId xmlns:a16="http://schemas.microsoft.com/office/drawing/2014/main" id="{B1E92EB3-8A74-4E52-84E0-7E5234C24BB7}"/>
            </a:ext>
          </a:extLst>
        </xdr:cNvPr>
        <xdr:cNvCxnSpPr/>
      </xdr:nvCxnSpPr>
      <xdr:spPr>
        <a:xfrm>
          <a:off x="1790700" y="9938385"/>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128270</xdr:rowOff>
    </xdr:from>
    <xdr:to>
      <xdr:col>6</xdr:col>
      <xdr:colOff>38100</xdr:colOff>
      <xdr:row>59</xdr:row>
      <xdr:rowOff>58420</xdr:rowOff>
    </xdr:to>
    <xdr:sp macro="" textlink="">
      <xdr:nvSpPr>
        <xdr:cNvPr id="199" name="楕円 198">
          <a:extLst>
            <a:ext uri="{FF2B5EF4-FFF2-40B4-BE49-F238E27FC236}">
              <a16:creationId xmlns:a16="http://schemas.microsoft.com/office/drawing/2014/main" id="{790A5521-7898-4E5F-B387-B38618F7A70D}"/>
            </a:ext>
          </a:extLst>
        </xdr:cNvPr>
        <xdr:cNvSpPr/>
      </xdr:nvSpPr>
      <xdr:spPr>
        <a:xfrm>
          <a:off x="965200" y="98513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7620</xdr:rowOff>
    </xdr:from>
    <xdr:to>
      <xdr:col>10</xdr:col>
      <xdr:colOff>114300</xdr:colOff>
      <xdr:row>59</xdr:row>
      <xdr:rowOff>47625</xdr:rowOff>
    </xdr:to>
    <xdr:cxnSp macro="">
      <xdr:nvCxnSpPr>
        <xdr:cNvPr id="200" name="直線コネクタ 199">
          <a:extLst>
            <a:ext uri="{FF2B5EF4-FFF2-40B4-BE49-F238E27FC236}">
              <a16:creationId xmlns:a16="http://schemas.microsoft.com/office/drawing/2014/main" id="{A16DDC9B-C9F6-4BC7-9F22-332D4D05E867}"/>
            </a:ext>
          </a:extLst>
        </xdr:cNvPr>
        <xdr:cNvCxnSpPr/>
      </xdr:nvCxnSpPr>
      <xdr:spPr>
        <a:xfrm>
          <a:off x="1008380" y="9898380"/>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1" name="n_1aveValue【体育館・プール】&#10;有形固定資産減価償却率">
          <a:extLst>
            <a:ext uri="{FF2B5EF4-FFF2-40B4-BE49-F238E27FC236}">
              <a16:creationId xmlns:a16="http://schemas.microsoft.com/office/drawing/2014/main" id="{5DADC00C-7A93-4931-A6E6-2601F94C609F}"/>
            </a:ext>
          </a:extLst>
        </xdr:cNvPr>
        <xdr:cNvSpPr txBox="1"/>
      </xdr:nvSpPr>
      <xdr:spPr>
        <a:xfrm>
          <a:off x="317056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202" name="n_2aveValue【体育館・プール】&#10;有形固定資産減価償却率">
          <a:extLst>
            <a:ext uri="{FF2B5EF4-FFF2-40B4-BE49-F238E27FC236}">
              <a16:creationId xmlns:a16="http://schemas.microsoft.com/office/drawing/2014/main" id="{1A137DC0-3C44-447E-814D-A4B4E39ED0D2}"/>
            </a:ext>
          </a:extLst>
        </xdr:cNvPr>
        <xdr:cNvSpPr txBox="1"/>
      </xdr:nvSpPr>
      <xdr:spPr>
        <a:xfrm>
          <a:off x="238570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59072</xdr:rowOff>
    </xdr:from>
    <xdr:ext cx="405111" cy="259045"/>
    <xdr:sp macro="" textlink="">
      <xdr:nvSpPr>
        <xdr:cNvPr id="203" name="n_3aveValue【体育館・プール】&#10;有形固定資産減価償却率">
          <a:extLst>
            <a:ext uri="{FF2B5EF4-FFF2-40B4-BE49-F238E27FC236}">
              <a16:creationId xmlns:a16="http://schemas.microsoft.com/office/drawing/2014/main" id="{3747CAFF-145D-4832-9F58-A40542FB4947}"/>
            </a:ext>
          </a:extLst>
        </xdr:cNvPr>
        <xdr:cNvSpPr txBox="1"/>
      </xdr:nvSpPr>
      <xdr:spPr>
        <a:xfrm>
          <a:off x="1611004" y="1011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4" name="n_4aveValue【体育館・プール】&#10;有形固定資産減価償却率">
          <a:extLst>
            <a:ext uri="{FF2B5EF4-FFF2-40B4-BE49-F238E27FC236}">
              <a16:creationId xmlns:a16="http://schemas.microsoft.com/office/drawing/2014/main" id="{A1CB865A-2352-40D9-8957-50D43C3D6D17}"/>
            </a:ext>
          </a:extLst>
        </xdr:cNvPr>
        <xdr:cNvSpPr txBox="1"/>
      </xdr:nvSpPr>
      <xdr:spPr>
        <a:xfrm>
          <a:off x="836304" y="1009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55897</xdr:rowOff>
    </xdr:from>
    <xdr:ext cx="405111" cy="259045"/>
    <xdr:sp macro="" textlink="">
      <xdr:nvSpPr>
        <xdr:cNvPr id="205" name="n_1mainValue【体育館・プール】&#10;有形固定資産減価償却率">
          <a:extLst>
            <a:ext uri="{FF2B5EF4-FFF2-40B4-BE49-F238E27FC236}">
              <a16:creationId xmlns:a16="http://schemas.microsoft.com/office/drawing/2014/main" id="{FB4F8F6B-0159-43A8-B759-D6DE68A201FD}"/>
            </a:ext>
          </a:extLst>
        </xdr:cNvPr>
        <xdr:cNvSpPr txBox="1"/>
      </xdr:nvSpPr>
      <xdr:spPr>
        <a:xfrm>
          <a:off x="3170564" y="961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143527</xdr:rowOff>
    </xdr:from>
    <xdr:ext cx="405111" cy="259045"/>
    <xdr:sp macro="" textlink="">
      <xdr:nvSpPr>
        <xdr:cNvPr id="206" name="n_2mainValue【体育館・プール】&#10;有形固定資産減価償却率">
          <a:extLst>
            <a:ext uri="{FF2B5EF4-FFF2-40B4-BE49-F238E27FC236}">
              <a16:creationId xmlns:a16="http://schemas.microsoft.com/office/drawing/2014/main" id="{4CC191B8-EA82-4371-99CC-F4C19F54197F}"/>
            </a:ext>
          </a:extLst>
        </xdr:cNvPr>
        <xdr:cNvSpPr txBox="1"/>
      </xdr:nvSpPr>
      <xdr:spPr>
        <a:xfrm>
          <a:off x="2385704" y="969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114952</xdr:rowOff>
    </xdr:from>
    <xdr:ext cx="405111" cy="259045"/>
    <xdr:sp macro="" textlink="">
      <xdr:nvSpPr>
        <xdr:cNvPr id="207" name="n_3mainValue【体育館・プール】&#10;有形固定資産減価償却率">
          <a:extLst>
            <a:ext uri="{FF2B5EF4-FFF2-40B4-BE49-F238E27FC236}">
              <a16:creationId xmlns:a16="http://schemas.microsoft.com/office/drawing/2014/main" id="{BE2EF0FE-85B9-4D79-8CE2-B5826AB5D94E}"/>
            </a:ext>
          </a:extLst>
        </xdr:cNvPr>
        <xdr:cNvSpPr txBox="1"/>
      </xdr:nvSpPr>
      <xdr:spPr>
        <a:xfrm>
          <a:off x="1611004" y="967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74947</xdr:rowOff>
    </xdr:from>
    <xdr:ext cx="405111" cy="259045"/>
    <xdr:sp macro="" textlink="">
      <xdr:nvSpPr>
        <xdr:cNvPr id="208" name="n_4mainValue【体育館・プール】&#10;有形固定資産減価償却率">
          <a:extLst>
            <a:ext uri="{FF2B5EF4-FFF2-40B4-BE49-F238E27FC236}">
              <a16:creationId xmlns:a16="http://schemas.microsoft.com/office/drawing/2014/main" id="{F3EC03EF-9B1A-4266-8850-703D716FA5E6}"/>
            </a:ext>
          </a:extLst>
        </xdr:cNvPr>
        <xdr:cNvSpPr txBox="1"/>
      </xdr:nvSpPr>
      <xdr:spPr>
        <a:xfrm>
          <a:off x="836304" y="963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F1E73C29-1DFE-4275-9E2F-3F51F00B966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6D189BAC-CB74-42D0-BE80-3C56D1187EAF}"/>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7C772ACB-9253-4DC5-8492-700667DA43AF}"/>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D29FF024-AECC-423D-A2C7-38C76DE3431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9C036B43-8F4C-4B82-8D23-6449C2FE081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973BA625-2054-427C-9699-96BCF93903DE}"/>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CD51AFD-BA4B-4FBB-A529-091311FBC151}"/>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240789A9-905D-4D73-9E6D-351B67A7FD7A}"/>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5A90BFD7-F169-4771-B621-5E05FE810A32}"/>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CBF79008-9A50-4E9E-AB01-912D913575E7}"/>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CEB35EBE-FCB3-4FA5-98B0-36928F624F78}"/>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6E0685CC-45C6-49A1-8E0F-3A15515B6735}"/>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AB291824-7E2A-4655-B64F-9980B04F45F8}"/>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CFA6C57E-18A2-4710-A0E5-2231EB836F21}"/>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AA8FF2A9-178F-44CF-BBF1-96C4F34B7295}"/>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D866D507-6B17-4124-AF73-049D689AD6D7}"/>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FD35512B-C359-4B88-8C99-513C9F76D92D}"/>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C0CE4E27-A470-46BA-A774-912959E861FE}"/>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5177E624-E28E-4F66-8C02-FBF42D7A262B}"/>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FA928D3F-0071-465A-AA20-287FB7A9A6C0}"/>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EAB071D8-88D9-4DBD-AF5B-6DEEAB43EE2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6A9FD701-CE92-4157-89E3-B82DF717C2BA}"/>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122BA24C-7AE9-44A3-8957-D41CABDD461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48BD1978-E086-4640-B424-21B4B2E0C842}"/>
            </a:ext>
          </a:extLst>
        </xdr:cNvPr>
        <xdr:cNvCxnSpPr/>
      </xdr:nvCxnSpPr>
      <xdr:spPr>
        <a:xfrm flipV="1">
          <a:off x="9219565" y="939165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18C7DF6D-6FF0-4DBA-A146-7BD909D18548}"/>
            </a:ext>
          </a:extLst>
        </xdr:cNvPr>
        <xdr:cNvSpPr txBox="1"/>
      </xdr:nvSpPr>
      <xdr:spPr>
        <a:xfrm>
          <a:off x="92583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E86BB9CF-601E-4637-8F46-54E12BF06D3C}"/>
            </a:ext>
          </a:extLst>
        </xdr:cNvPr>
        <xdr:cNvCxnSpPr/>
      </xdr:nvCxnSpPr>
      <xdr:spPr>
        <a:xfrm>
          <a:off x="915416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B9A41A4E-4772-425E-97FC-168034E74093}"/>
            </a:ext>
          </a:extLst>
        </xdr:cNvPr>
        <xdr:cNvSpPr txBox="1"/>
      </xdr:nvSpPr>
      <xdr:spPr>
        <a:xfrm>
          <a:off x="9258300" y="917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D08DE2F4-6F43-484C-B4C1-3BC4FD4A79D8}"/>
            </a:ext>
          </a:extLst>
        </xdr:cNvPr>
        <xdr:cNvCxnSpPr/>
      </xdr:nvCxnSpPr>
      <xdr:spPr>
        <a:xfrm>
          <a:off x="9154160" y="9391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38117</xdr:rowOff>
    </xdr:from>
    <xdr:ext cx="469744" cy="259045"/>
    <xdr:sp macro="" textlink="">
      <xdr:nvSpPr>
        <xdr:cNvPr id="237" name="【体育館・プール】&#10;一人当たり面積平均値テキスト">
          <a:extLst>
            <a:ext uri="{FF2B5EF4-FFF2-40B4-BE49-F238E27FC236}">
              <a16:creationId xmlns:a16="http://schemas.microsoft.com/office/drawing/2014/main" id="{1D997800-75FE-4A29-985A-DE20C856FEB6}"/>
            </a:ext>
          </a:extLst>
        </xdr:cNvPr>
        <xdr:cNvSpPr txBox="1"/>
      </xdr:nvSpPr>
      <xdr:spPr>
        <a:xfrm>
          <a:off x="9258300" y="10264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4B67D0C4-8E93-4F70-91EB-1581FE4E9296}"/>
            </a:ext>
          </a:extLst>
        </xdr:cNvPr>
        <xdr:cNvSpPr/>
      </xdr:nvSpPr>
      <xdr:spPr>
        <a:xfrm>
          <a:off x="9192260" y="10285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10C3D0E8-9F35-46E1-88C1-FD633E994029}"/>
            </a:ext>
          </a:extLst>
        </xdr:cNvPr>
        <xdr:cNvSpPr/>
      </xdr:nvSpPr>
      <xdr:spPr>
        <a:xfrm>
          <a:off x="8445500" y="1030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D45D397D-BDC2-4818-A7E5-841B532335D6}"/>
            </a:ext>
          </a:extLst>
        </xdr:cNvPr>
        <xdr:cNvSpPr/>
      </xdr:nvSpPr>
      <xdr:spPr>
        <a:xfrm>
          <a:off x="7670800" y="10316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E23422D6-BEF0-4637-8A1E-3065485B5E10}"/>
            </a:ext>
          </a:extLst>
        </xdr:cNvPr>
        <xdr:cNvSpPr/>
      </xdr:nvSpPr>
      <xdr:spPr>
        <a:xfrm>
          <a:off x="687324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961A37F2-F7E3-4B78-848C-7D3551C8299C}"/>
            </a:ext>
          </a:extLst>
        </xdr:cNvPr>
        <xdr:cNvSpPr/>
      </xdr:nvSpPr>
      <xdr:spPr>
        <a:xfrm>
          <a:off x="6098540" y="10297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B451CFD-B6FF-42B6-84D1-B39819DB9D4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9334DDD-32D7-4BE8-B65A-3663A8A503ED}"/>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6B4637BA-A833-4EF9-9AF8-CBAEEFA60637}"/>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6FCC10E-56D2-445B-914F-AA271D1CD0F7}"/>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95284F6E-EFCD-4766-BE89-190B6492F34B}"/>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147320</xdr:rowOff>
    </xdr:from>
    <xdr:to>
      <xdr:col>55</xdr:col>
      <xdr:colOff>50800</xdr:colOff>
      <xdr:row>61</xdr:row>
      <xdr:rowOff>77470</xdr:rowOff>
    </xdr:to>
    <xdr:sp macro="" textlink="">
      <xdr:nvSpPr>
        <xdr:cNvPr id="248" name="楕円 247">
          <a:extLst>
            <a:ext uri="{FF2B5EF4-FFF2-40B4-BE49-F238E27FC236}">
              <a16:creationId xmlns:a16="http://schemas.microsoft.com/office/drawing/2014/main" id="{7D490F08-7BF3-4175-BFC9-14E52ED042A6}"/>
            </a:ext>
          </a:extLst>
        </xdr:cNvPr>
        <xdr:cNvSpPr/>
      </xdr:nvSpPr>
      <xdr:spPr>
        <a:xfrm>
          <a:off x="9192260" y="10205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170197</xdr:rowOff>
    </xdr:from>
    <xdr:ext cx="469744" cy="259045"/>
    <xdr:sp macro="" textlink="">
      <xdr:nvSpPr>
        <xdr:cNvPr id="249" name="【体育館・プール】&#10;一人当たり面積該当値テキスト">
          <a:extLst>
            <a:ext uri="{FF2B5EF4-FFF2-40B4-BE49-F238E27FC236}">
              <a16:creationId xmlns:a16="http://schemas.microsoft.com/office/drawing/2014/main" id="{CE0DA1BD-75A1-4BA1-AFD5-92C268C1AB2B}"/>
            </a:ext>
          </a:extLst>
        </xdr:cNvPr>
        <xdr:cNvSpPr txBox="1"/>
      </xdr:nvSpPr>
      <xdr:spPr>
        <a:xfrm>
          <a:off x="9258300" y="1006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151130</xdr:rowOff>
    </xdr:from>
    <xdr:to>
      <xdr:col>50</xdr:col>
      <xdr:colOff>165100</xdr:colOff>
      <xdr:row>61</xdr:row>
      <xdr:rowOff>81280</xdr:rowOff>
    </xdr:to>
    <xdr:sp macro="" textlink="">
      <xdr:nvSpPr>
        <xdr:cNvPr id="250" name="楕円 249">
          <a:extLst>
            <a:ext uri="{FF2B5EF4-FFF2-40B4-BE49-F238E27FC236}">
              <a16:creationId xmlns:a16="http://schemas.microsoft.com/office/drawing/2014/main" id="{B8CA9465-B027-4B53-9929-166A1F774DE3}"/>
            </a:ext>
          </a:extLst>
        </xdr:cNvPr>
        <xdr:cNvSpPr/>
      </xdr:nvSpPr>
      <xdr:spPr>
        <a:xfrm>
          <a:off x="8445500" y="10209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26670</xdr:rowOff>
    </xdr:from>
    <xdr:to>
      <xdr:col>55</xdr:col>
      <xdr:colOff>0</xdr:colOff>
      <xdr:row>61</xdr:row>
      <xdr:rowOff>30480</xdr:rowOff>
    </xdr:to>
    <xdr:cxnSp macro="">
      <xdr:nvCxnSpPr>
        <xdr:cNvPr id="251" name="直線コネクタ 250">
          <a:extLst>
            <a:ext uri="{FF2B5EF4-FFF2-40B4-BE49-F238E27FC236}">
              <a16:creationId xmlns:a16="http://schemas.microsoft.com/office/drawing/2014/main" id="{0717C7CC-1CEB-483A-9BFB-7DDBEA1B67AE}"/>
            </a:ext>
          </a:extLst>
        </xdr:cNvPr>
        <xdr:cNvCxnSpPr/>
      </xdr:nvCxnSpPr>
      <xdr:spPr>
        <a:xfrm flipV="1">
          <a:off x="8496300" y="10252710"/>
          <a:ext cx="7239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63500</xdr:rowOff>
    </xdr:from>
    <xdr:to>
      <xdr:col>46</xdr:col>
      <xdr:colOff>38100</xdr:colOff>
      <xdr:row>61</xdr:row>
      <xdr:rowOff>165100</xdr:rowOff>
    </xdr:to>
    <xdr:sp macro="" textlink="">
      <xdr:nvSpPr>
        <xdr:cNvPr id="252" name="楕円 251">
          <a:extLst>
            <a:ext uri="{FF2B5EF4-FFF2-40B4-BE49-F238E27FC236}">
              <a16:creationId xmlns:a16="http://schemas.microsoft.com/office/drawing/2014/main" id="{AEED0915-FB62-472F-9145-C7F3B186D27D}"/>
            </a:ext>
          </a:extLst>
        </xdr:cNvPr>
        <xdr:cNvSpPr/>
      </xdr:nvSpPr>
      <xdr:spPr>
        <a:xfrm>
          <a:off x="7670800" y="10289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30480</xdr:rowOff>
    </xdr:from>
    <xdr:to>
      <xdr:col>50</xdr:col>
      <xdr:colOff>114300</xdr:colOff>
      <xdr:row>61</xdr:row>
      <xdr:rowOff>114300</xdr:rowOff>
    </xdr:to>
    <xdr:cxnSp macro="">
      <xdr:nvCxnSpPr>
        <xdr:cNvPr id="253" name="直線コネクタ 252">
          <a:extLst>
            <a:ext uri="{FF2B5EF4-FFF2-40B4-BE49-F238E27FC236}">
              <a16:creationId xmlns:a16="http://schemas.microsoft.com/office/drawing/2014/main" id="{AACBED65-2A9F-4AD8-8C06-3AC30EE8686E}"/>
            </a:ext>
          </a:extLst>
        </xdr:cNvPr>
        <xdr:cNvCxnSpPr/>
      </xdr:nvCxnSpPr>
      <xdr:spPr>
        <a:xfrm flipV="1">
          <a:off x="7713980" y="10256520"/>
          <a:ext cx="78232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71120</xdr:rowOff>
    </xdr:from>
    <xdr:to>
      <xdr:col>41</xdr:col>
      <xdr:colOff>101600</xdr:colOff>
      <xdr:row>62</xdr:row>
      <xdr:rowOff>1270</xdr:rowOff>
    </xdr:to>
    <xdr:sp macro="" textlink="">
      <xdr:nvSpPr>
        <xdr:cNvPr id="254" name="楕円 253">
          <a:extLst>
            <a:ext uri="{FF2B5EF4-FFF2-40B4-BE49-F238E27FC236}">
              <a16:creationId xmlns:a16="http://schemas.microsoft.com/office/drawing/2014/main" id="{08CC3EA7-34D2-416F-B038-8BE91E49E135}"/>
            </a:ext>
          </a:extLst>
        </xdr:cNvPr>
        <xdr:cNvSpPr/>
      </xdr:nvSpPr>
      <xdr:spPr>
        <a:xfrm>
          <a:off x="6873240" y="10297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114300</xdr:rowOff>
    </xdr:from>
    <xdr:to>
      <xdr:col>45</xdr:col>
      <xdr:colOff>177800</xdr:colOff>
      <xdr:row>61</xdr:row>
      <xdr:rowOff>121920</xdr:rowOff>
    </xdr:to>
    <xdr:cxnSp macro="">
      <xdr:nvCxnSpPr>
        <xdr:cNvPr id="255" name="直線コネクタ 254">
          <a:extLst>
            <a:ext uri="{FF2B5EF4-FFF2-40B4-BE49-F238E27FC236}">
              <a16:creationId xmlns:a16="http://schemas.microsoft.com/office/drawing/2014/main" id="{CECED011-1534-4682-A52A-07AE79D4D7F1}"/>
            </a:ext>
          </a:extLst>
        </xdr:cNvPr>
        <xdr:cNvCxnSpPr/>
      </xdr:nvCxnSpPr>
      <xdr:spPr>
        <a:xfrm flipV="1">
          <a:off x="6924040" y="1034034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74930</xdr:rowOff>
    </xdr:from>
    <xdr:to>
      <xdr:col>36</xdr:col>
      <xdr:colOff>165100</xdr:colOff>
      <xdr:row>62</xdr:row>
      <xdr:rowOff>5080</xdr:rowOff>
    </xdr:to>
    <xdr:sp macro="" textlink="">
      <xdr:nvSpPr>
        <xdr:cNvPr id="256" name="楕円 255">
          <a:extLst>
            <a:ext uri="{FF2B5EF4-FFF2-40B4-BE49-F238E27FC236}">
              <a16:creationId xmlns:a16="http://schemas.microsoft.com/office/drawing/2014/main" id="{D4B9C6E9-C726-4D40-9A05-B9F7030A2150}"/>
            </a:ext>
          </a:extLst>
        </xdr:cNvPr>
        <xdr:cNvSpPr/>
      </xdr:nvSpPr>
      <xdr:spPr>
        <a:xfrm>
          <a:off x="6098540" y="1030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121920</xdr:rowOff>
    </xdr:from>
    <xdr:to>
      <xdr:col>41</xdr:col>
      <xdr:colOff>50800</xdr:colOff>
      <xdr:row>61</xdr:row>
      <xdr:rowOff>125730</xdr:rowOff>
    </xdr:to>
    <xdr:cxnSp macro="">
      <xdr:nvCxnSpPr>
        <xdr:cNvPr id="257" name="直線コネクタ 256">
          <a:extLst>
            <a:ext uri="{FF2B5EF4-FFF2-40B4-BE49-F238E27FC236}">
              <a16:creationId xmlns:a16="http://schemas.microsoft.com/office/drawing/2014/main" id="{F51AA20F-0C7F-4EE8-BDF6-7BC4E8F6A1B5}"/>
            </a:ext>
          </a:extLst>
        </xdr:cNvPr>
        <xdr:cNvCxnSpPr/>
      </xdr:nvCxnSpPr>
      <xdr:spPr>
        <a:xfrm flipV="1">
          <a:off x="6149340" y="1034796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17</xdr:rowOff>
    </xdr:from>
    <xdr:ext cx="469744" cy="259045"/>
    <xdr:sp macro="" textlink="">
      <xdr:nvSpPr>
        <xdr:cNvPr id="258" name="n_1aveValue【体育館・プール】&#10;一人当たり面積">
          <a:extLst>
            <a:ext uri="{FF2B5EF4-FFF2-40B4-BE49-F238E27FC236}">
              <a16:creationId xmlns:a16="http://schemas.microsoft.com/office/drawing/2014/main" id="{AEC315F9-06F3-4C84-9A25-FD8DF30F5291}"/>
            </a:ext>
          </a:extLst>
        </xdr:cNvPr>
        <xdr:cNvSpPr txBox="1"/>
      </xdr:nvSpPr>
      <xdr:spPr>
        <a:xfrm>
          <a:off x="8271587" y="103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11447</xdr:rowOff>
    </xdr:from>
    <xdr:ext cx="469744" cy="259045"/>
    <xdr:sp macro="" textlink="">
      <xdr:nvSpPr>
        <xdr:cNvPr id="259" name="n_2aveValue【体育館・プール】&#10;一人当たり面積">
          <a:extLst>
            <a:ext uri="{FF2B5EF4-FFF2-40B4-BE49-F238E27FC236}">
              <a16:creationId xmlns:a16="http://schemas.microsoft.com/office/drawing/2014/main" id="{3666F3B5-0EF5-4A4D-88C3-052B0C2FE4AB}"/>
            </a:ext>
          </a:extLst>
        </xdr:cNvPr>
        <xdr:cNvSpPr txBox="1"/>
      </xdr:nvSpPr>
      <xdr:spPr>
        <a:xfrm>
          <a:off x="750958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167657</xdr:rowOff>
    </xdr:from>
    <xdr:ext cx="469744" cy="259045"/>
    <xdr:sp macro="" textlink="">
      <xdr:nvSpPr>
        <xdr:cNvPr id="260" name="n_3aveValue【体育館・プール】&#10;一人当たり面積">
          <a:extLst>
            <a:ext uri="{FF2B5EF4-FFF2-40B4-BE49-F238E27FC236}">
              <a16:creationId xmlns:a16="http://schemas.microsoft.com/office/drawing/2014/main" id="{4B629032-3969-4E2A-B085-12B7E45CBDD2}"/>
            </a:ext>
          </a:extLst>
        </xdr:cNvPr>
        <xdr:cNvSpPr txBox="1"/>
      </xdr:nvSpPr>
      <xdr:spPr>
        <a:xfrm>
          <a:off x="6712027" y="103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61" name="n_4aveValue【体育館・プール】&#10;一人当たり面積">
          <a:extLst>
            <a:ext uri="{FF2B5EF4-FFF2-40B4-BE49-F238E27FC236}">
              <a16:creationId xmlns:a16="http://schemas.microsoft.com/office/drawing/2014/main" id="{B1F9673E-DBD8-4240-91AD-6C279E8DEAE5}"/>
            </a:ext>
          </a:extLst>
        </xdr:cNvPr>
        <xdr:cNvSpPr txBox="1"/>
      </xdr:nvSpPr>
      <xdr:spPr>
        <a:xfrm>
          <a:off x="593732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97807</xdr:rowOff>
    </xdr:from>
    <xdr:ext cx="469744" cy="259045"/>
    <xdr:sp macro="" textlink="">
      <xdr:nvSpPr>
        <xdr:cNvPr id="262" name="n_1mainValue【体育館・プール】&#10;一人当たり面積">
          <a:extLst>
            <a:ext uri="{FF2B5EF4-FFF2-40B4-BE49-F238E27FC236}">
              <a16:creationId xmlns:a16="http://schemas.microsoft.com/office/drawing/2014/main" id="{0BFC276C-6CDE-4481-A7FC-28AEDA8D9733}"/>
            </a:ext>
          </a:extLst>
        </xdr:cNvPr>
        <xdr:cNvSpPr txBox="1"/>
      </xdr:nvSpPr>
      <xdr:spPr>
        <a:xfrm>
          <a:off x="8271587" y="998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10177</xdr:rowOff>
    </xdr:from>
    <xdr:ext cx="469744" cy="259045"/>
    <xdr:sp macro="" textlink="">
      <xdr:nvSpPr>
        <xdr:cNvPr id="263" name="n_2mainValue【体育館・プール】&#10;一人当たり面積">
          <a:extLst>
            <a:ext uri="{FF2B5EF4-FFF2-40B4-BE49-F238E27FC236}">
              <a16:creationId xmlns:a16="http://schemas.microsoft.com/office/drawing/2014/main" id="{9FEE49F0-889E-43C6-94E3-2A8AA35671D2}"/>
            </a:ext>
          </a:extLst>
        </xdr:cNvPr>
        <xdr:cNvSpPr txBox="1"/>
      </xdr:nvSpPr>
      <xdr:spPr>
        <a:xfrm>
          <a:off x="7509587" y="1006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17797</xdr:rowOff>
    </xdr:from>
    <xdr:ext cx="469744" cy="259045"/>
    <xdr:sp macro="" textlink="">
      <xdr:nvSpPr>
        <xdr:cNvPr id="264" name="n_3mainValue【体育館・プール】&#10;一人当たり面積">
          <a:extLst>
            <a:ext uri="{FF2B5EF4-FFF2-40B4-BE49-F238E27FC236}">
              <a16:creationId xmlns:a16="http://schemas.microsoft.com/office/drawing/2014/main" id="{1013D7E1-553E-4E11-BC81-AB382DC1B6D8}"/>
            </a:ext>
          </a:extLst>
        </xdr:cNvPr>
        <xdr:cNvSpPr txBox="1"/>
      </xdr:nvSpPr>
      <xdr:spPr>
        <a:xfrm>
          <a:off x="671202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167657</xdr:rowOff>
    </xdr:from>
    <xdr:ext cx="469744" cy="259045"/>
    <xdr:sp macro="" textlink="">
      <xdr:nvSpPr>
        <xdr:cNvPr id="265" name="n_4mainValue【体育館・プール】&#10;一人当たり面積">
          <a:extLst>
            <a:ext uri="{FF2B5EF4-FFF2-40B4-BE49-F238E27FC236}">
              <a16:creationId xmlns:a16="http://schemas.microsoft.com/office/drawing/2014/main" id="{138FB190-6356-44B0-B471-65CFEDAB967C}"/>
            </a:ext>
          </a:extLst>
        </xdr:cNvPr>
        <xdr:cNvSpPr txBox="1"/>
      </xdr:nvSpPr>
      <xdr:spPr>
        <a:xfrm>
          <a:off x="5937327" y="103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1E0D099-CC5F-468A-9316-ADF8A2EDFF6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30C8A1F8-4919-4CA8-AFD8-8A1E4970F572}"/>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8422975D-B914-4014-8C3B-DB04D6BCFB09}"/>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2CE25E22-1DC7-4B7F-846C-5B68818CD29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49232DD1-A9E1-48FB-AD0A-4188A7512121}"/>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BD351C5D-9D9C-4078-856B-22974B671E67}"/>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50A2A349-E295-424A-BB17-2C9A15CDA99D}"/>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7C9C5E2C-8505-433B-BDC1-0E0877C28243}"/>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F223BFFF-C3D3-419D-94AB-223AE3056CDB}"/>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29417B6F-51A9-4D61-8A21-4DDF6664E43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3F4E9820-9038-4534-B282-711AF47D1EA1}"/>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3E1D387A-0CE5-4D3C-9DBD-9723F4F28B1D}"/>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89B3EDB6-B86F-4777-8C6E-21AB07182F96}"/>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5C4805F6-69EC-4C4B-966C-77ACDF47D637}"/>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21697767-51C6-40A1-9533-719969CFF2FD}"/>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7F46254A-1998-4320-A579-2C39F487B476}"/>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1ECB4C21-A370-4E23-A1E8-8F946AECB42E}"/>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A65F56FE-7CD4-4652-9ED3-710591A3AC74}"/>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C0D1C005-4988-4B21-A907-BAFE825B883A}"/>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9D1A61AA-454B-4144-83EF-6D1389218296}"/>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371F2CD1-2AD7-4742-9194-40134C9383F1}"/>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A0B0BE78-F754-46B4-A56A-ABCB66197F2B}"/>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94A8E6B6-788D-4E66-BB17-548C471E5BD3}"/>
            </a:ext>
          </a:extLst>
        </xdr:cNvPr>
        <xdr:cNvCxnSpPr/>
      </xdr:nvCxnSpPr>
      <xdr:spPr>
        <a:xfrm flipV="1">
          <a:off x="4086225" y="13152883"/>
          <a:ext cx="0" cy="1302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5420BA70-868E-43F0-80A3-C03B7572049A}"/>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76C0002B-B7FD-42A2-AA23-5EC2C6EFEA6F}"/>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2495738F-8E9F-446E-A278-5E530C3D9731}"/>
            </a:ext>
          </a:extLst>
        </xdr:cNvPr>
        <xdr:cNvSpPr txBox="1"/>
      </xdr:nvSpPr>
      <xdr:spPr>
        <a:xfrm>
          <a:off x="4124960" y="12931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2A87AC29-62E3-417B-A2FB-34456EF6AE12}"/>
            </a:ext>
          </a:extLst>
        </xdr:cNvPr>
        <xdr:cNvCxnSpPr/>
      </xdr:nvCxnSpPr>
      <xdr:spPr>
        <a:xfrm>
          <a:off x="4020820" y="13152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119905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3DA25483-A376-40D2-A5D0-845C423C0143}"/>
            </a:ext>
          </a:extLst>
        </xdr:cNvPr>
        <xdr:cNvSpPr txBox="1"/>
      </xdr:nvSpPr>
      <xdr:spPr>
        <a:xfrm>
          <a:off x="4124960" y="133634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048152B1-8C49-4A16-BD9B-874C0D85F141}"/>
            </a:ext>
          </a:extLst>
        </xdr:cNvPr>
        <xdr:cNvSpPr/>
      </xdr:nvSpPr>
      <xdr:spPr>
        <a:xfrm>
          <a:off x="4036060" y="13508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A87BE3E1-3E47-4425-89FF-C4BA91AEBEC6}"/>
            </a:ext>
          </a:extLst>
        </xdr:cNvPr>
        <xdr:cNvSpPr/>
      </xdr:nvSpPr>
      <xdr:spPr>
        <a:xfrm>
          <a:off x="3312160" y="135082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65414C01-E702-4A35-A232-BFA6FF9C8858}"/>
            </a:ext>
          </a:extLst>
        </xdr:cNvPr>
        <xdr:cNvSpPr/>
      </xdr:nvSpPr>
      <xdr:spPr>
        <a:xfrm>
          <a:off x="2514600" y="1347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7" name="フローチャート: 判断 296">
          <a:extLst>
            <a:ext uri="{FF2B5EF4-FFF2-40B4-BE49-F238E27FC236}">
              <a16:creationId xmlns:a16="http://schemas.microsoft.com/office/drawing/2014/main" id="{346A684E-A389-45F2-9032-2C20F8EC0419}"/>
            </a:ext>
          </a:extLst>
        </xdr:cNvPr>
        <xdr:cNvSpPr/>
      </xdr:nvSpPr>
      <xdr:spPr>
        <a:xfrm>
          <a:off x="1739900" y="1345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298" name="フローチャート: 判断 297">
          <a:extLst>
            <a:ext uri="{FF2B5EF4-FFF2-40B4-BE49-F238E27FC236}">
              <a16:creationId xmlns:a16="http://schemas.microsoft.com/office/drawing/2014/main" id="{AE49E553-53F4-4123-991A-166D191B55BB}"/>
            </a:ext>
          </a:extLst>
        </xdr:cNvPr>
        <xdr:cNvSpPr/>
      </xdr:nvSpPr>
      <xdr:spPr>
        <a:xfrm>
          <a:off x="965200" y="134487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D165197C-D8EB-4BFE-BBFA-428E64AEDACC}"/>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E5BC74B-791C-45DA-8C73-76A1BC99B6E3}"/>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26F91DB-5B0F-4BC8-BFF6-AF66EF70ACE3}"/>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F835F21-2B48-4CF7-A4AE-95D257CDF293}"/>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BCD0EE6-F998-45B7-BC40-49F6DAB5DA6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135889</xdr:rowOff>
    </xdr:from>
    <xdr:to>
      <xdr:col>24</xdr:col>
      <xdr:colOff>114300</xdr:colOff>
      <xdr:row>84</xdr:row>
      <xdr:rowOff>66039</xdr:rowOff>
    </xdr:to>
    <xdr:sp macro="" textlink="">
      <xdr:nvSpPr>
        <xdr:cNvPr id="304" name="楕円 303">
          <a:extLst>
            <a:ext uri="{FF2B5EF4-FFF2-40B4-BE49-F238E27FC236}">
              <a16:creationId xmlns:a16="http://schemas.microsoft.com/office/drawing/2014/main" id="{8D484946-F6BA-4699-AB06-ABC73D8334FE}"/>
            </a:ext>
          </a:extLst>
        </xdr:cNvPr>
        <xdr:cNvSpPr/>
      </xdr:nvSpPr>
      <xdr:spPr>
        <a:xfrm>
          <a:off x="4036060" y="140500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114316</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FCD14F19-EC6C-46E3-91AE-86D6B48051E6}"/>
            </a:ext>
          </a:extLst>
        </xdr:cNvPr>
        <xdr:cNvSpPr txBox="1"/>
      </xdr:nvSpPr>
      <xdr:spPr>
        <a:xfrm>
          <a:off x="4124960" y="14028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94742</xdr:rowOff>
    </xdr:from>
    <xdr:to>
      <xdr:col>20</xdr:col>
      <xdr:colOff>38100</xdr:colOff>
      <xdr:row>84</xdr:row>
      <xdr:rowOff>24892</xdr:rowOff>
    </xdr:to>
    <xdr:sp macro="" textlink="">
      <xdr:nvSpPr>
        <xdr:cNvPr id="306" name="楕円 305">
          <a:extLst>
            <a:ext uri="{FF2B5EF4-FFF2-40B4-BE49-F238E27FC236}">
              <a16:creationId xmlns:a16="http://schemas.microsoft.com/office/drawing/2014/main" id="{7B14AD78-4A22-4933-B853-4C2B15603204}"/>
            </a:ext>
          </a:extLst>
        </xdr:cNvPr>
        <xdr:cNvSpPr/>
      </xdr:nvSpPr>
      <xdr:spPr>
        <a:xfrm>
          <a:off x="3312160" y="140088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145542</xdr:rowOff>
    </xdr:from>
    <xdr:to>
      <xdr:col>24</xdr:col>
      <xdr:colOff>63500</xdr:colOff>
      <xdr:row>84</xdr:row>
      <xdr:rowOff>15239</xdr:rowOff>
    </xdr:to>
    <xdr:cxnSp macro="">
      <xdr:nvCxnSpPr>
        <xdr:cNvPr id="307" name="直線コネクタ 306">
          <a:extLst>
            <a:ext uri="{FF2B5EF4-FFF2-40B4-BE49-F238E27FC236}">
              <a16:creationId xmlns:a16="http://schemas.microsoft.com/office/drawing/2014/main" id="{2B92B471-B98C-4767-BDA5-205855C5C363}"/>
            </a:ext>
          </a:extLst>
        </xdr:cNvPr>
        <xdr:cNvCxnSpPr/>
      </xdr:nvCxnSpPr>
      <xdr:spPr>
        <a:xfrm>
          <a:off x="3355340" y="14059662"/>
          <a:ext cx="731520" cy="3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53594</xdr:rowOff>
    </xdr:from>
    <xdr:to>
      <xdr:col>15</xdr:col>
      <xdr:colOff>101600</xdr:colOff>
      <xdr:row>83</xdr:row>
      <xdr:rowOff>155194</xdr:rowOff>
    </xdr:to>
    <xdr:sp macro="" textlink="">
      <xdr:nvSpPr>
        <xdr:cNvPr id="308" name="楕円 307">
          <a:extLst>
            <a:ext uri="{FF2B5EF4-FFF2-40B4-BE49-F238E27FC236}">
              <a16:creationId xmlns:a16="http://schemas.microsoft.com/office/drawing/2014/main" id="{C066D1FB-48B6-4324-9E64-329F44D814A8}"/>
            </a:ext>
          </a:extLst>
        </xdr:cNvPr>
        <xdr:cNvSpPr/>
      </xdr:nvSpPr>
      <xdr:spPr>
        <a:xfrm>
          <a:off x="2514600" y="1396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104394</xdr:rowOff>
    </xdr:from>
    <xdr:to>
      <xdr:col>19</xdr:col>
      <xdr:colOff>177800</xdr:colOff>
      <xdr:row>83</xdr:row>
      <xdr:rowOff>145542</xdr:rowOff>
    </xdr:to>
    <xdr:cxnSp macro="">
      <xdr:nvCxnSpPr>
        <xdr:cNvPr id="309" name="直線コネクタ 308">
          <a:extLst>
            <a:ext uri="{FF2B5EF4-FFF2-40B4-BE49-F238E27FC236}">
              <a16:creationId xmlns:a16="http://schemas.microsoft.com/office/drawing/2014/main" id="{02E32FF6-B3DF-439B-A8C1-BBF381ACBD2C}"/>
            </a:ext>
          </a:extLst>
        </xdr:cNvPr>
        <xdr:cNvCxnSpPr/>
      </xdr:nvCxnSpPr>
      <xdr:spPr>
        <a:xfrm>
          <a:off x="2565400" y="14018514"/>
          <a:ext cx="78994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12446</xdr:rowOff>
    </xdr:from>
    <xdr:to>
      <xdr:col>10</xdr:col>
      <xdr:colOff>165100</xdr:colOff>
      <xdr:row>83</xdr:row>
      <xdr:rowOff>114046</xdr:rowOff>
    </xdr:to>
    <xdr:sp macro="" textlink="">
      <xdr:nvSpPr>
        <xdr:cNvPr id="310" name="楕円 309">
          <a:extLst>
            <a:ext uri="{FF2B5EF4-FFF2-40B4-BE49-F238E27FC236}">
              <a16:creationId xmlns:a16="http://schemas.microsoft.com/office/drawing/2014/main" id="{004162B6-D801-48D3-91DA-783E2256C168}"/>
            </a:ext>
          </a:extLst>
        </xdr:cNvPr>
        <xdr:cNvSpPr/>
      </xdr:nvSpPr>
      <xdr:spPr>
        <a:xfrm>
          <a:off x="1739900" y="1392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63246</xdr:rowOff>
    </xdr:from>
    <xdr:to>
      <xdr:col>15</xdr:col>
      <xdr:colOff>50800</xdr:colOff>
      <xdr:row>83</xdr:row>
      <xdr:rowOff>104394</xdr:rowOff>
    </xdr:to>
    <xdr:cxnSp macro="">
      <xdr:nvCxnSpPr>
        <xdr:cNvPr id="311" name="直線コネクタ 310">
          <a:extLst>
            <a:ext uri="{FF2B5EF4-FFF2-40B4-BE49-F238E27FC236}">
              <a16:creationId xmlns:a16="http://schemas.microsoft.com/office/drawing/2014/main" id="{D9462FEF-B575-4B34-B656-A362AC07321D}"/>
            </a:ext>
          </a:extLst>
        </xdr:cNvPr>
        <xdr:cNvCxnSpPr/>
      </xdr:nvCxnSpPr>
      <xdr:spPr>
        <a:xfrm>
          <a:off x="1790700" y="13977366"/>
          <a:ext cx="7747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142748</xdr:rowOff>
    </xdr:from>
    <xdr:to>
      <xdr:col>6</xdr:col>
      <xdr:colOff>38100</xdr:colOff>
      <xdr:row>83</xdr:row>
      <xdr:rowOff>72898</xdr:rowOff>
    </xdr:to>
    <xdr:sp macro="" textlink="">
      <xdr:nvSpPr>
        <xdr:cNvPr id="312" name="楕円 311">
          <a:extLst>
            <a:ext uri="{FF2B5EF4-FFF2-40B4-BE49-F238E27FC236}">
              <a16:creationId xmlns:a16="http://schemas.microsoft.com/office/drawing/2014/main" id="{422D3F43-53FC-45E5-9F24-8D913FB076FC}"/>
            </a:ext>
          </a:extLst>
        </xdr:cNvPr>
        <xdr:cNvSpPr/>
      </xdr:nvSpPr>
      <xdr:spPr>
        <a:xfrm>
          <a:off x="965200" y="138892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22098</xdr:rowOff>
    </xdr:from>
    <xdr:to>
      <xdr:col>10</xdr:col>
      <xdr:colOff>114300</xdr:colOff>
      <xdr:row>83</xdr:row>
      <xdr:rowOff>63246</xdr:rowOff>
    </xdr:to>
    <xdr:cxnSp macro="">
      <xdr:nvCxnSpPr>
        <xdr:cNvPr id="313" name="直線コネクタ 312">
          <a:extLst>
            <a:ext uri="{FF2B5EF4-FFF2-40B4-BE49-F238E27FC236}">
              <a16:creationId xmlns:a16="http://schemas.microsoft.com/office/drawing/2014/main" id="{EB2CE549-62B7-434C-A6C0-42C978697112}"/>
            </a:ext>
          </a:extLst>
        </xdr:cNvPr>
        <xdr:cNvCxnSpPr/>
      </xdr:nvCxnSpPr>
      <xdr:spPr>
        <a:xfrm>
          <a:off x="1008380" y="13936218"/>
          <a:ext cx="7823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43705</xdr:rowOff>
    </xdr:from>
    <xdr:ext cx="405111" cy="259045"/>
    <xdr:sp macro="" textlink="">
      <xdr:nvSpPr>
        <xdr:cNvPr id="314" name="n_1aveValue【福祉施設】&#10;有形固定資産減価償却率">
          <a:extLst>
            <a:ext uri="{FF2B5EF4-FFF2-40B4-BE49-F238E27FC236}">
              <a16:creationId xmlns:a16="http://schemas.microsoft.com/office/drawing/2014/main" id="{28F870EB-F166-4281-AFBB-7ABA0B8B086E}"/>
            </a:ext>
          </a:extLst>
        </xdr:cNvPr>
        <xdr:cNvSpPr txBox="1"/>
      </xdr:nvSpPr>
      <xdr:spPr>
        <a:xfrm>
          <a:off x="3170564" y="13287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11701</xdr:rowOff>
    </xdr:from>
    <xdr:ext cx="405111" cy="259045"/>
    <xdr:sp macro="" textlink="">
      <xdr:nvSpPr>
        <xdr:cNvPr id="315" name="n_2aveValue【福祉施設】&#10;有形固定資産減価償却率">
          <a:extLst>
            <a:ext uri="{FF2B5EF4-FFF2-40B4-BE49-F238E27FC236}">
              <a16:creationId xmlns:a16="http://schemas.microsoft.com/office/drawing/2014/main" id="{DCB590EF-709C-4A80-ABB3-F5178DAF4FC0}"/>
            </a:ext>
          </a:extLst>
        </xdr:cNvPr>
        <xdr:cNvSpPr txBox="1"/>
      </xdr:nvSpPr>
      <xdr:spPr>
        <a:xfrm>
          <a:off x="2385704" y="1325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164864</xdr:rowOff>
    </xdr:from>
    <xdr:ext cx="405111" cy="259045"/>
    <xdr:sp macro="" textlink="">
      <xdr:nvSpPr>
        <xdr:cNvPr id="316" name="n_3aveValue【福祉施設】&#10;有形固定資産減価償却率">
          <a:extLst>
            <a:ext uri="{FF2B5EF4-FFF2-40B4-BE49-F238E27FC236}">
              <a16:creationId xmlns:a16="http://schemas.microsoft.com/office/drawing/2014/main" id="{1B07C044-C743-470F-8C7E-15E77B953F3B}"/>
            </a:ext>
          </a:extLst>
        </xdr:cNvPr>
        <xdr:cNvSpPr txBox="1"/>
      </xdr:nvSpPr>
      <xdr:spPr>
        <a:xfrm>
          <a:off x="1611004" y="13240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155719</xdr:rowOff>
    </xdr:from>
    <xdr:ext cx="405111" cy="259045"/>
    <xdr:sp macro="" textlink="">
      <xdr:nvSpPr>
        <xdr:cNvPr id="317" name="n_4aveValue【福祉施設】&#10;有形固定資産減価償却率">
          <a:extLst>
            <a:ext uri="{FF2B5EF4-FFF2-40B4-BE49-F238E27FC236}">
              <a16:creationId xmlns:a16="http://schemas.microsoft.com/office/drawing/2014/main" id="{3FE25512-6678-4A29-B344-339F76C544D5}"/>
            </a:ext>
          </a:extLst>
        </xdr:cNvPr>
        <xdr:cNvSpPr txBox="1"/>
      </xdr:nvSpPr>
      <xdr:spPr>
        <a:xfrm>
          <a:off x="836304" y="13231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16019</xdr:rowOff>
    </xdr:from>
    <xdr:ext cx="405111" cy="259045"/>
    <xdr:sp macro="" textlink="">
      <xdr:nvSpPr>
        <xdr:cNvPr id="318" name="n_1mainValue【福祉施設】&#10;有形固定資産減価償却率">
          <a:extLst>
            <a:ext uri="{FF2B5EF4-FFF2-40B4-BE49-F238E27FC236}">
              <a16:creationId xmlns:a16="http://schemas.microsoft.com/office/drawing/2014/main" id="{3CE23A00-0219-431C-A55A-A44206D1D340}"/>
            </a:ext>
          </a:extLst>
        </xdr:cNvPr>
        <xdr:cNvSpPr txBox="1"/>
      </xdr:nvSpPr>
      <xdr:spPr>
        <a:xfrm>
          <a:off x="3170564" y="1409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146321</xdr:rowOff>
    </xdr:from>
    <xdr:ext cx="405111" cy="259045"/>
    <xdr:sp macro="" textlink="">
      <xdr:nvSpPr>
        <xdr:cNvPr id="319" name="n_2mainValue【福祉施設】&#10;有形固定資産減価償却率">
          <a:extLst>
            <a:ext uri="{FF2B5EF4-FFF2-40B4-BE49-F238E27FC236}">
              <a16:creationId xmlns:a16="http://schemas.microsoft.com/office/drawing/2014/main" id="{405E7E24-5B52-4D84-B8AC-1535DFB5D2FC}"/>
            </a:ext>
          </a:extLst>
        </xdr:cNvPr>
        <xdr:cNvSpPr txBox="1"/>
      </xdr:nvSpPr>
      <xdr:spPr>
        <a:xfrm>
          <a:off x="2385704" y="1406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105173</xdr:rowOff>
    </xdr:from>
    <xdr:ext cx="405111" cy="259045"/>
    <xdr:sp macro="" textlink="">
      <xdr:nvSpPr>
        <xdr:cNvPr id="320" name="n_3mainValue【福祉施設】&#10;有形固定資産減価償却率">
          <a:extLst>
            <a:ext uri="{FF2B5EF4-FFF2-40B4-BE49-F238E27FC236}">
              <a16:creationId xmlns:a16="http://schemas.microsoft.com/office/drawing/2014/main" id="{8348EDDE-B260-4FD8-BEC4-B45E22FE8C34}"/>
            </a:ext>
          </a:extLst>
        </xdr:cNvPr>
        <xdr:cNvSpPr txBox="1"/>
      </xdr:nvSpPr>
      <xdr:spPr>
        <a:xfrm>
          <a:off x="1611004" y="14019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64025</xdr:rowOff>
    </xdr:from>
    <xdr:ext cx="405111" cy="259045"/>
    <xdr:sp macro="" textlink="">
      <xdr:nvSpPr>
        <xdr:cNvPr id="321" name="n_4mainValue【福祉施設】&#10;有形固定資産減価償却率">
          <a:extLst>
            <a:ext uri="{FF2B5EF4-FFF2-40B4-BE49-F238E27FC236}">
              <a16:creationId xmlns:a16="http://schemas.microsoft.com/office/drawing/2014/main" id="{206A7328-13BE-4968-951D-8A64F6EB921A}"/>
            </a:ext>
          </a:extLst>
        </xdr:cNvPr>
        <xdr:cNvSpPr txBox="1"/>
      </xdr:nvSpPr>
      <xdr:spPr>
        <a:xfrm>
          <a:off x="836304" y="13978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814C3CA0-38FB-4D7E-AF59-168FBC31D51C}"/>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824DC41F-DB29-4B9A-B66A-A87339D6A58B}"/>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F7D4714F-C2B1-404E-8814-6953FB02E2CD}"/>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34ACEB40-5BBF-41D9-AFB5-6519D30699C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548AA621-89D6-46B0-A04A-6DC22412040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BF833E6C-3CAC-4CDA-828C-AE5DA7D0F9F7}"/>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D9F47079-264E-4F00-985E-58046C406C92}"/>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368997B7-CC6D-4C86-B713-FD1E859E8407}"/>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C839AFA7-B617-4E4C-9C7B-2B5F4DFA3DF4}"/>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7B948183-D4F9-4E19-92DE-0F6603D6F726}"/>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CCC89FED-DC9C-4B3C-8C3C-4031F31023D5}"/>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E017B8A2-6EBD-419D-81A0-A341259F788D}"/>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1C47D806-A82C-4ABA-9B6C-97F79EB2D312}"/>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7520102D-6590-4A15-B580-03B1E6CF44FE}"/>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C0A9C454-E51C-463E-8730-7F7F04591D7B}"/>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7054684F-B364-48E5-A9CA-CE977B5CEE49}"/>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99A573F0-F56F-41BF-863F-D89D88627661}"/>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05BB2DB6-9921-4F16-9C92-2176A56BB3C5}"/>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B07F6A61-FA28-45F3-9708-C4EBD2D56F5C}"/>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A6D65491-26F5-4A85-9071-592622FD76DF}"/>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8D82F6BB-F50B-47C9-ADCF-31FD622D60CE}"/>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25BD64F8-2A14-46AC-AE53-16DBF5E63E13}"/>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AB4C3B8A-28FF-4F3E-A4D1-86563156E777}"/>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5B152FD0-0080-4580-9216-77A229EEB7C4}"/>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5025A856-CBD3-40D4-828B-7180C06D8525}"/>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F4E46DFB-8C75-4770-ABD4-AEFD087A9DB5}"/>
            </a:ext>
          </a:extLst>
        </xdr:cNvPr>
        <xdr:cNvCxnSpPr/>
      </xdr:nvCxnSpPr>
      <xdr:spPr>
        <a:xfrm flipV="1">
          <a:off x="9219565" y="13074287"/>
          <a:ext cx="0" cy="1457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29BC68CD-8758-485B-957E-EE4B92CF763E}"/>
            </a:ext>
          </a:extLst>
        </xdr:cNvPr>
        <xdr:cNvSpPr txBox="1"/>
      </xdr:nvSpPr>
      <xdr:spPr>
        <a:xfrm>
          <a:off x="92583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81050761-3BEC-4C92-9D6D-55227FB11C10}"/>
            </a:ext>
          </a:extLst>
        </xdr:cNvPr>
        <xdr:cNvCxnSpPr/>
      </xdr:nvCxnSpPr>
      <xdr:spPr>
        <a:xfrm>
          <a:off x="915416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1266F328-BD70-4FD7-B0A9-E0BC257D1B00}"/>
            </a:ext>
          </a:extLst>
        </xdr:cNvPr>
        <xdr:cNvSpPr txBox="1"/>
      </xdr:nvSpPr>
      <xdr:spPr>
        <a:xfrm>
          <a:off x="9258300" y="12853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F45D6E41-2ACA-4759-91F3-F56818DC9644}"/>
            </a:ext>
          </a:extLst>
        </xdr:cNvPr>
        <xdr:cNvCxnSpPr/>
      </xdr:nvCxnSpPr>
      <xdr:spPr>
        <a:xfrm>
          <a:off x="9154160" y="130742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99984</xdr:rowOff>
    </xdr:from>
    <xdr:ext cx="469744" cy="259045"/>
    <xdr:sp macro="" textlink="">
      <xdr:nvSpPr>
        <xdr:cNvPr id="352" name="【福祉施設】&#10;一人当たり面積平均値テキスト">
          <a:extLst>
            <a:ext uri="{FF2B5EF4-FFF2-40B4-BE49-F238E27FC236}">
              <a16:creationId xmlns:a16="http://schemas.microsoft.com/office/drawing/2014/main" id="{D6EBA291-209C-4256-AAAE-37550927848D}"/>
            </a:ext>
          </a:extLst>
        </xdr:cNvPr>
        <xdr:cNvSpPr txBox="1"/>
      </xdr:nvSpPr>
      <xdr:spPr>
        <a:xfrm>
          <a:off x="9258300" y="13846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FA104895-C72E-4DE0-8990-9B146BD00CAF}"/>
            </a:ext>
          </a:extLst>
        </xdr:cNvPr>
        <xdr:cNvSpPr/>
      </xdr:nvSpPr>
      <xdr:spPr>
        <a:xfrm>
          <a:off x="9192260" y="13991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AB5196F1-A371-49D3-AFBE-EFCEFB15100C}"/>
            </a:ext>
          </a:extLst>
        </xdr:cNvPr>
        <xdr:cNvSpPr/>
      </xdr:nvSpPr>
      <xdr:spPr>
        <a:xfrm>
          <a:off x="844550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ACA6AEC4-2335-4C10-8778-7212BBDD0E20}"/>
            </a:ext>
          </a:extLst>
        </xdr:cNvPr>
        <xdr:cNvSpPr/>
      </xdr:nvSpPr>
      <xdr:spPr>
        <a:xfrm>
          <a:off x="7670800" y="1400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56" name="フローチャート: 判断 355">
          <a:extLst>
            <a:ext uri="{FF2B5EF4-FFF2-40B4-BE49-F238E27FC236}">
              <a16:creationId xmlns:a16="http://schemas.microsoft.com/office/drawing/2014/main" id="{8C6A1F54-065E-4CE2-B0C7-43D00D453C9A}"/>
            </a:ext>
          </a:extLst>
        </xdr:cNvPr>
        <xdr:cNvSpPr/>
      </xdr:nvSpPr>
      <xdr:spPr>
        <a:xfrm>
          <a:off x="6873240" y="139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D7B3832A-07C2-40C2-B73B-08AAD4C567BF}"/>
            </a:ext>
          </a:extLst>
        </xdr:cNvPr>
        <xdr:cNvSpPr/>
      </xdr:nvSpPr>
      <xdr:spPr>
        <a:xfrm>
          <a:off x="609854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240ABD87-4E17-432A-BCD7-0CBE6F1CE9ED}"/>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9BD2ADA-4751-45A3-815E-5D866DF116AF}"/>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A45375DE-08AF-4526-9402-AC8A7F522229}"/>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C7CCEAD7-7611-483F-B05F-BC44B99BDCD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A138467F-AD1D-4385-9101-900ACE24885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104321</xdr:rowOff>
    </xdr:from>
    <xdr:to>
      <xdr:col>55</xdr:col>
      <xdr:colOff>50800</xdr:colOff>
      <xdr:row>86</xdr:row>
      <xdr:rowOff>34471</xdr:rowOff>
    </xdr:to>
    <xdr:sp macro="" textlink="">
      <xdr:nvSpPr>
        <xdr:cNvPr id="363" name="楕円 362">
          <a:extLst>
            <a:ext uri="{FF2B5EF4-FFF2-40B4-BE49-F238E27FC236}">
              <a16:creationId xmlns:a16="http://schemas.microsoft.com/office/drawing/2014/main" id="{A209B721-E873-4111-9385-334865103C75}"/>
            </a:ext>
          </a:extLst>
        </xdr:cNvPr>
        <xdr:cNvSpPr/>
      </xdr:nvSpPr>
      <xdr:spPr>
        <a:xfrm>
          <a:off x="9192260" y="143537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82748</xdr:rowOff>
    </xdr:from>
    <xdr:ext cx="469744" cy="259045"/>
    <xdr:sp macro="" textlink="">
      <xdr:nvSpPr>
        <xdr:cNvPr id="364" name="【福祉施設】&#10;一人当たり面積該当値テキスト">
          <a:extLst>
            <a:ext uri="{FF2B5EF4-FFF2-40B4-BE49-F238E27FC236}">
              <a16:creationId xmlns:a16="http://schemas.microsoft.com/office/drawing/2014/main" id="{080DCFC5-57B9-4D12-8BE1-D4C75CB91FED}"/>
            </a:ext>
          </a:extLst>
        </xdr:cNvPr>
        <xdr:cNvSpPr txBox="1"/>
      </xdr:nvSpPr>
      <xdr:spPr>
        <a:xfrm>
          <a:off x="9258300" y="1433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104321</xdr:rowOff>
    </xdr:from>
    <xdr:to>
      <xdr:col>50</xdr:col>
      <xdr:colOff>165100</xdr:colOff>
      <xdr:row>86</xdr:row>
      <xdr:rowOff>34471</xdr:rowOff>
    </xdr:to>
    <xdr:sp macro="" textlink="">
      <xdr:nvSpPr>
        <xdr:cNvPr id="365" name="楕円 364">
          <a:extLst>
            <a:ext uri="{FF2B5EF4-FFF2-40B4-BE49-F238E27FC236}">
              <a16:creationId xmlns:a16="http://schemas.microsoft.com/office/drawing/2014/main" id="{A3886683-67A6-4723-8CA0-5F41D86287B7}"/>
            </a:ext>
          </a:extLst>
        </xdr:cNvPr>
        <xdr:cNvSpPr/>
      </xdr:nvSpPr>
      <xdr:spPr>
        <a:xfrm>
          <a:off x="8445500" y="143537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155121</xdr:rowOff>
    </xdr:from>
    <xdr:to>
      <xdr:col>55</xdr:col>
      <xdr:colOff>0</xdr:colOff>
      <xdr:row>85</xdr:row>
      <xdr:rowOff>155121</xdr:rowOff>
    </xdr:to>
    <xdr:cxnSp macro="">
      <xdr:nvCxnSpPr>
        <xdr:cNvPr id="366" name="直線コネクタ 365">
          <a:extLst>
            <a:ext uri="{FF2B5EF4-FFF2-40B4-BE49-F238E27FC236}">
              <a16:creationId xmlns:a16="http://schemas.microsoft.com/office/drawing/2014/main" id="{E4AD8CE4-EA75-4456-A88F-858E2784179C}"/>
            </a:ext>
          </a:extLst>
        </xdr:cNvPr>
        <xdr:cNvCxnSpPr/>
      </xdr:nvCxnSpPr>
      <xdr:spPr>
        <a:xfrm>
          <a:off x="8496300" y="14404521"/>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115207</xdr:rowOff>
    </xdr:from>
    <xdr:to>
      <xdr:col>46</xdr:col>
      <xdr:colOff>38100</xdr:colOff>
      <xdr:row>86</xdr:row>
      <xdr:rowOff>45357</xdr:rowOff>
    </xdr:to>
    <xdr:sp macro="" textlink="">
      <xdr:nvSpPr>
        <xdr:cNvPr id="367" name="楕円 366">
          <a:extLst>
            <a:ext uri="{FF2B5EF4-FFF2-40B4-BE49-F238E27FC236}">
              <a16:creationId xmlns:a16="http://schemas.microsoft.com/office/drawing/2014/main" id="{D60F07A5-C86E-45B8-9EAE-50F9262B0D56}"/>
            </a:ext>
          </a:extLst>
        </xdr:cNvPr>
        <xdr:cNvSpPr/>
      </xdr:nvSpPr>
      <xdr:spPr>
        <a:xfrm>
          <a:off x="7670800" y="143646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155121</xdr:rowOff>
    </xdr:from>
    <xdr:to>
      <xdr:col>50</xdr:col>
      <xdr:colOff>114300</xdr:colOff>
      <xdr:row>85</xdr:row>
      <xdr:rowOff>166007</xdr:rowOff>
    </xdr:to>
    <xdr:cxnSp macro="">
      <xdr:nvCxnSpPr>
        <xdr:cNvPr id="368" name="直線コネクタ 367">
          <a:extLst>
            <a:ext uri="{FF2B5EF4-FFF2-40B4-BE49-F238E27FC236}">
              <a16:creationId xmlns:a16="http://schemas.microsoft.com/office/drawing/2014/main" id="{32433933-947E-4FDE-87E3-A9BFBFC419E2}"/>
            </a:ext>
          </a:extLst>
        </xdr:cNvPr>
        <xdr:cNvCxnSpPr/>
      </xdr:nvCxnSpPr>
      <xdr:spPr>
        <a:xfrm flipV="1">
          <a:off x="7713980" y="14404521"/>
          <a:ext cx="78232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115207</xdr:rowOff>
    </xdr:from>
    <xdr:to>
      <xdr:col>41</xdr:col>
      <xdr:colOff>101600</xdr:colOff>
      <xdr:row>86</xdr:row>
      <xdr:rowOff>45357</xdr:rowOff>
    </xdr:to>
    <xdr:sp macro="" textlink="">
      <xdr:nvSpPr>
        <xdr:cNvPr id="369" name="楕円 368">
          <a:extLst>
            <a:ext uri="{FF2B5EF4-FFF2-40B4-BE49-F238E27FC236}">
              <a16:creationId xmlns:a16="http://schemas.microsoft.com/office/drawing/2014/main" id="{A8DB9D92-0CCF-487B-9EDD-8BAC68526B7B}"/>
            </a:ext>
          </a:extLst>
        </xdr:cNvPr>
        <xdr:cNvSpPr/>
      </xdr:nvSpPr>
      <xdr:spPr>
        <a:xfrm>
          <a:off x="6873240" y="143646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166007</xdr:rowOff>
    </xdr:from>
    <xdr:to>
      <xdr:col>45</xdr:col>
      <xdr:colOff>177800</xdr:colOff>
      <xdr:row>85</xdr:row>
      <xdr:rowOff>166007</xdr:rowOff>
    </xdr:to>
    <xdr:cxnSp macro="">
      <xdr:nvCxnSpPr>
        <xdr:cNvPr id="370" name="直線コネクタ 369">
          <a:extLst>
            <a:ext uri="{FF2B5EF4-FFF2-40B4-BE49-F238E27FC236}">
              <a16:creationId xmlns:a16="http://schemas.microsoft.com/office/drawing/2014/main" id="{AC4BFB96-5BC2-44AC-9061-25A9ED4653E5}"/>
            </a:ext>
          </a:extLst>
        </xdr:cNvPr>
        <xdr:cNvCxnSpPr/>
      </xdr:nvCxnSpPr>
      <xdr:spPr>
        <a:xfrm>
          <a:off x="6924040" y="1441540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115207</xdr:rowOff>
    </xdr:from>
    <xdr:to>
      <xdr:col>36</xdr:col>
      <xdr:colOff>165100</xdr:colOff>
      <xdr:row>86</xdr:row>
      <xdr:rowOff>45357</xdr:rowOff>
    </xdr:to>
    <xdr:sp macro="" textlink="">
      <xdr:nvSpPr>
        <xdr:cNvPr id="371" name="楕円 370">
          <a:extLst>
            <a:ext uri="{FF2B5EF4-FFF2-40B4-BE49-F238E27FC236}">
              <a16:creationId xmlns:a16="http://schemas.microsoft.com/office/drawing/2014/main" id="{87F3BBCE-E1EB-4AE6-8BEB-A0958959C87E}"/>
            </a:ext>
          </a:extLst>
        </xdr:cNvPr>
        <xdr:cNvSpPr/>
      </xdr:nvSpPr>
      <xdr:spPr>
        <a:xfrm>
          <a:off x="6098540" y="143646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166007</xdr:rowOff>
    </xdr:from>
    <xdr:to>
      <xdr:col>41</xdr:col>
      <xdr:colOff>50800</xdr:colOff>
      <xdr:row>85</xdr:row>
      <xdr:rowOff>166007</xdr:rowOff>
    </xdr:to>
    <xdr:cxnSp macro="">
      <xdr:nvCxnSpPr>
        <xdr:cNvPr id="372" name="直線コネクタ 371">
          <a:extLst>
            <a:ext uri="{FF2B5EF4-FFF2-40B4-BE49-F238E27FC236}">
              <a16:creationId xmlns:a16="http://schemas.microsoft.com/office/drawing/2014/main" id="{C126B75E-2766-41FB-877E-E0370D718D50}"/>
            </a:ext>
          </a:extLst>
        </xdr:cNvPr>
        <xdr:cNvCxnSpPr/>
      </xdr:nvCxnSpPr>
      <xdr:spPr>
        <a:xfrm>
          <a:off x="6149340" y="14415407"/>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23784</xdr:rowOff>
    </xdr:from>
    <xdr:ext cx="469744" cy="259045"/>
    <xdr:sp macro="" textlink="">
      <xdr:nvSpPr>
        <xdr:cNvPr id="373" name="n_1aveValue【福祉施設】&#10;一人当たり面積">
          <a:extLst>
            <a:ext uri="{FF2B5EF4-FFF2-40B4-BE49-F238E27FC236}">
              <a16:creationId xmlns:a16="http://schemas.microsoft.com/office/drawing/2014/main" id="{49BCB919-1C74-4862-B115-82DB08B2868A}"/>
            </a:ext>
          </a:extLst>
        </xdr:cNvPr>
        <xdr:cNvSpPr txBox="1"/>
      </xdr:nvSpPr>
      <xdr:spPr>
        <a:xfrm>
          <a:off x="8271587" y="1377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34670</xdr:rowOff>
    </xdr:from>
    <xdr:ext cx="469744" cy="259045"/>
    <xdr:sp macro="" textlink="">
      <xdr:nvSpPr>
        <xdr:cNvPr id="374" name="n_2aveValue【福祉施設】&#10;一人当たり面積">
          <a:extLst>
            <a:ext uri="{FF2B5EF4-FFF2-40B4-BE49-F238E27FC236}">
              <a16:creationId xmlns:a16="http://schemas.microsoft.com/office/drawing/2014/main" id="{B7346D61-D1EF-47EE-B5BF-DB51D0D14F54}"/>
            </a:ext>
          </a:extLst>
        </xdr:cNvPr>
        <xdr:cNvSpPr txBox="1"/>
      </xdr:nvSpPr>
      <xdr:spPr>
        <a:xfrm>
          <a:off x="7509587" y="1378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12898</xdr:rowOff>
    </xdr:from>
    <xdr:ext cx="469744" cy="259045"/>
    <xdr:sp macro="" textlink="">
      <xdr:nvSpPr>
        <xdr:cNvPr id="375" name="n_3aveValue【福祉施設】&#10;一人当たり面積">
          <a:extLst>
            <a:ext uri="{FF2B5EF4-FFF2-40B4-BE49-F238E27FC236}">
              <a16:creationId xmlns:a16="http://schemas.microsoft.com/office/drawing/2014/main" id="{E8A45804-D8DF-4DD2-8602-591BC97F756B}"/>
            </a:ext>
          </a:extLst>
        </xdr:cNvPr>
        <xdr:cNvSpPr txBox="1"/>
      </xdr:nvSpPr>
      <xdr:spPr>
        <a:xfrm>
          <a:off x="671202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2013</xdr:rowOff>
    </xdr:from>
    <xdr:ext cx="469744" cy="259045"/>
    <xdr:sp macro="" textlink="">
      <xdr:nvSpPr>
        <xdr:cNvPr id="376" name="n_4aveValue【福祉施設】&#10;一人当たり面積">
          <a:extLst>
            <a:ext uri="{FF2B5EF4-FFF2-40B4-BE49-F238E27FC236}">
              <a16:creationId xmlns:a16="http://schemas.microsoft.com/office/drawing/2014/main" id="{8FC59933-D8F8-4A55-89C1-4594D4D8B676}"/>
            </a:ext>
          </a:extLst>
        </xdr:cNvPr>
        <xdr:cNvSpPr txBox="1"/>
      </xdr:nvSpPr>
      <xdr:spPr>
        <a:xfrm>
          <a:off x="5937327" y="137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25598</xdr:rowOff>
    </xdr:from>
    <xdr:ext cx="469744" cy="259045"/>
    <xdr:sp macro="" textlink="">
      <xdr:nvSpPr>
        <xdr:cNvPr id="377" name="n_1mainValue【福祉施設】&#10;一人当たり面積">
          <a:extLst>
            <a:ext uri="{FF2B5EF4-FFF2-40B4-BE49-F238E27FC236}">
              <a16:creationId xmlns:a16="http://schemas.microsoft.com/office/drawing/2014/main" id="{00AFB9E6-0DF5-4BD4-BDFE-490663D0415F}"/>
            </a:ext>
          </a:extLst>
        </xdr:cNvPr>
        <xdr:cNvSpPr txBox="1"/>
      </xdr:nvSpPr>
      <xdr:spPr>
        <a:xfrm>
          <a:off x="8271587" y="1444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36484</xdr:rowOff>
    </xdr:from>
    <xdr:ext cx="469744" cy="259045"/>
    <xdr:sp macro="" textlink="">
      <xdr:nvSpPr>
        <xdr:cNvPr id="378" name="n_2mainValue【福祉施設】&#10;一人当たり面積">
          <a:extLst>
            <a:ext uri="{FF2B5EF4-FFF2-40B4-BE49-F238E27FC236}">
              <a16:creationId xmlns:a16="http://schemas.microsoft.com/office/drawing/2014/main" id="{574CC5CB-1F7E-45C4-8BB0-02CE53A85A74}"/>
            </a:ext>
          </a:extLst>
        </xdr:cNvPr>
        <xdr:cNvSpPr txBox="1"/>
      </xdr:nvSpPr>
      <xdr:spPr>
        <a:xfrm>
          <a:off x="7509587" y="1445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36484</xdr:rowOff>
    </xdr:from>
    <xdr:ext cx="469744" cy="259045"/>
    <xdr:sp macro="" textlink="">
      <xdr:nvSpPr>
        <xdr:cNvPr id="379" name="n_3mainValue【福祉施設】&#10;一人当たり面積">
          <a:extLst>
            <a:ext uri="{FF2B5EF4-FFF2-40B4-BE49-F238E27FC236}">
              <a16:creationId xmlns:a16="http://schemas.microsoft.com/office/drawing/2014/main" id="{550D7EF8-7D96-4269-9A32-DFB0B7BCF69C}"/>
            </a:ext>
          </a:extLst>
        </xdr:cNvPr>
        <xdr:cNvSpPr txBox="1"/>
      </xdr:nvSpPr>
      <xdr:spPr>
        <a:xfrm>
          <a:off x="6712027" y="1445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36484</xdr:rowOff>
    </xdr:from>
    <xdr:ext cx="469744" cy="259045"/>
    <xdr:sp macro="" textlink="">
      <xdr:nvSpPr>
        <xdr:cNvPr id="380" name="n_4mainValue【福祉施設】&#10;一人当たり面積">
          <a:extLst>
            <a:ext uri="{FF2B5EF4-FFF2-40B4-BE49-F238E27FC236}">
              <a16:creationId xmlns:a16="http://schemas.microsoft.com/office/drawing/2014/main" id="{E075BA0D-716B-4D6E-9935-316AD3756D00}"/>
            </a:ext>
          </a:extLst>
        </xdr:cNvPr>
        <xdr:cNvSpPr txBox="1"/>
      </xdr:nvSpPr>
      <xdr:spPr>
        <a:xfrm>
          <a:off x="5937327" y="1445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A5882CA1-7566-4E75-81AA-588A67555158}"/>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B8A19F3E-48C8-498A-8067-07E69DB7FC59}"/>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5C9F4C78-EBB9-45C9-A10A-731AF43376CF}"/>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C85E5C79-56EF-41A2-8096-7E27A6E4139D}"/>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2448CD3B-7BEF-4440-82B7-400180FAEE1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7E391C83-4C59-45CD-B637-EEF7BBE3AF1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70998C6C-A5DD-4E22-95EA-6D90185DAAE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ABA03185-3518-4563-B819-EF3464A790CB}"/>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1121A653-F74E-4E44-96EF-5FA5B8EDA4DF}"/>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FCE97FED-3708-41E9-A59D-76982F75A4AB}"/>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8C8B9457-95C6-497A-AAD0-0D12C09D4D63}"/>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0B25A7C2-DD2B-4F11-871D-81FBA691A9B7}"/>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77FE2D05-52C8-4C34-9A67-A6D9850B8FE9}"/>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38C73B4D-33AF-4046-9396-92E09957CF53}"/>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E0217141-C1E2-4278-B4B1-657BE2E775E1}"/>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24943414-3565-4187-A5BF-DF1E9E0AEC0F}"/>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19889B92-17C6-44CF-90DF-D7D2A91F2258}"/>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D7649CA8-134F-4416-8DD7-03AFABE2B52A}"/>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C8206293-5887-4527-AD14-B1905C82EBDA}"/>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2A434A74-490B-49D1-B48E-2CACCC85FB68}"/>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564E1003-7218-4A80-8C6D-CD8F239DF427}"/>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3706968A-25DA-40FC-8B41-49DFEC78F851}"/>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01ED331D-F634-44BF-9D62-7DE2288DF8CC}"/>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8D5345A1-3192-4823-98E2-66EB8B6E5DC8}"/>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a:extLst>
            <a:ext uri="{FF2B5EF4-FFF2-40B4-BE49-F238E27FC236}">
              <a16:creationId xmlns:a16="http://schemas.microsoft.com/office/drawing/2014/main" id="{02B9B059-2591-4CB8-A5AD-1670E63642CB}"/>
            </a:ext>
          </a:extLst>
        </xdr:cNvPr>
        <xdr:cNvCxnSpPr/>
      </xdr:nvCxnSpPr>
      <xdr:spPr>
        <a:xfrm flipV="1">
          <a:off x="4086225" y="16689705"/>
          <a:ext cx="0" cy="1524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A8CF59E6-5306-47A7-AC11-540BAF80D57A}"/>
            </a:ext>
          </a:extLst>
        </xdr:cNvPr>
        <xdr:cNvSpPr txBox="1"/>
      </xdr:nvSpPr>
      <xdr:spPr>
        <a:xfrm>
          <a:off x="4124960" y="1821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a:extLst>
            <a:ext uri="{FF2B5EF4-FFF2-40B4-BE49-F238E27FC236}">
              <a16:creationId xmlns:a16="http://schemas.microsoft.com/office/drawing/2014/main" id="{0B2110F5-9A58-4659-8096-01B914D39B70}"/>
            </a:ext>
          </a:extLst>
        </xdr:cNvPr>
        <xdr:cNvCxnSpPr/>
      </xdr:nvCxnSpPr>
      <xdr:spPr>
        <a:xfrm>
          <a:off x="4020820" y="182137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8CEA088F-E70F-45A7-AF80-380DC716EC2D}"/>
            </a:ext>
          </a:extLst>
        </xdr:cNvPr>
        <xdr:cNvSpPr txBox="1"/>
      </xdr:nvSpPr>
      <xdr:spPr>
        <a:xfrm>
          <a:off x="4124960" y="16468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3BB64E6A-78D3-4E9E-A62E-9393DC22C107}"/>
            </a:ext>
          </a:extLst>
        </xdr:cNvPr>
        <xdr:cNvCxnSpPr/>
      </xdr:nvCxnSpPr>
      <xdr:spPr>
        <a:xfrm>
          <a:off x="4020820" y="16689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89552</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255FD560-83C4-47F9-8E03-CD3C2FAC9064}"/>
            </a:ext>
          </a:extLst>
        </xdr:cNvPr>
        <xdr:cNvSpPr txBox="1"/>
      </xdr:nvSpPr>
      <xdr:spPr>
        <a:xfrm>
          <a:off x="4124960" y="1735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F17FDC8F-6779-4837-90BD-C61136762FE4}"/>
            </a:ext>
          </a:extLst>
        </xdr:cNvPr>
        <xdr:cNvSpPr/>
      </xdr:nvSpPr>
      <xdr:spPr>
        <a:xfrm>
          <a:off x="403606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a:extLst>
            <a:ext uri="{FF2B5EF4-FFF2-40B4-BE49-F238E27FC236}">
              <a16:creationId xmlns:a16="http://schemas.microsoft.com/office/drawing/2014/main" id="{CA496ED6-A2B8-423A-9BE6-DFB8279F5D54}"/>
            </a:ext>
          </a:extLst>
        </xdr:cNvPr>
        <xdr:cNvSpPr/>
      </xdr:nvSpPr>
      <xdr:spPr>
        <a:xfrm>
          <a:off x="3312160" y="173532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a:extLst>
            <a:ext uri="{FF2B5EF4-FFF2-40B4-BE49-F238E27FC236}">
              <a16:creationId xmlns:a16="http://schemas.microsoft.com/office/drawing/2014/main" id="{BAB52D25-35F0-497A-B73C-6E79045432B9}"/>
            </a:ext>
          </a:extLst>
        </xdr:cNvPr>
        <xdr:cNvSpPr/>
      </xdr:nvSpPr>
      <xdr:spPr>
        <a:xfrm>
          <a:off x="2514600" y="1733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414" name="フローチャート: 判断 413">
          <a:extLst>
            <a:ext uri="{FF2B5EF4-FFF2-40B4-BE49-F238E27FC236}">
              <a16:creationId xmlns:a16="http://schemas.microsoft.com/office/drawing/2014/main" id="{84E2E85F-E451-449D-9134-391A3E0E1A52}"/>
            </a:ext>
          </a:extLst>
        </xdr:cNvPr>
        <xdr:cNvSpPr/>
      </xdr:nvSpPr>
      <xdr:spPr>
        <a:xfrm>
          <a:off x="1739900" y="1733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15" name="フローチャート: 判断 414">
          <a:extLst>
            <a:ext uri="{FF2B5EF4-FFF2-40B4-BE49-F238E27FC236}">
              <a16:creationId xmlns:a16="http://schemas.microsoft.com/office/drawing/2014/main" id="{2699A45E-EAEA-451F-BBCB-9EBBA7508223}"/>
            </a:ext>
          </a:extLst>
        </xdr:cNvPr>
        <xdr:cNvSpPr/>
      </xdr:nvSpPr>
      <xdr:spPr>
        <a:xfrm>
          <a:off x="965200" y="173304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6215E50D-3DD4-4D11-9208-596F2BE3967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CB803CA3-9B5B-480A-AAD0-D1F63BEBE20B}"/>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E27EEFC-F3FF-443F-B22E-50F3A8A27DF5}"/>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975B5CB0-F28C-4A61-ABF8-86ECB34518E9}"/>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7012B93E-25F8-43D6-BAA6-C2343659EF3D}"/>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10161</xdr:rowOff>
    </xdr:from>
    <xdr:to>
      <xdr:col>24</xdr:col>
      <xdr:colOff>114300</xdr:colOff>
      <xdr:row>103</xdr:row>
      <xdr:rowOff>111761</xdr:rowOff>
    </xdr:to>
    <xdr:sp macro="" textlink="">
      <xdr:nvSpPr>
        <xdr:cNvPr id="421" name="楕円 420">
          <a:extLst>
            <a:ext uri="{FF2B5EF4-FFF2-40B4-BE49-F238E27FC236}">
              <a16:creationId xmlns:a16="http://schemas.microsoft.com/office/drawing/2014/main" id="{BCD32CF3-CBF3-40CD-AF4B-277FF5DF78B5}"/>
            </a:ext>
          </a:extLst>
        </xdr:cNvPr>
        <xdr:cNvSpPr/>
      </xdr:nvSpPr>
      <xdr:spPr>
        <a:xfrm>
          <a:off x="4036060" y="1727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33038</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C2D57320-B07A-4C35-895E-041ECE7ABEA9}"/>
            </a:ext>
          </a:extLst>
        </xdr:cNvPr>
        <xdr:cNvSpPr txBox="1"/>
      </xdr:nvSpPr>
      <xdr:spPr>
        <a:xfrm>
          <a:off x="4124960" y="17132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143511</xdr:rowOff>
    </xdr:from>
    <xdr:to>
      <xdr:col>20</xdr:col>
      <xdr:colOff>38100</xdr:colOff>
      <xdr:row>103</xdr:row>
      <xdr:rowOff>73661</xdr:rowOff>
    </xdr:to>
    <xdr:sp macro="" textlink="">
      <xdr:nvSpPr>
        <xdr:cNvPr id="423" name="楕円 422">
          <a:extLst>
            <a:ext uri="{FF2B5EF4-FFF2-40B4-BE49-F238E27FC236}">
              <a16:creationId xmlns:a16="http://schemas.microsoft.com/office/drawing/2014/main" id="{63C9822A-A00F-4175-A8D6-1F644FF0F424}"/>
            </a:ext>
          </a:extLst>
        </xdr:cNvPr>
        <xdr:cNvSpPr/>
      </xdr:nvSpPr>
      <xdr:spPr>
        <a:xfrm>
          <a:off x="3312160" y="172427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22861</xdr:rowOff>
    </xdr:from>
    <xdr:to>
      <xdr:col>24</xdr:col>
      <xdr:colOff>63500</xdr:colOff>
      <xdr:row>103</xdr:row>
      <xdr:rowOff>60961</xdr:rowOff>
    </xdr:to>
    <xdr:cxnSp macro="">
      <xdr:nvCxnSpPr>
        <xdr:cNvPr id="424" name="直線コネクタ 423">
          <a:extLst>
            <a:ext uri="{FF2B5EF4-FFF2-40B4-BE49-F238E27FC236}">
              <a16:creationId xmlns:a16="http://schemas.microsoft.com/office/drawing/2014/main" id="{25987217-E45A-4B1B-A2F9-18216E5EAC20}"/>
            </a:ext>
          </a:extLst>
        </xdr:cNvPr>
        <xdr:cNvCxnSpPr/>
      </xdr:nvCxnSpPr>
      <xdr:spPr>
        <a:xfrm>
          <a:off x="3355340" y="17289781"/>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103505</xdr:rowOff>
    </xdr:from>
    <xdr:to>
      <xdr:col>15</xdr:col>
      <xdr:colOff>101600</xdr:colOff>
      <xdr:row>103</xdr:row>
      <xdr:rowOff>33655</xdr:rowOff>
    </xdr:to>
    <xdr:sp macro="" textlink="">
      <xdr:nvSpPr>
        <xdr:cNvPr id="425" name="楕円 424">
          <a:extLst>
            <a:ext uri="{FF2B5EF4-FFF2-40B4-BE49-F238E27FC236}">
              <a16:creationId xmlns:a16="http://schemas.microsoft.com/office/drawing/2014/main" id="{EA92767E-A666-40F4-960D-465D811A2D7F}"/>
            </a:ext>
          </a:extLst>
        </xdr:cNvPr>
        <xdr:cNvSpPr/>
      </xdr:nvSpPr>
      <xdr:spPr>
        <a:xfrm>
          <a:off x="2514600" y="172027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154305</xdr:rowOff>
    </xdr:from>
    <xdr:to>
      <xdr:col>19</xdr:col>
      <xdr:colOff>177800</xdr:colOff>
      <xdr:row>103</xdr:row>
      <xdr:rowOff>22861</xdr:rowOff>
    </xdr:to>
    <xdr:cxnSp macro="">
      <xdr:nvCxnSpPr>
        <xdr:cNvPr id="426" name="直線コネクタ 425">
          <a:extLst>
            <a:ext uri="{FF2B5EF4-FFF2-40B4-BE49-F238E27FC236}">
              <a16:creationId xmlns:a16="http://schemas.microsoft.com/office/drawing/2014/main" id="{5A2D9A4A-7D56-40FA-9115-B8E530BDD719}"/>
            </a:ext>
          </a:extLst>
        </xdr:cNvPr>
        <xdr:cNvCxnSpPr/>
      </xdr:nvCxnSpPr>
      <xdr:spPr>
        <a:xfrm>
          <a:off x="2565400" y="17253585"/>
          <a:ext cx="78994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65405</xdr:rowOff>
    </xdr:from>
    <xdr:to>
      <xdr:col>10</xdr:col>
      <xdr:colOff>165100</xdr:colOff>
      <xdr:row>102</xdr:row>
      <xdr:rowOff>167005</xdr:rowOff>
    </xdr:to>
    <xdr:sp macro="" textlink="">
      <xdr:nvSpPr>
        <xdr:cNvPr id="427" name="楕円 426">
          <a:extLst>
            <a:ext uri="{FF2B5EF4-FFF2-40B4-BE49-F238E27FC236}">
              <a16:creationId xmlns:a16="http://schemas.microsoft.com/office/drawing/2014/main" id="{07C3B48B-2478-4F84-B3C6-E35440F0FD50}"/>
            </a:ext>
          </a:extLst>
        </xdr:cNvPr>
        <xdr:cNvSpPr/>
      </xdr:nvSpPr>
      <xdr:spPr>
        <a:xfrm>
          <a:off x="1739900" y="1716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116205</xdr:rowOff>
    </xdr:from>
    <xdr:to>
      <xdr:col>15</xdr:col>
      <xdr:colOff>50800</xdr:colOff>
      <xdr:row>102</xdr:row>
      <xdr:rowOff>154305</xdr:rowOff>
    </xdr:to>
    <xdr:cxnSp macro="">
      <xdr:nvCxnSpPr>
        <xdr:cNvPr id="428" name="直線コネクタ 427">
          <a:extLst>
            <a:ext uri="{FF2B5EF4-FFF2-40B4-BE49-F238E27FC236}">
              <a16:creationId xmlns:a16="http://schemas.microsoft.com/office/drawing/2014/main" id="{054A7634-6A74-4C6F-B77B-83A947FF0B0D}"/>
            </a:ext>
          </a:extLst>
        </xdr:cNvPr>
        <xdr:cNvCxnSpPr/>
      </xdr:nvCxnSpPr>
      <xdr:spPr>
        <a:xfrm>
          <a:off x="1790700" y="1721548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27305</xdr:rowOff>
    </xdr:from>
    <xdr:to>
      <xdr:col>6</xdr:col>
      <xdr:colOff>38100</xdr:colOff>
      <xdr:row>102</xdr:row>
      <xdr:rowOff>128905</xdr:rowOff>
    </xdr:to>
    <xdr:sp macro="" textlink="">
      <xdr:nvSpPr>
        <xdr:cNvPr id="429" name="楕円 428">
          <a:extLst>
            <a:ext uri="{FF2B5EF4-FFF2-40B4-BE49-F238E27FC236}">
              <a16:creationId xmlns:a16="http://schemas.microsoft.com/office/drawing/2014/main" id="{0AA152AA-4DC9-4BA8-9A79-44D01B61F6EB}"/>
            </a:ext>
          </a:extLst>
        </xdr:cNvPr>
        <xdr:cNvSpPr/>
      </xdr:nvSpPr>
      <xdr:spPr>
        <a:xfrm>
          <a:off x="965200" y="171265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78105</xdr:rowOff>
    </xdr:from>
    <xdr:to>
      <xdr:col>10</xdr:col>
      <xdr:colOff>114300</xdr:colOff>
      <xdr:row>102</xdr:row>
      <xdr:rowOff>116205</xdr:rowOff>
    </xdr:to>
    <xdr:cxnSp macro="">
      <xdr:nvCxnSpPr>
        <xdr:cNvPr id="430" name="直線コネクタ 429">
          <a:extLst>
            <a:ext uri="{FF2B5EF4-FFF2-40B4-BE49-F238E27FC236}">
              <a16:creationId xmlns:a16="http://schemas.microsoft.com/office/drawing/2014/main" id="{D8CA0938-E20E-422E-BB9E-79FA1D7B4793}"/>
            </a:ext>
          </a:extLst>
        </xdr:cNvPr>
        <xdr:cNvCxnSpPr/>
      </xdr:nvCxnSpPr>
      <xdr:spPr>
        <a:xfrm>
          <a:off x="1008380" y="1717738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7638</xdr:rowOff>
    </xdr:from>
    <xdr:ext cx="405111" cy="259045"/>
    <xdr:sp macro="" textlink="">
      <xdr:nvSpPr>
        <xdr:cNvPr id="431" name="n_1aveValue【市民会館】&#10;有形固定資産減価償却率">
          <a:extLst>
            <a:ext uri="{FF2B5EF4-FFF2-40B4-BE49-F238E27FC236}">
              <a16:creationId xmlns:a16="http://schemas.microsoft.com/office/drawing/2014/main" id="{2EDECB89-4C84-464F-922D-E8EF797A0FA2}"/>
            </a:ext>
          </a:extLst>
        </xdr:cNvPr>
        <xdr:cNvSpPr txBox="1"/>
      </xdr:nvSpPr>
      <xdr:spPr>
        <a:xfrm>
          <a:off x="3170564" y="17442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160038</xdr:rowOff>
    </xdr:from>
    <xdr:ext cx="405111" cy="259045"/>
    <xdr:sp macro="" textlink="">
      <xdr:nvSpPr>
        <xdr:cNvPr id="432" name="n_2aveValue【市民会館】&#10;有形固定資産減価償却率">
          <a:extLst>
            <a:ext uri="{FF2B5EF4-FFF2-40B4-BE49-F238E27FC236}">
              <a16:creationId xmlns:a16="http://schemas.microsoft.com/office/drawing/2014/main" id="{6EC70D94-A82F-432F-BE26-9D9ED08543D9}"/>
            </a:ext>
          </a:extLst>
        </xdr:cNvPr>
        <xdr:cNvSpPr txBox="1"/>
      </xdr:nvSpPr>
      <xdr:spPr>
        <a:xfrm>
          <a:off x="2385704" y="1742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158132</xdr:rowOff>
    </xdr:from>
    <xdr:ext cx="405111" cy="259045"/>
    <xdr:sp macro="" textlink="">
      <xdr:nvSpPr>
        <xdr:cNvPr id="433" name="n_3aveValue【市民会館】&#10;有形固定資産減価償却率">
          <a:extLst>
            <a:ext uri="{FF2B5EF4-FFF2-40B4-BE49-F238E27FC236}">
              <a16:creationId xmlns:a16="http://schemas.microsoft.com/office/drawing/2014/main" id="{DAD6C175-76F0-45D7-8E49-5EC404996F41}"/>
            </a:ext>
          </a:extLst>
        </xdr:cNvPr>
        <xdr:cNvSpPr txBox="1"/>
      </xdr:nvSpPr>
      <xdr:spPr>
        <a:xfrm>
          <a:off x="1611004" y="17425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156227</xdr:rowOff>
    </xdr:from>
    <xdr:ext cx="405111" cy="259045"/>
    <xdr:sp macro="" textlink="">
      <xdr:nvSpPr>
        <xdr:cNvPr id="434" name="n_4aveValue【市民会館】&#10;有形固定資産減価償却率">
          <a:extLst>
            <a:ext uri="{FF2B5EF4-FFF2-40B4-BE49-F238E27FC236}">
              <a16:creationId xmlns:a16="http://schemas.microsoft.com/office/drawing/2014/main" id="{5BA906AC-0B9E-4F9C-B610-44B7044D3041}"/>
            </a:ext>
          </a:extLst>
        </xdr:cNvPr>
        <xdr:cNvSpPr txBox="1"/>
      </xdr:nvSpPr>
      <xdr:spPr>
        <a:xfrm>
          <a:off x="836304" y="17423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90188</xdr:rowOff>
    </xdr:from>
    <xdr:ext cx="405111" cy="259045"/>
    <xdr:sp macro="" textlink="">
      <xdr:nvSpPr>
        <xdr:cNvPr id="435" name="n_1mainValue【市民会館】&#10;有形固定資産減価償却率">
          <a:extLst>
            <a:ext uri="{FF2B5EF4-FFF2-40B4-BE49-F238E27FC236}">
              <a16:creationId xmlns:a16="http://schemas.microsoft.com/office/drawing/2014/main" id="{98DE9CD2-E5E6-4BB9-AD64-9F3A4FBA736A}"/>
            </a:ext>
          </a:extLst>
        </xdr:cNvPr>
        <xdr:cNvSpPr txBox="1"/>
      </xdr:nvSpPr>
      <xdr:spPr>
        <a:xfrm>
          <a:off x="3170564" y="17021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50182</xdr:rowOff>
    </xdr:from>
    <xdr:ext cx="405111" cy="259045"/>
    <xdr:sp macro="" textlink="">
      <xdr:nvSpPr>
        <xdr:cNvPr id="436" name="n_2mainValue【市民会館】&#10;有形固定資産減価償却率">
          <a:extLst>
            <a:ext uri="{FF2B5EF4-FFF2-40B4-BE49-F238E27FC236}">
              <a16:creationId xmlns:a16="http://schemas.microsoft.com/office/drawing/2014/main" id="{58C99F7A-7980-4C15-B471-490ACC232DC8}"/>
            </a:ext>
          </a:extLst>
        </xdr:cNvPr>
        <xdr:cNvSpPr txBox="1"/>
      </xdr:nvSpPr>
      <xdr:spPr>
        <a:xfrm>
          <a:off x="2385704" y="1698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12082</xdr:rowOff>
    </xdr:from>
    <xdr:ext cx="405111" cy="259045"/>
    <xdr:sp macro="" textlink="">
      <xdr:nvSpPr>
        <xdr:cNvPr id="437" name="n_3mainValue【市民会館】&#10;有形固定資産減価償却率">
          <a:extLst>
            <a:ext uri="{FF2B5EF4-FFF2-40B4-BE49-F238E27FC236}">
              <a16:creationId xmlns:a16="http://schemas.microsoft.com/office/drawing/2014/main" id="{3D4247DB-8E21-478B-9C84-2EFFEC3996C7}"/>
            </a:ext>
          </a:extLst>
        </xdr:cNvPr>
        <xdr:cNvSpPr txBox="1"/>
      </xdr:nvSpPr>
      <xdr:spPr>
        <a:xfrm>
          <a:off x="1611004" y="1694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145432</xdr:rowOff>
    </xdr:from>
    <xdr:ext cx="405111" cy="259045"/>
    <xdr:sp macro="" textlink="">
      <xdr:nvSpPr>
        <xdr:cNvPr id="438" name="n_4mainValue【市民会館】&#10;有形固定資産減価償却率">
          <a:extLst>
            <a:ext uri="{FF2B5EF4-FFF2-40B4-BE49-F238E27FC236}">
              <a16:creationId xmlns:a16="http://schemas.microsoft.com/office/drawing/2014/main" id="{E8D969B8-088F-44A9-8676-D60E6A0D2615}"/>
            </a:ext>
          </a:extLst>
        </xdr:cNvPr>
        <xdr:cNvSpPr txBox="1"/>
      </xdr:nvSpPr>
      <xdr:spPr>
        <a:xfrm>
          <a:off x="836304" y="1690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742AFE07-0197-4D53-8151-110E87956ED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48B367E4-EB8D-49B9-ABB1-64D99BE6B83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0B888B44-A870-45BE-A0D1-07A964FCD93F}"/>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4EC14E44-CB8D-4D30-B9AE-6AC5479BD0A5}"/>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967538DE-D10C-478E-95E9-8B198807ACE6}"/>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B9D87A69-47F8-4556-87B2-CCA4085A46F5}"/>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C55A184D-8B12-4951-BCB1-911B5D7D99C3}"/>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4D5A0AF1-0A42-4429-AA01-72C56965EF27}"/>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2E4DDF97-834B-4646-B0D3-244EB2F924F6}"/>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CE55583A-F1E0-48F0-9EAA-6B99CD8923AB}"/>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8D752FD4-1652-459C-B07F-3150E9F5CE23}"/>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EC5FE614-4801-435B-810D-543CE7B81959}"/>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488F958A-F945-457C-9595-9E0D2D624B76}"/>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C09A971D-1BE6-43BC-B5F9-B43D83C73791}"/>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A78CEFF4-002E-496C-8A55-7F1D1F301F05}"/>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E71D5E95-DB32-491E-BC36-B81CE21695DE}"/>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E77F941D-946C-4260-92D7-88BD6E7A5B62}"/>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B91C7BCF-C0C0-4464-9DD2-3A5BAD422C06}"/>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6C4FCF84-89CD-4ABB-9A03-26501F96EC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DA3213C7-E5A8-45B7-8FE1-7449A6A6FE9F}"/>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A973A4E2-9E6F-4793-B87D-059EF5CE9686}"/>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C96152AB-D01C-4052-8FCA-5FDF32A3B040}"/>
            </a:ext>
          </a:extLst>
        </xdr:cNvPr>
        <xdr:cNvCxnSpPr/>
      </xdr:nvCxnSpPr>
      <xdr:spPr>
        <a:xfrm flipV="1">
          <a:off x="9219565" y="16996410"/>
          <a:ext cx="0" cy="111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9F564801-AB83-4B13-9FE2-10794C7B97D9}"/>
            </a:ext>
          </a:extLst>
        </xdr:cNvPr>
        <xdr:cNvSpPr txBox="1"/>
      </xdr:nvSpPr>
      <xdr:spPr>
        <a:xfrm>
          <a:off x="9258300" y="1811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DC26637E-A209-4E35-9F85-C17B830A4D8F}"/>
            </a:ext>
          </a:extLst>
        </xdr:cNvPr>
        <xdr:cNvCxnSpPr/>
      </xdr:nvCxnSpPr>
      <xdr:spPr>
        <a:xfrm>
          <a:off x="9154160" y="18108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a:extLst>
            <a:ext uri="{FF2B5EF4-FFF2-40B4-BE49-F238E27FC236}">
              <a16:creationId xmlns:a16="http://schemas.microsoft.com/office/drawing/2014/main" id="{028ED6FF-331C-4A5B-9930-1448A0EE25B6}"/>
            </a:ext>
          </a:extLst>
        </xdr:cNvPr>
        <xdr:cNvSpPr txBox="1"/>
      </xdr:nvSpPr>
      <xdr:spPr>
        <a:xfrm>
          <a:off x="9258300" y="1677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05C9C30F-8DC8-4549-A180-1B31CF79EE0E}"/>
            </a:ext>
          </a:extLst>
        </xdr:cNvPr>
        <xdr:cNvCxnSpPr/>
      </xdr:nvCxnSpPr>
      <xdr:spPr>
        <a:xfrm>
          <a:off x="915416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38116</xdr:rowOff>
    </xdr:from>
    <xdr:ext cx="469744" cy="259045"/>
    <xdr:sp macro="" textlink="">
      <xdr:nvSpPr>
        <xdr:cNvPr id="465" name="【市民会館】&#10;一人当たり面積平均値テキスト">
          <a:extLst>
            <a:ext uri="{FF2B5EF4-FFF2-40B4-BE49-F238E27FC236}">
              <a16:creationId xmlns:a16="http://schemas.microsoft.com/office/drawing/2014/main" id="{A4437264-A9DB-46DD-B9DC-8EE62D9BBA00}"/>
            </a:ext>
          </a:extLst>
        </xdr:cNvPr>
        <xdr:cNvSpPr txBox="1"/>
      </xdr:nvSpPr>
      <xdr:spPr>
        <a:xfrm>
          <a:off x="9258300" y="17640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a:extLst>
            <a:ext uri="{FF2B5EF4-FFF2-40B4-BE49-F238E27FC236}">
              <a16:creationId xmlns:a16="http://schemas.microsoft.com/office/drawing/2014/main" id="{41E2C5AA-1993-438A-8196-B6F8EA9C70EB}"/>
            </a:ext>
          </a:extLst>
        </xdr:cNvPr>
        <xdr:cNvSpPr/>
      </xdr:nvSpPr>
      <xdr:spPr>
        <a:xfrm>
          <a:off x="9192260" y="176618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B0FA3765-B914-486A-9808-21A42F936D36}"/>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a:extLst>
            <a:ext uri="{FF2B5EF4-FFF2-40B4-BE49-F238E27FC236}">
              <a16:creationId xmlns:a16="http://schemas.microsoft.com/office/drawing/2014/main" id="{AF3CCA91-2221-49E3-B84C-03657E036CC1}"/>
            </a:ext>
          </a:extLst>
        </xdr:cNvPr>
        <xdr:cNvSpPr/>
      </xdr:nvSpPr>
      <xdr:spPr>
        <a:xfrm>
          <a:off x="7670800" y="176710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469" name="フローチャート: 判断 468">
          <a:extLst>
            <a:ext uri="{FF2B5EF4-FFF2-40B4-BE49-F238E27FC236}">
              <a16:creationId xmlns:a16="http://schemas.microsoft.com/office/drawing/2014/main" id="{8894AEF7-BD27-454F-814E-378B6470038B}"/>
            </a:ext>
          </a:extLst>
        </xdr:cNvPr>
        <xdr:cNvSpPr/>
      </xdr:nvSpPr>
      <xdr:spPr>
        <a:xfrm>
          <a:off x="6873240" y="1765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9F78DC83-268E-449D-B89B-6BC879D3F807}"/>
            </a:ext>
          </a:extLst>
        </xdr:cNvPr>
        <xdr:cNvSpPr/>
      </xdr:nvSpPr>
      <xdr:spPr>
        <a:xfrm>
          <a:off x="6098540" y="1764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C1F9D5F5-989F-42D8-B90D-5628BC1A5124}"/>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6FB42F5F-6016-463F-9CC9-661164BBC7B8}"/>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8F778868-F11E-4473-B96A-278B01C35F2C}"/>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C8D9F617-8308-4991-AA8D-D275C157685A}"/>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B5FAA67B-A21D-4729-9346-7D27A442DCA4}"/>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43687</xdr:rowOff>
    </xdr:from>
    <xdr:to>
      <xdr:col>55</xdr:col>
      <xdr:colOff>50800</xdr:colOff>
      <xdr:row>104</xdr:row>
      <xdr:rowOff>145287</xdr:rowOff>
    </xdr:to>
    <xdr:sp macro="" textlink="">
      <xdr:nvSpPr>
        <xdr:cNvPr id="476" name="楕円 475">
          <a:extLst>
            <a:ext uri="{FF2B5EF4-FFF2-40B4-BE49-F238E27FC236}">
              <a16:creationId xmlns:a16="http://schemas.microsoft.com/office/drawing/2014/main" id="{29967442-3984-4AF1-A83A-FEC46F8E0B09}"/>
            </a:ext>
          </a:extLst>
        </xdr:cNvPr>
        <xdr:cNvSpPr/>
      </xdr:nvSpPr>
      <xdr:spPr>
        <a:xfrm>
          <a:off x="9192260" y="174782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66564</xdr:rowOff>
    </xdr:from>
    <xdr:ext cx="469744" cy="259045"/>
    <xdr:sp macro="" textlink="">
      <xdr:nvSpPr>
        <xdr:cNvPr id="477" name="【市民会館】&#10;一人当たり面積該当値テキスト">
          <a:extLst>
            <a:ext uri="{FF2B5EF4-FFF2-40B4-BE49-F238E27FC236}">
              <a16:creationId xmlns:a16="http://schemas.microsoft.com/office/drawing/2014/main" id="{EA6CC244-3490-4A0F-A665-29BB9229D501}"/>
            </a:ext>
          </a:extLst>
        </xdr:cNvPr>
        <xdr:cNvSpPr txBox="1"/>
      </xdr:nvSpPr>
      <xdr:spPr>
        <a:xfrm>
          <a:off x="9258300" y="17333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48261</xdr:rowOff>
    </xdr:from>
    <xdr:to>
      <xdr:col>50</xdr:col>
      <xdr:colOff>165100</xdr:colOff>
      <xdr:row>104</xdr:row>
      <xdr:rowOff>149861</xdr:rowOff>
    </xdr:to>
    <xdr:sp macro="" textlink="">
      <xdr:nvSpPr>
        <xdr:cNvPr id="478" name="楕円 477">
          <a:extLst>
            <a:ext uri="{FF2B5EF4-FFF2-40B4-BE49-F238E27FC236}">
              <a16:creationId xmlns:a16="http://schemas.microsoft.com/office/drawing/2014/main" id="{83581CA1-AC5E-4F38-908D-7708813D6A9C}"/>
            </a:ext>
          </a:extLst>
        </xdr:cNvPr>
        <xdr:cNvSpPr/>
      </xdr:nvSpPr>
      <xdr:spPr>
        <a:xfrm>
          <a:off x="8445500" y="1748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94487</xdr:rowOff>
    </xdr:from>
    <xdr:to>
      <xdr:col>55</xdr:col>
      <xdr:colOff>0</xdr:colOff>
      <xdr:row>104</xdr:row>
      <xdr:rowOff>99061</xdr:rowOff>
    </xdr:to>
    <xdr:cxnSp macro="">
      <xdr:nvCxnSpPr>
        <xdr:cNvPr id="479" name="直線コネクタ 478">
          <a:extLst>
            <a:ext uri="{FF2B5EF4-FFF2-40B4-BE49-F238E27FC236}">
              <a16:creationId xmlns:a16="http://schemas.microsoft.com/office/drawing/2014/main" id="{6BCFA090-62C7-44F4-8A77-E8411340A670}"/>
            </a:ext>
          </a:extLst>
        </xdr:cNvPr>
        <xdr:cNvCxnSpPr/>
      </xdr:nvCxnSpPr>
      <xdr:spPr>
        <a:xfrm flipV="1">
          <a:off x="8496300" y="17529047"/>
          <a:ext cx="7239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48261</xdr:rowOff>
    </xdr:from>
    <xdr:to>
      <xdr:col>46</xdr:col>
      <xdr:colOff>38100</xdr:colOff>
      <xdr:row>104</xdr:row>
      <xdr:rowOff>149861</xdr:rowOff>
    </xdr:to>
    <xdr:sp macro="" textlink="">
      <xdr:nvSpPr>
        <xdr:cNvPr id="480" name="楕円 479">
          <a:extLst>
            <a:ext uri="{FF2B5EF4-FFF2-40B4-BE49-F238E27FC236}">
              <a16:creationId xmlns:a16="http://schemas.microsoft.com/office/drawing/2014/main" id="{85C8173C-3959-4BDB-8D15-C7BD516381C8}"/>
            </a:ext>
          </a:extLst>
        </xdr:cNvPr>
        <xdr:cNvSpPr/>
      </xdr:nvSpPr>
      <xdr:spPr>
        <a:xfrm>
          <a:off x="7670800" y="174828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99061</xdr:rowOff>
    </xdr:from>
    <xdr:to>
      <xdr:col>50</xdr:col>
      <xdr:colOff>114300</xdr:colOff>
      <xdr:row>104</xdr:row>
      <xdr:rowOff>99061</xdr:rowOff>
    </xdr:to>
    <xdr:cxnSp macro="">
      <xdr:nvCxnSpPr>
        <xdr:cNvPr id="481" name="直線コネクタ 480">
          <a:extLst>
            <a:ext uri="{FF2B5EF4-FFF2-40B4-BE49-F238E27FC236}">
              <a16:creationId xmlns:a16="http://schemas.microsoft.com/office/drawing/2014/main" id="{0406E9AC-2973-4A89-9EA0-9F92B6E85551}"/>
            </a:ext>
          </a:extLst>
        </xdr:cNvPr>
        <xdr:cNvCxnSpPr/>
      </xdr:nvCxnSpPr>
      <xdr:spPr>
        <a:xfrm>
          <a:off x="7713980" y="1753362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52832</xdr:rowOff>
    </xdr:from>
    <xdr:to>
      <xdr:col>41</xdr:col>
      <xdr:colOff>101600</xdr:colOff>
      <xdr:row>104</xdr:row>
      <xdr:rowOff>154432</xdr:rowOff>
    </xdr:to>
    <xdr:sp macro="" textlink="">
      <xdr:nvSpPr>
        <xdr:cNvPr id="482" name="楕円 481">
          <a:extLst>
            <a:ext uri="{FF2B5EF4-FFF2-40B4-BE49-F238E27FC236}">
              <a16:creationId xmlns:a16="http://schemas.microsoft.com/office/drawing/2014/main" id="{375672D4-974F-4F1E-9B9C-6127AF37860F}"/>
            </a:ext>
          </a:extLst>
        </xdr:cNvPr>
        <xdr:cNvSpPr/>
      </xdr:nvSpPr>
      <xdr:spPr>
        <a:xfrm>
          <a:off x="6873240" y="1748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99061</xdr:rowOff>
    </xdr:from>
    <xdr:to>
      <xdr:col>45</xdr:col>
      <xdr:colOff>177800</xdr:colOff>
      <xdr:row>104</xdr:row>
      <xdr:rowOff>103632</xdr:rowOff>
    </xdr:to>
    <xdr:cxnSp macro="">
      <xdr:nvCxnSpPr>
        <xdr:cNvPr id="483" name="直線コネクタ 482">
          <a:extLst>
            <a:ext uri="{FF2B5EF4-FFF2-40B4-BE49-F238E27FC236}">
              <a16:creationId xmlns:a16="http://schemas.microsoft.com/office/drawing/2014/main" id="{B41B93C1-96A4-4D98-9565-E58BF4E4B1B2}"/>
            </a:ext>
          </a:extLst>
        </xdr:cNvPr>
        <xdr:cNvCxnSpPr/>
      </xdr:nvCxnSpPr>
      <xdr:spPr>
        <a:xfrm flipV="1">
          <a:off x="6924040" y="17533621"/>
          <a:ext cx="78994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57404</xdr:rowOff>
    </xdr:from>
    <xdr:to>
      <xdr:col>36</xdr:col>
      <xdr:colOff>165100</xdr:colOff>
      <xdr:row>104</xdr:row>
      <xdr:rowOff>159004</xdr:rowOff>
    </xdr:to>
    <xdr:sp macro="" textlink="">
      <xdr:nvSpPr>
        <xdr:cNvPr id="484" name="楕円 483">
          <a:extLst>
            <a:ext uri="{FF2B5EF4-FFF2-40B4-BE49-F238E27FC236}">
              <a16:creationId xmlns:a16="http://schemas.microsoft.com/office/drawing/2014/main" id="{1A0EDE16-BBBA-468C-BD26-9C367EF21137}"/>
            </a:ext>
          </a:extLst>
        </xdr:cNvPr>
        <xdr:cNvSpPr/>
      </xdr:nvSpPr>
      <xdr:spPr>
        <a:xfrm>
          <a:off x="6098540" y="1749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103632</xdr:rowOff>
    </xdr:from>
    <xdr:to>
      <xdr:col>41</xdr:col>
      <xdr:colOff>50800</xdr:colOff>
      <xdr:row>104</xdr:row>
      <xdr:rowOff>108204</xdr:rowOff>
    </xdr:to>
    <xdr:cxnSp macro="">
      <xdr:nvCxnSpPr>
        <xdr:cNvPr id="485" name="直線コネクタ 484">
          <a:extLst>
            <a:ext uri="{FF2B5EF4-FFF2-40B4-BE49-F238E27FC236}">
              <a16:creationId xmlns:a16="http://schemas.microsoft.com/office/drawing/2014/main" id="{68F1A243-5251-4F34-A63C-99149E23631E}"/>
            </a:ext>
          </a:extLst>
        </xdr:cNvPr>
        <xdr:cNvCxnSpPr/>
      </xdr:nvCxnSpPr>
      <xdr:spPr>
        <a:xfrm flipV="1">
          <a:off x="6149340" y="17538192"/>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6" name="n_1aveValue【市民会館】&#10;一人当たり面積">
          <a:extLst>
            <a:ext uri="{FF2B5EF4-FFF2-40B4-BE49-F238E27FC236}">
              <a16:creationId xmlns:a16="http://schemas.microsoft.com/office/drawing/2014/main" id="{52F42C01-A916-441B-A99C-47C68C620001}"/>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161562</xdr:rowOff>
    </xdr:from>
    <xdr:ext cx="469744" cy="259045"/>
    <xdr:sp macro="" textlink="">
      <xdr:nvSpPr>
        <xdr:cNvPr id="487" name="n_2aveValue【市民会館】&#10;一人当たり面積">
          <a:extLst>
            <a:ext uri="{FF2B5EF4-FFF2-40B4-BE49-F238E27FC236}">
              <a16:creationId xmlns:a16="http://schemas.microsoft.com/office/drawing/2014/main" id="{1B7C11CC-07F3-4E64-9B80-B1AB5D079091}"/>
            </a:ext>
          </a:extLst>
        </xdr:cNvPr>
        <xdr:cNvSpPr txBox="1"/>
      </xdr:nvSpPr>
      <xdr:spPr>
        <a:xfrm>
          <a:off x="7509587" y="1776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147845</xdr:rowOff>
    </xdr:from>
    <xdr:ext cx="469744" cy="259045"/>
    <xdr:sp macro="" textlink="">
      <xdr:nvSpPr>
        <xdr:cNvPr id="488" name="n_3aveValue【市民会館】&#10;一人当たり面積">
          <a:extLst>
            <a:ext uri="{FF2B5EF4-FFF2-40B4-BE49-F238E27FC236}">
              <a16:creationId xmlns:a16="http://schemas.microsoft.com/office/drawing/2014/main" id="{9D76C12C-D2FB-4A68-9941-49F8853FA55E}"/>
            </a:ext>
          </a:extLst>
        </xdr:cNvPr>
        <xdr:cNvSpPr txBox="1"/>
      </xdr:nvSpPr>
      <xdr:spPr>
        <a:xfrm>
          <a:off x="6712027" y="177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134129</xdr:rowOff>
    </xdr:from>
    <xdr:ext cx="469744" cy="259045"/>
    <xdr:sp macro="" textlink="">
      <xdr:nvSpPr>
        <xdr:cNvPr id="489" name="n_4aveValue【市民会館】&#10;一人当たり面積">
          <a:extLst>
            <a:ext uri="{FF2B5EF4-FFF2-40B4-BE49-F238E27FC236}">
              <a16:creationId xmlns:a16="http://schemas.microsoft.com/office/drawing/2014/main" id="{31424268-5FA2-418A-91E6-535ED0FA88F4}"/>
            </a:ext>
          </a:extLst>
        </xdr:cNvPr>
        <xdr:cNvSpPr txBox="1"/>
      </xdr:nvSpPr>
      <xdr:spPr>
        <a:xfrm>
          <a:off x="5937327" y="177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166388</xdr:rowOff>
    </xdr:from>
    <xdr:ext cx="469744" cy="259045"/>
    <xdr:sp macro="" textlink="">
      <xdr:nvSpPr>
        <xdr:cNvPr id="490" name="n_1mainValue【市民会館】&#10;一人当たり面積">
          <a:extLst>
            <a:ext uri="{FF2B5EF4-FFF2-40B4-BE49-F238E27FC236}">
              <a16:creationId xmlns:a16="http://schemas.microsoft.com/office/drawing/2014/main" id="{7457AA39-2DD7-46B7-8087-39A9AE1F8864}"/>
            </a:ext>
          </a:extLst>
        </xdr:cNvPr>
        <xdr:cNvSpPr txBox="1"/>
      </xdr:nvSpPr>
      <xdr:spPr>
        <a:xfrm>
          <a:off x="8271587" y="1726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166388</xdr:rowOff>
    </xdr:from>
    <xdr:ext cx="469744" cy="259045"/>
    <xdr:sp macro="" textlink="">
      <xdr:nvSpPr>
        <xdr:cNvPr id="491" name="n_2mainValue【市民会館】&#10;一人当たり面積">
          <a:extLst>
            <a:ext uri="{FF2B5EF4-FFF2-40B4-BE49-F238E27FC236}">
              <a16:creationId xmlns:a16="http://schemas.microsoft.com/office/drawing/2014/main" id="{3C40F02F-9346-452D-80D2-AEDB3B45F254}"/>
            </a:ext>
          </a:extLst>
        </xdr:cNvPr>
        <xdr:cNvSpPr txBox="1"/>
      </xdr:nvSpPr>
      <xdr:spPr>
        <a:xfrm>
          <a:off x="7509587" y="1726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170959</xdr:rowOff>
    </xdr:from>
    <xdr:ext cx="469744" cy="259045"/>
    <xdr:sp macro="" textlink="">
      <xdr:nvSpPr>
        <xdr:cNvPr id="492" name="n_3mainValue【市民会館】&#10;一人当たり面積">
          <a:extLst>
            <a:ext uri="{FF2B5EF4-FFF2-40B4-BE49-F238E27FC236}">
              <a16:creationId xmlns:a16="http://schemas.microsoft.com/office/drawing/2014/main" id="{6A5DFD33-800D-4E63-A83F-BF4099096D00}"/>
            </a:ext>
          </a:extLst>
        </xdr:cNvPr>
        <xdr:cNvSpPr txBox="1"/>
      </xdr:nvSpPr>
      <xdr:spPr>
        <a:xfrm>
          <a:off x="6712027" y="1727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4081</xdr:rowOff>
    </xdr:from>
    <xdr:ext cx="469744" cy="259045"/>
    <xdr:sp macro="" textlink="">
      <xdr:nvSpPr>
        <xdr:cNvPr id="493" name="n_4mainValue【市民会館】&#10;一人当たり面積">
          <a:extLst>
            <a:ext uri="{FF2B5EF4-FFF2-40B4-BE49-F238E27FC236}">
              <a16:creationId xmlns:a16="http://schemas.microsoft.com/office/drawing/2014/main" id="{CD225294-885E-4249-ADE5-F3D94BA022AB}"/>
            </a:ext>
          </a:extLst>
        </xdr:cNvPr>
        <xdr:cNvSpPr txBox="1"/>
      </xdr:nvSpPr>
      <xdr:spPr>
        <a:xfrm>
          <a:off x="5937327" y="1727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A4154D8-7781-42E1-BDAC-77B892EF69AC}"/>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30A99B0A-46DE-4CAD-B042-2B40D4118BBA}"/>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992C0409-8C77-4974-8AFF-D01E2181F34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4CF12FCF-C254-489E-86EE-E769712A0482}"/>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EA43293C-E24A-40BA-A31F-A8E48B59B41A}"/>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3652B616-EE91-4600-AC2C-78BCE930F674}"/>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60AFF7C8-D41B-41B4-BAEE-2BA716C1D845}"/>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DD4DE245-387B-4D7B-AEBA-F78EB984F06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208CF4A5-8295-41E4-8957-0E5852630C33}"/>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8827EF9F-4267-4582-A19A-756ACAC1464D}"/>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82CF60DB-C0EE-4E7B-8F91-DCEF857857F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26B56A90-75F4-4BAA-A9DE-0D4FD5C4598C}"/>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BBE6FA1B-E1DA-4D99-BFD4-F48F094B797B}"/>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20F74BF9-13BA-4D98-BC1D-A1ACA1753864}"/>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5FA4808C-C7AB-4A9F-937B-AA22F4315731}"/>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CDDE78ED-0B2D-4FE6-B6FE-BE5705E4185B}"/>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A473A4A9-C5B2-4737-957D-F209862592C4}"/>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F672F08E-DB9C-4656-8FA9-56637DE06D7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657D82B4-ABF8-4F46-AC5F-43E0DE0FE349}"/>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35EB19F9-31B5-4824-A1F2-413EE0C3162A}"/>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764726BA-3883-4C1C-9862-A65C838ED2DA}"/>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E186AA61-2EA5-424E-B704-03D8A3FAC034}"/>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1C42F4C4-5450-48BC-A428-D91F8017214E}"/>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D61D7E98-291A-4229-947B-29720BC11067}"/>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CE608F50-AE24-4655-BA7F-697ED26DB38E}"/>
            </a:ext>
          </a:extLst>
        </xdr:cNvPr>
        <xdr:cNvCxnSpPr/>
      </xdr:nvCxnSpPr>
      <xdr:spPr>
        <a:xfrm flipV="1">
          <a:off x="14375764" y="548068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07F750A6-24F5-4F60-8101-AFDDD355CBA2}"/>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F3372B50-5F1B-4FA6-8A0F-9A2A051BC046}"/>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E0513EBF-C6D1-4352-B540-075BF9A33702}"/>
            </a:ext>
          </a:extLst>
        </xdr:cNvPr>
        <xdr:cNvSpPr txBox="1"/>
      </xdr:nvSpPr>
      <xdr:spPr>
        <a:xfrm>
          <a:off x="14414500" y="525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a:extLst>
            <a:ext uri="{FF2B5EF4-FFF2-40B4-BE49-F238E27FC236}">
              <a16:creationId xmlns:a16="http://schemas.microsoft.com/office/drawing/2014/main" id="{24846C18-DC95-4A9A-86E0-AD5E89735BC3}"/>
            </a:ext>
          </a:extLst>
        </xdr:cNvPr>
        <xdr:cNvCxnSpPr/>
      </xdr:nvCxnSpPr>
      <xdr:spPr>
        <a:xfrm>
          <a:off x="14287500" y="5480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D4DC8505-C7C0-4E0D-A1FC-66367DADCF72}"/>
            </a:ext>
          </a:extLst>
        </xdr:cNvPr>
        <xdr:cNvSpPr txBox="1"/>
      </xdr:nvSpPr>
      <xdr:spPr>
        <a:xfrm>
          <a:off x="14414500" y="6256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a:extLst>
            <a:ext uri="{FF2B5EF4-FFF2-40B4-BE49-F238E27FC236}">
              <a16:creationId xmlns:a16="http://schemas.microsoft.com/office/drawing/2014/main" id="{7F7386C2-2582-4AAA-9176-4979396BF764}"/>
            </a:ext>
          </a:extLst>
        </xdr:cNvPr>
        <xdr:cNvSpPr/>
      </xdr:nvSpPr>
      <xdr:spPr>
        <a:xfrm>
          <a:off x="14325600" y="64014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5331567A-6D02-4873-8FD8-0AD590C45F77}"/>
            </a:ext>
          </a:extLst>
        </xdr:cNvPr>
        <xdr:cNvSpPr/>
      </xdr:nvSpPr>
      <xdr:spPr>
        <a:xfrm>
          <a:off x="135788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a:extLst>
            <a:ext uri="{FF2B5EF4-FFF2-40B4-BE49-F238E27FC236}">
              <a16:creationId xmlns:a16="http://schemas.microsoft.com/office/drawing/2014/main" id="{FA8AA22D-ABE5-4FD4-9637-59DD167091DB}"/>
            </a:ext>
          </a:extLst>
        </xdr:cNvPr>
        <xdr:cNvSpPr/>
      </xdr:nvSpPr>
      <xdr:spPr>
        <a:xfrm>
          <a:off x="128041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527" name="フローチャート: 判断 526">
          <a:extLst>
            <a:ext uri="{FF2B5EF4-FFF2-40B4-BE49-F238E27FC236}">
              <a16:creationId xmlns:a16="http://schemas.microsoft.com/office/drawing/2014/main" id="{168E75F2-89E5-446C-847C-FF5A95C1097A}"/>
            </a:ext>
          </a:extLst>
        </xdr:cNvPr>
        <xdr:cNvSpPr/>
      </xdr:nvSpPr>
      <xdr:spPr>
        <a:xfrm>
          <a:off x="12029440" y="6350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8" name="フローチャート: 判断 527">
          <a:extLst>
            <a:ext uri="{FF2B5EF4-FFF2-40B4-BE49-F238E27FC236}">
              <a16:creationId xmlns:a16="http://schemas.microsoft.com/office/drawing/2014/main" id="{B5038AB7-78DD-4374-9AF3-B3DD087AA42E}"/>
            </a:ext>
          </a:extLst>
        </xdr:cNvPr>
        <xdr:cNvSpPr/>
      </xdr:nvSpPr>
      <xdr:spPr>
        <a:xfrm>
          <a:off x="1123188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49985B1A-B75D-4A1F-A738-C9BC916FF7D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56C674F4-ABF9-4EB7-A69E-88E64605BB5A}"/>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CDE290D4-B011-4F0B-8E74-F8EC02EA9936}"/>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5290DB9C-8FAE-4734-B18C-B1CFC8566162}"/>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21D90FFF-EA23-4DFE-8BD5-B451BFF0C4D7}"/>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74930</xdr:rowOff>
    </xdr:from>
    <xdr:to>
      <xdr:col>85</xdr:col>
      <xdr:colOff>177800</xdr:colOff>
      <xdr:row>41</xdr:row>
      <xdr:rowOff>5080</xdr:rowOff>
    </xdr:to>
    <xdr:sp macro="" textlink="">
      <xdr:nvSpPr>
        <xdr:cNvPr id="534" name="楕円 533">
          <a:extLst>
            <a:ext uri="{FF2B5EF4-FFF2-40B4-BE49-F238E27FC236}">
              <a16:creationId xmlns:a16="http://schemas.microsoft.com/office/drawing/2014/main" id="{9FC0AB5C-F6B7-4F12-8A87-BB975EE88772}"/>
            </a:ext>
          </a:extLst>
        </xdr:cNvPr>
        <xdr:cNvSpPr/>
      </xdr:nvSpPr>
      <xdr:spPr>
        <a:xfrm>
          <a:off x="14325600" y="67805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53357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D6A4F5A6-C675-42E4-AB4E-57CC2DC8A7C3}"/>
            </a:ext>
          </a:extLst>
        </xdr:cNvPr>
        <xdr:cNvSpPr txBox="1"/>
      </xdr:nvSpPr>
      <xdr:spPr>
        <a:xfrm>
          <a:off x="14414500"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57785</xdr:rowOff>
    </xdr:from>
    <xdr:to>
      <xdr:col>81</xdr:col>
      <xdr:colOff>101600</xdr:colOff>
      <xdr:row>40</xdr:row>
      <xdr:rowOff>159385</xdr:rowOff>
    </xdr:to>
    <xdr:sp macro="" textlink="">
      <xdr:nvSpPr>
        <xdr:cNvPr id="536" name="楕円 535">
          <a:extLst>
            <a:ext uri="{FF2B5EF4-FFF2-40B4-BE49-F238E27FC236}">
              <a16:creationId xmlns:a16="http://schemas.microsoft.com/office/drawing/2014/main" id="{C253BF88-C1F3-4EC4-95EC-F8BC15982181}"/>
            </a:ext>
          </a:extLst>
        </xdr:cNvPr>
        <xdr:cNvSpPr/>
      </xdr:nvSpPr>
      <xdr:spPr>
        <a:xfrm>
          <a:off x="13578840" y="676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108585</xdr:rowOff>
    </xdr:from>
    <xdr:to>
      <xdr:col>85</xdr:col>
      <xdr:colOff>127000</xdr:colOff>
      <xdr:row>40</xdr:row>
      <xdr:rowOff>125730</xdr:rowOff>
    </xdr:to>
    <xdr:cxnSp macro="">
      <xdr:nvCxnSpPr>
        <xdr:cNvPr id="537" name="直線コネクタ 536">
          <a:extLst>
            <a:ext uri="{FF2B5EF4-FFF2-40B4-BE49-F238E27FC236}">
              <a16:creationId xmlns:a16="http://schemas.microsoft.com/office/drawing/2014/main" id="{96F3AB1E-975C-4218-8BC1-76EEB375C4E7}"/>
            </a:ext>
          </a:extLst>
        </xdr:cNvPr>
        <xdr:cNvCxnSpPr/>
      </xdr:nvCxnSpPr>
      <xdr:spPr>
        <a:xfrm>
          <a:off x="13629640" y="6814185"/>
          <a:ext cx="74676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42545</xdr:rowOff>
    </xdr:from>
    <xdr:to>
      <xdr:col>76</xdr:col>
      <xdr:colOff>165100</xdr:colOff>
      <xdr:row>40</xdr:row>
      <xdr:rowOff>144145</xdr:rowOff>
    </xdr:to>
    <xdr:sp macro="" textlink="">
      <xdr:nvSpPr>
        <xdr:cNvPr id="538" name="楕円 537">
          <a:extLst>
            <a:ext uri="{FF2B5EF4-FFF2-40B4-BE49-F238E27FC236}">
              <a16:creationId xmlns:a16="http://schemas.microsoft.com/office/drawing/2014/main" id="{DA6E635E-8320-4229-91C5-A57E1B5E58F4}"/>
            </a:ext>
          </a:extLst>
        </xdr:cNvPr>
        <xdr:cNvSpPr/>
      </xdr:nvSpPr>
      <xdr:spPr>
        <a:xfrm>
          <a:off x="12804140" y="674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93345</xdr:rowOff>
    </xdr:from>
    <xdr:to>
      <xdr:col>81</xdr:col>
      <xdr:colOff>50800</xdr:colOff>
      <xdr:row>40</xdr:row>
      <xdr:rowOff>108585</xdr:rowOff>
    </xdr:to>
    <xdr:cxnSp macro="">
      <xdr:nvCxnSpPr>
        <xdr:cNvPr id="539" name="直線コネクタ 538">
          <a:extLst>
            <a:ext uri="{FF2B5EF4-FFF2-40B4-BE49-F238E27FC236}">
              <a16:creationId xmlns:a16="http://schemas.microsoft.com/office/drawing/2014/main" id="{B9BBB16A-EA0E-4FA1-B5B1-41C009EFE4CD}"/>
            </a:ext>
          </a:extLst>
        </xdr:cNvPr>
        <xdr:cNvCxnSpPr/>
      </xdr:nvCxnSpPr>
      <xdr:spPr>
        <a:xfrm>
          <a:off x="12854940" y="6798945"/>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36830</xdr:rowOff>
    </xdr:from>
    <xdr:to>
      <xdr:col>72</xdr:col>
      <xdr:colOff>38100</xdr:colOff>
      <xdr:row>40</xdr:row>
      <xdr:rowOff>138430</xdr:rowOff>
    </xdr:to>
    <xdr:sp macro="" textlink="">
      <xdr:nvSpPr>
        <xdr:cNvPr id="540" name="楕円 539">
          <a:extLst>
            <a:ext uri="{FF2B5EF4-FFF2-40B4-BE49-F238E27FC236}">
              <a16:creationId xmlns:a16="http://schemas.microsoft.com/office/drawing/2014/main" id="{3C025934-0740-4B38-ADF7-D23BBBD340D1}"/>
            </a:ext>
          </a:extLst>
        </xdr:cNvPr>
        <xdr:cNvSpPr/>
      </xdr:nvSpPr>
      <xdr:spPr>
        <a:xfrm>
          <a:off x="12029440" y="67424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87630</xdr:rowOff>
    </xdr:from>
    <xdr:to>
      <xdr:col>76</xdr:col>
      <xdr:colOff>114300</xdr:colOff>
      <xdr:row>40</xdr:row>
      <xdr:rowOff>93345</xdr:rowOff>
    </xdr:to>
    <xdr:cxnSp macro="">
      <xdr:nvCxnSpPr>
        <xdr:cNvPr id="541" name="直線コネクタ 540">
          <a:extLst>
            <a:ext uri="{FF2B5EF4-FFF2-40B4-BE49-F238E27FC236}">
              <a16:creationId xmlns:a16="http://schemas.microsoft.com/office/drawing/2014/main" id="{247FEEE5-C940-47E5-8841-3457F371BE3A}"/>
            </a:ext>
          </a:extLst>
        </xdr:cNvPr>
        <xdr:cNvCxnSpPr/>
      </xdr:nvCxnSpPr>
      <xdr:spPr>
        <a:xfrm>
          <a:off x="12072620" y="6793230"/>
          <a:ext cx="7823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40640</xdr:rowOff>
    </xdr:from>
    <xdr:to>
      <xdr:col>67</xdr:col>
      <xdr:colOff>101600</xdr:colOff>
      <xdr:row>40</xdr:row>
      <xdr:rowOff>142240</xdr:rowOff>
    </xdr:to>
    <xdr:sp macro="" textlink="">
      <xdr:nvSpPr>
        <xdr:cNvPr id="542" name="楕円 541">
          <a:extLst>
            <a:ext uri="{FF2B5EF4-FFF2-40B4-BE49-F238E27FC236}">
              <a16:creationId xmlns:a16="http://schemas.microsoft.com/office/drawing/2014/main" id="{F18AF9D7-53C9-45C2-B78F-D26B8F818207}"/>
            </a:ext>
          </a:extLst>
        </xdr:cNvPr>
        <xdr:cNvSpPr/>
      </xdr:nvSpPr>
      <xdr:spPr>
        <a:xfrm>
          <a:off x="1123188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87630</xdr:rowOff>
    </xdr:from>
    <xdr:to>
      <xdr:col>71</xdr:col>
      <xdr:colOff>177800</xdr:colOff>
      <xdr:row>40</xdr:row>
      <xdr:rowOff>91440</xdr:rowOff>
    </xdr:to>
    <xdr:cxnSp macro="">
      <xdr:nvCxnSpPr>
        <xdr:cNvPr id="543" name="直線コネクタ 542">
          <a:extLst>
            <a:ext uri="{FF2B5EF4-FFF2-40B4-BE49-F238E27FC236}">
              <a16:creationId xmlns:a16="http://schemas.microsoft.com/office/drawing/2014/main" id="{3735EDE2-F977-4414-B8BC-1BCC3C4BD059}"/>
            </a:ext>
          </a:extLst>
        </xdr:cNvPr>
        <xdr:cNvCxnSpPr/>
      </xdr:nvCxnSpPr>
      <xdr:spPr>
        <a:xfrm flipV="1">
          <a:off x="11282680" y="679323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A164BF2F-1392-469C-B7AD-396EFA2D6B7F}"/>
            </a:ext>
          </a:extLst>
        </xdr:cNvPr>
        <xdr:cNvSpPr txBox="1"/>
      </xdr:nvSpPr>
      <xdr:spPr>
        <a:xfrm>
          <a:off x="134372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FDF5B14B-266D-47D6-AF3F-02B3C6DDAD34}"/>
            </a:ext>
          </a:extLst>
        </xdr:cNvPr>
        <xdr:cNvSpPr txBox="1"/>
      </xdr:nvSpPr>
      <xdr:spPr>
        <a:xfrm>
          <a:off x="126752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93997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48B60D4E-F293-4212-8EB3-6FA66C8F7204}"/>
            </a:ext>
          </a:extLst>
        </xdr:cNvPr>
        <xdr:cNvSpPr txBox="1"/>
      </xdr:nvSpPr>
      <xdr:spPr>
        <a:xfrm>
          <a:off x="119005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B51B4863-20B6-43FF-9F93-2E3FD9F54ABE}"/>
            </a:ext>
          </a:extLst>
        </xdr:cNvPr>
        <xdr:cNvSpPr txBox="1"/>
      </xdr:nvSpPr>
      <xdr:spPr>
        <a:xfrm>
          <a:off x="1110298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150512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CBBD880F-2DEC-45FC-8CC7-E9E192A764A5}"/>
            </a:ext>
          </a:extLst>
        </xdr:cNvPr>
        <xdr:cNvSpPr txBox="1"/>
      </xdr:nvSpPr>
      <xdr:spPr>
        <a:xfrm>
          <a:off x="13437244" y="685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135272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3DEB8C4B-A6DC-4C7C-9AF1-6AD423D7B5F4}"/>
            </a:ext>
          </a:extLst>
        </xdr:cNvPr>
        <xdr:cNvSpPr txBox="1"/>
      </xdr:nvSpPr>
      <xdr:spPr>
        <a:xfrm>
          <a:off x="12675244" y="684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129557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ECEDC877-6882-41CC-ACD5-48BC670083D0}"/>
            </a:ext>
          </a:extLst>
        </xdr:cNvPr>
        <xdr:cNvSpPr txBox="1"/>
      </xdr:nvSpPr>
      <xdr:spPr>
        <a:xfrm>
          <a:off x="11900544" y="683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133367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6AAB099D-2A87-458E-871D-33F5E3E44360}"/>
            </a:ext>
          </a:extLst>
        </xdr:cNvPr>
        <xdr:cNvSpPr txBox="1"/>
      </xdr:nvSpPr>
      <xdr:spPr>
        <a:xfrm>
          <a:off x="1110298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93789915-42B3-4FDE-B86D-7C98861FB21E}"/>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A93D6145-460E-40D3-BF07-94C28140E32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D513DFB-4275-4185-BCC6-A35B5CE998F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64F91B43-ACDF-4732-BD08-9172ED8AEF1A}"/>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C7778847-619E-46D2-9337-F877E291BE8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39CDF952-E72F-4D04-83B1-BD64DA8A4763}"/>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D495035D-F501-44CB-8CA6-A793C7104E31}"/>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E2300B46-D41E-4A67-B8CD-CFD9C9DCCC5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DA3084E8-BA2A-47E4-B701-917C021C3DE1}"/>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177C8ADA-AE4A-47D2-ADE0-FBF46B9B69B4}"/>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EA3F6822-F6AE-4801-B4F4-9A5D703A446A}"/>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1C004B85-E687-499F-A8CF-80DB6E071D98}"/>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982CDB2D-6B7B-4796-A200-07D4C99656D0}"/>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DBF9F3C7-1C7D-4BB6-895B-E1252B569D35}"/>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CCF8E81B-B2E4-42CB-878C-4CD43291E22C}"/>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FF4C5120-9AFE-4A5F-9443-78CD99EB415D}"/>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E629B9C0-8E80-49CE-B8EF-DA83FBD046FC}"/>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37A52779-3F83-4D21-ABF4-ED914A3293D8}"/>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C81A6DF1-B86D-4809-89D4-2ACDF01B51D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621D6261-5021-4E96-9DB2-C27DB51D6694}"/>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D0D6BDB8-6AF2-4A33-95AA-375EE1E8D61E}"/>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69DDDD18-96C3-4564-98F3-BCAA3DEC2B06}"/>
            </a:ext>
          </a:extLst>
        </xdr:cNvPr>
        <xdr:cNvCxnSpPr/>
      </xdr:nvCxnSpPr>
      <xdr:spPr>
        <a:xfrm flipV="1">
          <a:off x="19509104" y="5721279"/>
          <a:ext cx="0" cy="1284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B2AD143D-54C4-4785-9BE9-314C661E0857}"/>
            </a:ext>
          </a:extLst>
        </xdr:cNvPr>
        <xdr:cNvSpPr txBox="1"/>
      </xdr:nvSpPr>
      <xdr:spPr>
        <a:xfrm>
          <a:off x="19547840" y="7009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923A9A7C-9F06-4AD8-8476-92CBB99FAE82}"/>
            </a:ext>
          </a:extLst>
        </xdr:cNvPr>
        <xdr:cNvCxnSpPr/>
      </xdr:nvCxnSpPr>
      <xdr:spPr>
        <a:xfrm>
          <a:off x="19443700" y="7005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089CD670-119C-463F-AAB7-C8E30E02CB43}"/>
            </a:ext>
          </a:extLst>
        </xdr:cNvPr>
        <xdr:cNvSpPr txBox="1"/>
      </xdr:nvSpPr>
      <xdr:spPr>
        <a:xfrm>
          <a:off x="19547840" y="5504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a:extLst>
            <a:ext uri="{FF2B5EF4-FFF2-40B4-BE49-F238E27FC236}">
              <a16:creationId xmlns:a16="http://schemas.microsoft.com/office/drawing/2014/main" id="{D3602AF4-4187-4738-B188-818E6C9866C7}"/>
            </a:ext>
          </a:extLst>
        </xdr:cNvPr>
        <xdr:cNvCxnSpPr/>
      </xdr:nvCxnSpPr>
      <xdr:spPr>
        <a:xfrm>
          <a:off x="19443700" y="5721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50938</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FE5A3C20-DFAC-45C6-827F-4CF540749DF9}"/>
            </a:ext>
          </a:extLst>
        </xdr:cNvPr>
        <xdr:cNvSpPr txBox="1"/>
      </xdr:nvSpPr>
      <xdr:spPr>
        <a:xfrm>
          <a:off x="19547840" y="6421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a:extLst>
            <a:ext uri="{FF2B5EF4-FFF2-40B4-BE49-F238E27FC236}">
              <a16:creationId xmlns:a16="http://schemas.microsoft.com/office/drawing/2014/main" id="{5D16256D-87BF-457B-BD37-AA60CC0E5C40}"/>
            </a:ext>
          </a:extLst>
        </xdr:cNvPr>
        <xdr:cNvSpPr/>
      </xdr:nvSpPr>
      <xdr:spPr>
        <a:xfrm>
          <a:off x="19458940" y="65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a:extLst>
            <a:ext uri="{FF2B5EF4-FFF2-40B4-BE49-F238E27FC236}">
              <a16:creationId xmlns:a16="http://schemas.microsoft.com/office/drawing/2014/main" id="{E8194288-EC38-4DB1-B602-6425C45E03B5}"/>
            </a:ext>
          </a:extLst>
        </xdr:cNvPr>
        <xdr:cNvSpPr/>
      </xdr:nvSpPr>
      <xdr:spPr>
        <a:xfrm>
          <a:off x="18735040" y="65839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a:extLst>
            <a:ext uri="{FF2B5EF4-FFF2-40B4-BE49-F238E27FC236}">
              <a16:creationId xmlns:a16="http://schemas.microsoft.com/office/drawing/2014/main" id="{D1A8C8BA-E65C-4B4A-B755-2925D0284398}"/>
            </a:ext>
          </a:extLst>
        </xdr:cNvPr>
        <xdr:cNvSpPr/>
      </xdr:nvSpPr>
      <xdr:spPr>
        <a:xfrm>
          <a:off x="17937480" y="659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582" name="フローチャート: 判断 581">
          <a:extLst>
            <a:ext uri="{FF2B5EF4-FFF2-40B4-BE49-F238E27FC236}">
              <a16:creationId xmlns:a16="http://schemas.microsoft.com/office/drawing/2014/main" id="{3723A64A-757C-484B-B0CF-F4D8A8680EBC}"/>
            </a:ext>
          </a:extLst>
        </xdr:cNvPr>
        <xdr:cNvSpPr/>
      </xdr:nvSpPr>
      <xdr:spPr>
        <a:xfrm>
          <a:off x="17162780" y="65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583" name="フローチャート: 判断 582">
          <a:extLst>
            <a:ext uri="{FF2B5EF4-FFF2-40B4-BE49-F238E27FC236}">
              <a16:creationId xmlns:a16="http://schemas.microsoft.com/office/drawing/2014/main" id="{4F263684-611F-4624-B67E-2D65C57D8796}"/>
            </a:ext>
          </a:extLst>
        </xdr:cNvPr>
        <xdr:cNvSpPr/>
      </xdr:nvSpPr>
      <xdr:spPr>
        <a:xfrm>
          <a:off x="16388080" y="65692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BF6AC37E-A57D-4322-88F0-FC4DF54D931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5C9D7A68-E5BB-488F-97DE-7D682CDEDCC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2F9F26D5-4E63-4138-84F4-32A7B791B1F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3ACA21DA-597B-4A12-8917-DC69A1FAB727}"/>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64A2B1A0-413B-4E3C-AA23-231D1D941A83}"/>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64134</xdr:rowOff>
    </xdr:from>
    <xdr:to>
      <xdr:col>116</xdr:col>
      <xdr:colOff>114300</xdr:colOff>
      <xdr:row>39</xdr:row>
      <xdr:rowOff>165734</xdr:rowOff>
    </xdr:to>
    <xdr:sp macro="" textlink="">
      <xdr:nvSpPr>
        <xdr:cNvPr id="589" name="楕円 588">
          <a:extLst>
            <a:ext uri="{FF2B5EF4-FFF2-40B4-BE49-F238E27FC236}">
              <a16:creationId xmlns:a16="http://schemas.microsoft.com/office/drawing/2014/main" id="{F64D6DA9-AE6B-4A26-9DEE-906B2B0227F4}"/>
            </a:ext>
          </a:extLst>
        </xdr:cNvPr>
        <xdr:cNvSpPr/>
      </xdr:nvSpPr>
      <xdr:spPr>
        <a:xfrm>
          <a:off x="19458940" y="660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42561</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605D9CE3-9438-4A7B-97A5-15403653DD58}"/>
            </a:ext>
          </a:extLst>
        </xdr:cNvPr>
        <xdr:cNvSpPr txBox="1"/>
      </xdr:nvSpPr>
      <xdr:spPr>
        <a:xfrm>
          <a:off x="19547840" y="658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70750</xdr:rowOff>
    </xdr:from>
    <xdr:to>
      <xdr:col>112</xdr:col>
      <xdr:colOff>38100</xdr:colOff>
      <xdr:row>40</xdr:row>
      <xdr:rowOff>900</xdr:rowOff>
    </xdr:to>
    <xdr:sp macro="" textlink="">
      <xdr:nvSpPr>
        <xdr:cNvPr id="591" name="楕円 590">
          <a:extLst>
            <a:ext uri="{FF2B5EF4-FFF2-40B4-BE49-F238E27FC236}">
              <a16:creationId xmlns:a16="http://schemas.microsoft.com/office/drawing/2014/main" id="{0F4B5FE7-DBF7-4D2D-BF2E-5A30CC03FB73}"/>
            </a:ext>
          </a:extLst>
        </xdr:cNvPr>
        <xdr:cNvSpPr/>
      </xdr:nvSpPr>
      <xdr:spPr>
        <a:xfrm>
          <a:off x="18735040" y="66087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114934</xdr:rowOff>
    </xdr:from>
    <xdr:to>
      <xdr:col>116</xdr:col>
      <xdr:colOff>63500</xdr:colOff>
      <xdr:row>39</xdr:row>
      <xdr:rowOff>121550</xdr:rowOff>
    </xdr:to>
    <xdr:cxnSp macro="">
      <xdr:nvCxnSpPr>
        <xdr:cNvPr id="592" name="直線コネクタ 591">
          <a:extLst>
            <a:ext uri="{FF2B5EF4-FFF2-40B4-BE49-F238E27FC236}">
              <a16:creationId xmlns:a16="http://schemas.microsoft.com/office/drawing/2014/main" id="{CE18AAB9-993A-4D4B-B42A-8664C2C987AC}"/>
            </a:ext>
          </a:extLst>
        </xdr:cNvPr>
        <xdr:cNvCxnSpPr/>
      </xdr:nvCxnSpPr>
      <xdr:spPr>
        <a:xfrm flipV="1">
          <a:off x="18778220" y="6652894"/>
          <a:ext cx="731520" cy="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76264</xdr:rowOff>
    </xdr:from>
    <xdr:to>
      <xdr:col>107</xdr:col>
      <xdr:colOff>101600</xdr:colOff>
      <xdr:row>40</xdr:row>
      <xdr:rowOff>6414</xdr:rowOff>
    </xdr:to>
    <xdr:sp macro="" textlink="">
      <xdr:nvSpPr>
        <xdr:cNvPr id="593" name="楕円 592">
          <a:extLst>
            <a:ext uri="{FF2B5EF4-FFF2-40B4-BE49-F238E27FC236}">
              <a16:creationId xmlns:a16="http://schemas.microsoft.com/office/drawing/2014/main" id="{ED30EE89-587F-46FB-98B2-0CAFD9868C94}"/>
            </a:ext>
          </a:extLst>
        </xdr:cNvPr>
        <xdr:cNvSpPr/>
      </xdr:nvSpPr>
      <xdr:spPr>
        <a:xfrm>
          <a:off x="17937480" y="66142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121550</xdr:rowOff>
    </xdr:from>
    <xdr:to>
      <xdr:col>111</xdr:col>
      <xdr:colOff>177800</xdr:colOff>
      <xdr:row>39</xdr:row>
      <xdr:rowOff>127064</xdr:rowOff>
    </xdr:to>
    <xdr:cxnSp macro="">
      <xdr:nvCxnSpPr>
        <xdr:cNvPr id="594" name="直線コネクタ 593">
          <a:extLst>
            <a:ext uri="{FF2B5EF4-FFF2-40B4-BE49-F238E27FC236}">
              <a16:creationId xmlns:a16="http://schemas.microsoft.com/office/drawing/2014/main" id="{4833DE3F-739F-4B67-80A7-72B98E2B567E}"/>
            </a:ext>
          </a:extLst>
        </xdr:cNvPr>
        <xdr:cNvCxnSpPr/>
      </xdr:nvCxnSpPr>
      <xdr:spPr>
        <a:xfrm flipV="1">
          <a:off x="17988280" y="6659510"/>
          <a:ext cx="789940" cy="5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83638</xdr:rowOff>
    </xdr:from>
    <xdr:to>
      <xdr:col>102</xdr:col>
      <xdr:colOff>165100</xdr:colOff>
      <xdr:row>40</xdr:row>
      <xdr:rowOff>13788</xdr:rowOff>
    </xdr:to>
    <xdr:sp macro="" textlink="">
      <xdr:nvSpPr>
        <xdr:cNvPr id="595" name="楕円 594">
          <a:extLst>
            <a:ext uri="{FF2B5EF4-FFF2-40B4-BE49-F238E27FC236}">
              <a16:creationId xmlns:a16="http://schemas.microsoft.com/office/drawing/2014/main" id="{9DBAD08D-BA4B-40EC-B004-5C2FFB97F895}"/>
            </a:ext>
          </a:extLst>
        </xdr:cNvPr>
        <xdr:cNvSpPr/>
      </xdr:nvSpPr>
      <xdr:spPr>
        <a:xfrm>
          <a:off x="17162780" y="6621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127064</xdr:rowOff>
    </xdr:from>
    <xdr:to>
      <xdr:col>107</xdr:col>
      <xdr:colOff>50800</xdr:colOff>
      <xdr:row>39</xdr:row>
      <xdr:rowOff>134438</xdr:rowOff>
    </xdr:to>
    <xdr:cxnSp macro="">
      <xdr:nvCxnSpPr>
        <xdr:cNvPr id="596" name="直線コネクタ 595">
          <a:extLst>
            <a:ext uri="{FF2B5EF4-FFF2-40B4-BE49-F238E27FC236}">
              <a16:creationId xmlns:a16="http://schemas.microsoft.com/office/drawing/2014/main" id="{02401BB2-2DCC-4471-AF40-BB8C52CF1509}"/>
            </a:ext>
          </a:extLst>
        </xdr:cNvPr>
        <xdr:cNvCxnSpPr/>
      </xdr:nvCxnSpPr>
      <xdr:spPr>
        <a:xfrm flipV="1">
          <a:off x="17213580" y="6665024"/>
          <a:ext cx="774700" cy="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93198</xdr:rowOff>
    </xdr:from>
    <xdr:to>
      <xdr:col>98</xdr:col>
      <xdr:colOff>38100</xdr:colOff>
      <xdr:row>40</xdr:row>
      <xdr:rowOff>23348</xdr:rowOff>
    </xdr:to>
    <xdr:sp macro="" textlink="">
      <xdr:nvSpPr>
        <xdr:cNvPr id="597" name="楕円 596">
          <a:extLst>
            <a:ext uri="{FF2B5EF4-FFF2-40B4-BE49-F238E27FC236}">
              <a16:creationId xmlns:a16="http://schemas.microsoft.com/office/drawing/2014/main" id="{B364EAEB-FD60-4B36-AA9B-4D056A0AFD4B}"/>
            </a:ext>
          </a:extLst>
        </xdr:cNvPr>
        <xdr:cNvSpPr/>
      </xdr:nvSpPr>
      <xdr:spPr>
        <a:xfrm>
          <a:off x="16388080" y="66311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134438</xdr:rowOff>
    </xdr:from>
    <xdr:to>
      <xdr:col>102</xdr:col>
      <xdr:colOff>114300</xdr:colOff>
      <xdr:row>39</xdr:row>
      <xdr:rowOff>143998</xdr:rowOff>
    </xdr:to>
    <xdr:cxnSp macro="">
      <xdr:nvCxnSpPr>
        <xdr:cNvPr id="598" name="直線コネクタ 597">
          <a:extLst>
            <a:ext uri="{FF2B5EF4-FFF2-40B4-BE49-F238E27FC236}">
              <a16:creationId xmlns:a16="http://schemas.microsoft.com/office/drawing/2014/main" id="{EAD998D1-8A6B-4042-AEE8-C1F51C7D3966}"/>
            </a:ext>
          </a:extLst>
        </xdr:cNvPr>
        <xdr:cNvCxnSpPr/>
      </xdr:nvCxnSpPr>
      <xdr:spPr>
        <a:xfrm flipV="1">
          <a:off x="16431260" y="6672398"/>
          <a:ext cx="782320" cy="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164165</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A57309D7-9DD4-4590-88A4-F05E56B02FF0}"/>
            </a:ext>
          </a:extLst>
        </xdr:cNvPr>
        <xdr:cNvSpPr txBox="1"/>
      </xdr:nvSpPr>
      <xdr:spPr>
        <a:xfrm>
          <a:off x="18528811" y="636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D32DFD41-19C2-4538-8751-913F10CB50CD}"/>
            </a:ext>
          </a:extLst>
        </xdr:cNvPr>
        <xdr:cNvSpPr txBox="1"/>
      </xdr:nvSpPr>
      <xdr:spPr>
        <a:xfrm>
          <a:off x="17766811" y="637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152072</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E6ABA2DE-84B5-4D10-AA8B-40E039C92BD5}"/>
            </a:ext>
          </a:extLst>
        </xdr:cNvPr>
        <xdr:cNvSpPr txBox="1"/>
      </xdr:nvSpPr>
      <xdr:spPr>
        <a:xfrm>
          <a:off x="16969251" y="635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149420</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D5A6FEC5-6753-45B4-8125-59DA3DD205DB}"/>
            </a:ext>
          </a:extLst>
        </xdr:cNvPr>
        <xdr:cNvSpPr txBox="1"/>
      </xdr:nvSpPr>
      <xdr:spPr>
        <a:xfrm>
          <a:off x="16194551" y="635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163477</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E727265B-CC6B-47E5-9BBB-95C8CA1C916E}"/>
            </a:ext>
          </a:extLst>
        </xdr:cNvPr>
        <xdr:cNvSpPr txBox="1"/>
      </xdr:nvSpPr>
      <xdr:spPr>
        <a:xfrm>
          <a:off x="18528811" y="670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168991</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A87E9824-D00C-42E1-90D9-261CA8642787}"/>
            </a:ext>
          </a:extLst>
        </xdr:cNvPr>
        <xdr:cNvSpPr txBox="1"/>
      </xdr:nvSpPr>
      <xdr:spPr>
        <a:xfrm>
          <a:off x="17766811" y="670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4915</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F56A900B-9A1B-46EB-B962-72158C197C7F}"/>
            </a:ext>
          </a:extLst>
        </xdr:cNvPr>
        <xdr:cNvSpPr txBox="1"/>
      </xdr:nvSpPr>
      <xdr:spPr>
        <a:xfrm>
          <a:off x="16969251" y="671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14475</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34C66880-6C52-4B95-8733-6107453BC9CD}"/>
            </a:ext>
          </a:extLst>
        </xdr:cNvPr>
        <xdr:cNvSpPr txBox="1"/>
      </xdr:nvSpPr>
      <xdr:spPr>
        <a:xfrm>
          <a:off x="16194551" y="672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17AC117C-E536-4E8C-A9C3-27E5A649E05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97B62A0-584B-4AF8-9B58-43CE7C6A942F}"/>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256A6848-8D6D-4304-A5D1-6F2EE94032A4}"/>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18B576C3-0C7F-4C79-B710-096C72F1F344}"/>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EA6BEBB-DE88-41A6-A08A-E7763893B102}"/>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EFDE2B8C-F1CE-46EF-8704-8C64162668AE}"/>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1C8BC716-1B3B-4A9F-9ABA-7C731AC83D7D}"/>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B37ECC90-6A5E-41A1-A8C4-67CB782AA4B9}"/>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420EC342-3C14-4A8F-8E6D-D4201CBD943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290894D5-9AD3-4007-86BE-A53215483DBD}"/>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550DE38D-37AF-48EC-8760-5063C9C535B8}"/>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BA764D12-A1CE-4A52-A523-5F71AAB9542A}"/>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D669652A-41D3-4E56-A9F3-AC1EA0B0349D}"/>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E8A080B7-7F30-441F-9898-98E9109D4D17}"/>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D24D08CD-C1E7-4055-AAF2-AD4B71B061E4}"/>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0666B85B-7079-480C-93E5-71FCB79C265E}"/>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1DDF89D0-1E52-4137-A1B1-B1CD428FD80A}"/>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33108621-3866-499F-B8EC-C68CAC10FFDF}"/>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8449E313-7A7F-45DC-9CED-A59377944853}"/>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C3ED146E-C072-44B6-8E6E-2D220A71D57F}"/>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9868BE96-DCD0-4ADF-A73F-026B7AAAFD1D}"/>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ABAEA21C-A0EC-4BC3-AE03-460C84EE3B29}"/>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923E24F8-A9FB-432B-BB47-5D81244515A7}"/>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9123B7F8-CD1A-4FDF-8E81-DCDC26B7300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51960D23-71AA-4DB3-BE92-90B1AD1D9DCA}"/>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a:extLst>
            <a:ext uri="{FF2B5EF4-FFF2-40B4-BE49-F238E27FC236}">
              <a16:creationId xmlns:a16="http://schemas.microsoft.com/office/drawing/2014/main" id="{14FFDF4C-4571-48FC-AA4F-CACD663E80DA}"/>
            </a:ext>
          </a:extLst>
        </xdr:cNvPr>
        <xdr:cNvCxnSpPr/>
      </xdr:nvCxnSpPr>
      <xdr:spPr>
        <a:xfrm flipV="1">
          <a:off x="14375764" y="9456420"/>
          <a:ext cx="0" cy="125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3748AA4A-9027-4B97-89C5-6A640679DFA7}"/>
            </a:ext>
          </a:extLst>
        </xdr:cNvPr>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a:extLst>
            <a:ext uri="{FF2B5EF4-FFF2-40B4-BE49-F238E27FC236}">
              <a16:creationId xmlns:a16="http://schemas.microsoft.com/office/drawing/2014/main" id="{8168CB8A-DB45-45C7-A0AE-98D8D356A291}"/>
            </a:ext>
          </a:extLst>
        </xdr:cNvPr>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69101AF4-DFC3-469D-8527-D0EF946419D1}"/>
            </a:ext>
          </a:extLst>
        </xdr:cNvPr>
        <xdr:cNvSpPr txBox="1"/>
      </xdr:nvSpPr>
      <xdr:spPr>
        <a:xfrm>
          <a:off x="144145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a:extLst>
            <a:ext uri="{FF2B5EF4-FFF2-40B4-BE49-F238E27FC236}">
              <a16:creationId xmlns:a16="http://schemas.microsoft.com/office/drawing/2014/main" id="{6302E299-A2D5-435C-9194-0098DDDB3657}"/>
            </a:ext>
          </a:extLst>
        </xdr:cNvPr>
        <xdr:cNvCxnSpPr/>
      </xdr:nvCxnSpPr>
      <xdr:spPr>
        <a:xfrm>
          <a:off x="1428750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66783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FB0A6489-DBF3-4A00-BD0F-289B10BE7126}"/>
            </a:ext>
          </a:extLst>
        </xdr:cNvPr>
        <xdr:cNvSpPr txBox="1"/>
      </xdr:nvSpPr>
      <xdr:spPr>
        <a:xfrm>
          <a:off x="14414500" y="99575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a:extLst>
            <a:ext uri="{FF2B5EF4-FFF2-40B4-BE49-F238E27FC236}">
              <a16:creationId xmlns:a16="http://schemas.microsoft.com/office/drawing/2014/main" id="{71CEF4F4-86FB-4E12-A33A-3581163373BB}"/>
            </a:ext>
          </a:extLst>
        </xdr:cNvPr>
        <xdr:cNvSpPr/>
      </xdr:nvSpPr>
      <xdr:spPr>
        <a:xfrm>
          <a:off x="14325600" y="1010230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a:extLst>
            <a:ext uri="{FF2B5EF4-FFF2-40B4-BE49-F238E27FC236}">
              <a16:creationId xmlns:a16="http://schemas.microsoft.com/office/drawing/2014/main" id="{C5732B78-711C-4E28-8EF3-4110328DD816}"/>
            </a:ext>
          </a:extLst>
        </xdr:cNvPr>
        <xdr:cNvSpPr/>
      </xdr:nvSpPr>
      <xdr:spPr>
        <a:xfrm>
          <a:off x="1357884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a:extLst>
            <a:ext uri="{FF2B5EF4-FFF2-40B4-BE49-F238E27FC236}">
              <a16:creationId xmlns:a16="http://schemas.microsoft.com/office/drawing/2014/main" id="{141E8BA8-9F0A-4006-BD86-37AF4A93144F}"/>
            </a:ext>
          </a:extLst>
        </xdr:cNvPr>
        <xdr:cNvSpPr/>
      </xdr:nvSpPr>
      <xdr:spPr>
        <a:xfrm>
          <a:off x="128041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641" name="フローチャート: 判断 640">
          <a:extLst>
            <a:ext uri="{FF2B5EF4-FFF2-40B4-BE49-F238E27FC236}">
              <a16:creationId xmlns:a16="http://schemas.microsoft.com/office/drawing/2014/main" id="{5BC354B8-9D0A-4695-9FC6-33E4D15AE744}"/>
            </a:ext>
          </a:extLst>
        </xdr:cNvPr>
        <xdr:cNvSpPr/>
      </xdr:nvSpPr>
      <xdr:spPr>
        <a:xfrm>
          <a:off x="12029440" y="100261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642" name="フローチャート: 判断 641">
          <a:extLst>
            <a:ext uri="{FF2B5EF4-FFF2-40B4-BE49-F238E27FC236}">
              <a16:creationId xmlns:a16="http://schemas.microsoft.com/office/drawing/2014/main" id="{56A211F8-B690-40B7-830C-C3E1AF84B177}"/>
            </a:ext>
          </a:extLst>
        </xdr:cNvPr>
        <xdr:cNvSpPr/>
      </xdr:nvSpPr>
      <xdr:spPr>
        <a:xfrm>
          <a:off x="11231880" y="99901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AAC74B38-57D4-49E9-B696-01C2DE4D478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A0A7F9C8-D98C-4AB7-B351-6C8D66C5ACC5}"/>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9FA32049-0B39-4203-B08B-1ACE1B364BEB}"/>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A55D642C-28B4-46B1-B497-99BC31E3575E}"/>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7B814BA9-ABCF-454A-99B8-32AEE3A50345}"/>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169635</xdr:rowOff>
    </xdr:from>
    <xdr:to>
      <xdr:col>85</xdr:col>
      <xdr:colOff>177800</xdr:colOff>
      <xdr:row>62</xdr:row>
      <xdr:rowOff>99785</xdr:rowOff>
    </xdr:to>
    <xdr:sp macro="" textlink="">
      <xdr:nvSpPr>
        <xdr:cNvPr id="648" name="楕円 647">
          <a:extLst>
            <a:ext uri="{FF2B5EF4-FFF2-40B4-BE49-F238E27FC236}">
              <a16:creationId xmlns:a16="http://schemas.microsoft.com/office/drawing/2014/main" id="{D4F78139-B55A-4E35-B1A5-489AA378C10C}"/>
            </a:ext>
          </a:extLst>
        </xdr:cNvPr>
        <xdr:cNvSpPr/>
      </xdr:nvSpPr>
      <xdr:spPr>
        <a:xfrm>
          <a:off x="14325600" y="1039567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148062</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B13ECDAE-21CD-40AA-9EF6-57273C9248A6}"/>
            </a:ext>
          </a:extLst>
        </xdr:cNvPr>
        <xdr:cNvSpPr txBox="1"/>
      </xdr:nvSpPr>
      <xdr:spPr>
        <a:xfrm>
          <a:off x="14414500" y="10374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136978</xdr:rowOff>
    </xdr:from>
    <xdr:to>
      <xdr:col>81</xdr:col>
      <xdr:colOff>101600</xdr:colOff>
      <xdr:row>62</xdr:row>
      <xdr:rowOff>67128</xdr:rowOff>
    </xdr:to>
    <xdr:sp macro="" textlink="">
      <xdr:nvSpPr>
        <xdr:cNvPr id="650" name="楕円 649">
          <a:extLst>
            <a:ext uri="{FF2B5EF4-FFF2-40B4-BE49-F238E27FC236}">
              <a16:creationId xmlns:a16="http://schemas.microsoft.com/office/drawing/2014/main" id="{0F85FAB2-E873-4FCF-B58C-F2492EC5415B}"/>
            </a:ext>
          </a:extLst>
        </xdr:cNvPr>
        <xdr:cNvSpPr/>
      </xdr:nvSpPr>
      <xdr:spPr>
        <a:xfrm>
          <a:off x="13578840" y="103630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16328</xdr:rowOff>
    </xdr:from>
    <xdr:to>
      <xdr:col>85</xdr:col>
      <xdr:colOff>127000</xdr:colOff>
      <xdr:row>62</xdr:row>
      <xdr:rowOff>48985</xdr:rowOff>
    </xdr:to>
    <xdr:cxnSp macro="">
      <xdr:nvCxnSpPr>
        <xdr:cNvPr id="651" name="直線コネクタ 650">
          <a:extLst>
            <a:ext uri="{FF2B5EF4-FFF2-40B4-BE49-F238E27FC236}">
              <a16:creationId xmlns:a16="http://schemas.microsoft.com/office/drawing/2014/main" id="{6594A00A-1CEB-4301-A0F2-F43A66933E8F}"/>
            </a:ext>
          </a:extLst>
        </xdr:cNvPr>
        <xdr:cNvCxnSpPr/>
      </xdr:nvCxnSpPr>
      <xdr:spPr>
        <a:xfrm>
          <a:off x="13629640" y="10410008"/>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104322</xdr:rowOff>
    </xdr:from>
    <xdr:to>
      <xdr:col>76</xdr:col>
      <xdr:colOff>165100</xdr:colOff>
      <xdr:row>62</xdr:row>
      <xdr:rowOff>34472</xdr:rowOff>
    </xdr:to>
    <xdr:sp macro="" textlink="">
      <xdr:nvSpPr>
        <xdr:cNvPr id="652" name="楕円 651">
          <a:extLst>
            <a:ext uri="{FF2B5EF4-FFF2-40B4-BE49-F238E27FC236}">
              <a16:creationId xmlns:a16="http://schemas.microsoft.com/office/drawing/2014/main" id="{8A2718F3-5742-4739-9A0E-A5E7FDCDE689}"/>
            </a:ext>
          </a:extLst>
        </xdr:cNvPr>
        <xdr:cNvSpPr/>
      </xdr:nvSpPr>
      <xdr:spPr>
        <a:xfrm>
          <a:off x="12804140" y="103303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155122</xdr:rowOff>
    </xdr:from>
    <xdr:to>
      <xdr:col>81</xdr:col>
      <xdr:colOff>50800</xdr:colOff>
      <xdr:row>62</xdr:row>
      <xdr:rowOff>16328</xdr:rowOff>
    </xdr:to>
    <xdr:cxnSp macro="">
      <xdr:nvCxnSpPr>
        <xdr:cNvPr id="653" name="直線コネクタ 652">
          <a:extLst>
            <a:ext uri="{FF2B5EF4-FFF2-40B4-BE49-F238E27FC236}">
              <a16:creationId xmlns:a16="http://schemas.microsoft.com/office/drawing/2014/main" id="{8CB4CC47-D569-45CE-A485-4DC06AE89A5B}"/>
            </a:ext>
          </a:extLst>
        </xdr:cNvPr>
        <xdr:cNvCxnSpPr/>
      </xdr:nvCxnSpPr>
      <xdr:spPr>
        <a:xfrm>
          <a:off x="12854940" y="10381162"/>
          <a:ext cx="774700" cy="28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71665</xdr:rowOff>
    </xdr:from>
    <xdr:to>
      <xdr:col>72</xdr:col>
      <xdr:colOff>38100</xdr:colOff>
      <xdr:row>62</xdr:row>
      <xdr:rowOff>1815</xdr:rowOff>
    </xdr:to>
    <xdr:sp macro="" textlink="">
      <xdr:nvSpPr>
        <xdr:cNvPr id="654" name="楕円 653">
          <a:extLst>
            <a:ext uri="{FF2B5EF4-FFF2-40B4-BE49-F238E27FC236}">
              <a16:creationId xmlns:a16="http://schemas.microsoft.com/office/drawing/2014/main" id="{8EE53525-8FF5-48E4-9278-1EA528C83869}"/>
            </a:ext>
          </a:extLst>
        </xdr:cNvPr>
        <xdr:cNvSpPr/>
      </xdr:nvSpPr>
      <xdr:spPr>
        <a:xfrm>
          <a:off x="12029440" y="102977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122465</xdr:rowOff>
    </xdr:from>
    <xdr:to>
      <xdr:col>76</xdr:col>
      <xdr:colOff>114300</xdr:colOff>
      <xdr:row>61</xdr:row>
      <xdr:rowOff>155122</xdr:rowOff>
    </xdr:to>
    <xdr:cxnSp macro="">
      <xdr:nvCxnSpPr>
        <xdr:cNvPr id="655" name="直線コネクタ 654">
          <a:extLst>
            <a:ext uri="{FF2B5EF4-FFF2-40B4-BE49-F238E27FC236}">
              <a16:creationId xmlns:a16="http://schemas.microsoft.com/office/drawing/2014/main" id="{E9155D54-996C-4327-A2AC-52B5AE712BB7}"/>
            </a:ext>
          </a:extLst>
        </xdr:cNvPr>
        <xdr:cNvCxnSpPr/>
      </xdr:nvCxnSpPr>
      <xdr:spPr>
        <a:xfrm>
          <a:off x="12072620" y="10348505"/>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39007</xdr:rowOff>
    </xdr:from>
    <xdr:to>
      <xdr:col>67</xdr:col>
      <xdr:colOff>101600</xdr:colOff>
      <xdr:row>61</xdr:row>
      <xdr:rowOff>140607</xdr:rowOff>
    </xdr:to>
    <xdr:sp macro="" textlink="">
      <xdr:nvSpPr>
        <xdr:cNvPr id="656" name="楕円 655">
          <a:extLst>
            <a:ext uri="{FF2B5EF4-FFF2-40B4-BE49-F238E27FC236}">
              <a16:creationId xmlns:a16="http://schemas.microsoft.com/office/drawing/2014/main" id="{2B2E7B9D-991F-4D6B-BAC8-A15F7A6BE3EA}"/>
            </a:ext>
          </a:extLst>
        </xdr:cNvPr>
        <xdr:cNvSpPr/>
      </xdr:nvSpPr>
      <xdr:spPr>
        <a:xfrm>
          <a:off x="11231880" y="1026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89807</xdr:rowOff>
    </xdr:from>
    <xdr:to>
      <xdr:col>71</xdr:col>
      <xdr:colOff>177800</xdr:colOff>
      <xdr:row>61</xdr:row>
      <xdr:rowOff>122465</xdr:rowOff>
    </xdr:to>
    <xdr:cxnSp macro="">
      <xdr:nvCxnSpPr>
        <xdr:cNvPr id="657" name="直線コネクタ 656">
          <a:extLst>
            <a:ext uri="{FF2B5EF4-FFF2-40B4-BE49-F238E27FC236}">
              <a16:creationId xmlns:a16="http://schemas.microsoft.com/office/drawing/2014/main" id="{45B4F5CF-FDBD-4AD9-9BBA-2A8A61249FA7}"/>
            </a:ext>
          </a:extLst>
        </xdr:cNvPr>
        <xdr:cNvCxnSpPr/>
      </xdr:nvCxnSpPr>
      <xdr:spPr>
        <a:xfrm>
          <a:off x="11282680" y="10315847"/>
          <a:ext cx="78994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126110</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96EC0742-AE5C-4F0D-9469-54869ABC8FDB}"/>
            </a:ext>
          </a:extLst>
        </xdr:cNvPr>
        <xdr:cNvSpPr txBox="1"/>
      </xdr:nvSpPr>
      <xdr:spPr>
        <a:xfrm>
          <a:off x="13437244" y="9849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106515</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240A8717-E9C2-4C99-B380-413547F5520D}"/>
            </a:ext>
          </a:extLst>
        </xdr:cNvPr>
        <xdr:cNvSpPr txBox="1"/>
      </xdr:nvSpPr>
      <xdr:spPr>
        <a:xfrm>
          <a:off x="126752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82023</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5C14B308-0331-4437-A3D8-E22693A14579}"/>
            </a:ext>
          </a:extLst>
        </xdr:cNvPr>
        <xdr:cNvSpPr txBox="1"/>
      </xdr:nvSpPr>
      <xdr:spPr>
        <a:xfrm>
          <a:off x="11900544" y="980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46100</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AE1C2E1A-34C2-4C4F-9ECB-6DEB81A8F233}"/>
            </a:ext>
          </a:extLst>
        </xdr:cNvPr>
        <xdr:cNvSpPr txBox="1"/>
      </xdr:nvSpPr>
      <xdr:spPr>
        <a:xfrm>
          <a:off x="11102984" y="976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58255</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EC3DFFBB-7C09-47B9-9556-428599BF731F}"/>
            </a:ext>
          </a:extLst>
        </xdr:cNvPr>
        <xdr:cNvSpPr txBox="1"/>
      </xdr:nvSpPr>
      <xdr:spPr>
        <a:xfrm>
          <a:off x="13437244" y="10451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25599</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D534E69B-8400-4510-8934-3266B1B2D345}"/>
            </a:ext>
          </a:extLst>
        </xdr:cNvPr>
        <xdr:cNvSpPr txBox="1"/>
      </xdr:nvSpPr>
      <xdr:spPr>
        <a:xfrm>
          <a:off x="12675244" y="10419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164392</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50FC2F48-4BB3-4051-85A6-E004B7BA0E71}"/>
            </a:ext>
          </a:extLst>
        </xdr:cNvPr>
        <xdr:cNvSpPr txBox="1"/>
      </xdr:nvSpPr>
      <xdr:spPr>
        <a:xfrm>
          <a:off x="11900544" y="1039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131734</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245581D9-EC7D-4FD8-AAE2-59666609AC80}"/>
            </a:ext>
          </a:extLst>
        </xdr:cNvPr>
        <xdr:cNvSpPr txBox="1"/>
      </xdr:nvSpPr>
      <xdr:spPr>
        <a:xfrm>
          <a:off x="11102984" y="10357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D132B5EA-BC97-476F-AF3A-69213592AB2A}"/>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15673132-855E-432D-9E1D-5324B5C4D56B}"/>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99EF31C9-3A6E-486B-B1DB-7DE3C997A63D}"/>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94541F80-676A-43EA-A28B-BBE321682F33}"/>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FFE1BABF-C4BB-45A0-A28D-E99D142B3DC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BF785DF7-A7EF-438C-8555-6A2B10540EA8}"/>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7FD38E0D-8BE7-43E3-9957-10DA32E89E5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B7FD65A4-F2CD-4F38-A6D1-C9C5E7C912A1}"/>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510EC111-2EE4-4682-906B-DC436657C4D6}"/>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B689DD15-E3AD-4E51-83D6-A6057C4182A7}"/>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1216A796-B315-4DD0-A22A-EAB2CD1A9A1B}"/>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03786924-3C6D-4165-ADD0-922AF74BF642}"/>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EDFCCDC9-97F4-4BAF-925E-1F97DF86C51A}"/>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BEE266D9-52C8-435D-9974-5144BFC16912}"/>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23301F10-A431-4675-8B47-132B315AACFA}"/>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2D3CBA81-2EB7-4E10-997D-D5865BD05A3F}"/>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6880BCB4-523E-45E9-BDA1-79C70F562B16}"/>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1A42F5E1-64E0-433D-A683-CE4672EFC17F}"/>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28F8DABA-BC99-4E51-84F8-28DA3E3E2994}"/>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60C6F3AA-8588-4E10-AA81-7AF8F433C9C1}"/>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9F230C42-5C86-4E3E-8E00-E4FA70D69156}"/>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4D4475BA-B1A6-4504-A012-72A7A1294F91}"/>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F0FDB375-A0BC-445A-B1A1-A87D86A3FFC5}"/>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CDD1DC6E-AF79-4AB9-9B1F-20AB1B28E00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DE323F0D-7C54-47FC-B436-BB7E9234AB3A}"/>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a:extLst>
            <a:ext uri="{FF2B5EF4-FFF2-40B4-BE49-F238E27FC236}">
              <a16:creationId xmlns:a16="http://schemas.microsoft.com/office/drawing/2014/main" id="{DC75402F-0218-4CF6-95FD-34749639BA09}"/>
            </a:ext>
          </a:extLst>
        </xdr:cNvPr>
        <xdr:cNvCxnSpPr/>
      </xdr:nvCxnSpPr>
      <xdr:spPr>
        <a:xfrm flipV="1">
          <a:off x="19509104" y="9375322"/>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CBC1B9A5-8560-4AD5-ACE5-2C77CEB8FAB8}"/>
            </a:ext>
          </a:extLst>
        </xdr:cNvPr>
        <xdr:cNvSpPr txBox="1"/>
      </xdr:nvSpPr>
      <xdr:spPr>
        <a:xfrm>
          <a:off x="19547840"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a:extLst>
            <a:ext uri="{FF2B5EF4-FFF2-40B4-BE49-F238E27FC236}">
              <a16:creationId xmlns:a16="http://schemas.microsoft.com/office/drawing/2014/main" id="{95019C29-0D0B-4F78-960D-DDA6F272BD40}"/>
            </a:ext>
          </a:extLst>
        </xdr:cNvPr>
        <xdr:cNvCxnSpPr/>
      </xdr:nvCxnSpPr>
      <xdr:spPr>
        <a:xfrm>
          <a:off x="19443700" y="108106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AAC43FD1-5A2E-4A9C-9875-0654EEEE589D}"/>
            </a:ext>
          </a:extLst>
        </xdr:cNvPr>
        <xdr:cNvSpPr txBox="1"/>
      </xdr:nvSpPr>
      <xdr:spPr>
        <a:xfrm>
          <a:off x="19547840" y="915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a:extLst>
            <a:ext uri="{FF2B5EF4-FFF2-40B4-BE49-F238E27FC236}">
              <a16:creationId xmlns:a16="http://schemas.microsoft.com/office/drawing/2014/main" id="{6AA4AB28-EA19-41EF-9303-A7571F2C99D2}"/>
            </a:ext>
          </a:extLst>
        </xdr:cNvPr>
        <xdr:cNvCxnSpPr/>
      </xdr:nvCxnSpPr>
      <xdr:spPr>
        <a:xfrm>
          <a:off x="19443700" y="93753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0125D2F1-2BCF-4C9D-9E08-C304562CC05C}"/>
            </a:ext>
          </a:extLst>
        </xdr:cNvPr>
        <xdr:cNvSpPr txBox="1"/>
      </xdr:nvSpPr>
      <xdr:spPr>
        <a:xfrm>
          <a:off x="19547840" y="10230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a:extLst>
            <a:ext uri="{FF2B5EF4-FFF2-40B4-BE49-F238E27FC236}">
              <a16:creationId xmlns:a16="http://schemas.microsoft.com/office/drawing/2014/main" id="{F02FBAC6-281A-428A-891D-DB8EE3F5E409}"/>
            </a:ext>
          </a:extLst>
        </xdr:cNvPr>
        <xdr:cNvSpPr/>
      </xdr:nvSpPr>
      <xdr:spPr>
        <a:xfrm>
          <a:off x="19458940" y="103793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1C0C68F1-F221-4E78-8D0F-4359C062B6CD}"/>
            </a:ext>
          </a:extLst>
        </xdr:cNvPr>
        <xdr:cNvSpPr/>
      </xdr:nvSpPr>
      <xdr:spPr>
        <a:xfrm>
          <a:off x="1873504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F209C818-533D-4CD2-81E1-4C23AD82582D}"/>
            </a:ext>
          </a:extLst>
        </xdr:cNvPr>
        <xdr:cNvSpPr/>
      </xdr:nvSpPr>
      <xdr:spPr>
        <a:xfrm>
          <a:off x="179374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a:extLst>
            <a:ext uri="{FF2B5EF4-FFF2-40B4-BE49-F238E27FC236}">
              <a16:creationId xmlns:a16="http://schemas.microsoft.com/office/drawing/2014/main" id="{80AF3597-C0D1-44B9-A434-BCBE5DFA4156}"/>
            </a:ext>
          </a:extLst>
        </xdr:cNvPr>
        <xdr:cNvSpPr/>
      </xdr:nvSpPr>
      <xdr:spPr>
        <a:xfrm>
          <a:off x="171627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1" name="フローチャート: 判断 700">
          <a:extLst>
            <a:ext uri="{FF2B5EF4-FFF2-40B4-BE49-F238E27FC236}">
              <a16:creationId xmlns:a16="http://schemas.microsoft.com/office/drawing/2014/main" id="{9E3A6508-1F53-4A95-93F3-2FF300C14062}"/>
            </a:ext>
          </a:extLst>
        </xdr:cNvPr>
        <xdr:cNvSpPr/>
      </xdr:nvSpPr>
      <xdr:spPr>
        <a:xfrm>
          <a:off x="1638808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446DA46-334F-4FB8-A334-E569AF14633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58DD224A-247A-4418-8147-BF2E7D976928}"/>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F925262-C413-43E2-8A0B-CB14EB78681D}"/>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A4BE5D2D-2F86-4081-BC00-2F7BFDC5FD7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A10A7AE8-9A03-49B9-829C-D3E2B534AF56}"/>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79828</xdr:rowOff>
    </xdr:from>
    <xdr:to>
      <xdr:col>116</xdr:col>
      <xdr:colOff>114300</xdr:colOff>
      <xdr:row>63</xdr:row>
      <xdr:rowOff>9978</xdr:rowOff>
    </xdr:to>
    <xdr:sp macro="" textlink="">
      <xdr:nvSpPr>
        <xdr:cNvPr id="707" name="楕円 706">
          <a:extLst>
            <a:ext uri="{FF2B5EF4-FFF2-40B4-BE49-F238E27FC236}">
              <a16:creationId xmlns:a16="http://schemas.microsoft.com/office/drawing/2014/main" id="{63FCDE96-7B61-499A-9414-08D96528AF97}"/>
            </a:ext>
          </a:extLst>
        </xdr:cNvPr>
        <xdr:cNvSpPr/>
      </xdr:nvSpPr>
      <xdr:spPr>
        <a:xfrm>
          <a:off x="19458940" y="104735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58255</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6A5BD69D-2A06-44CF-91F4-C67388DA024C}"/>
            </a:ext>
          </a:extLst>
        </xdr:cNvPr>
        <xdr:cNvSpPr txBox="1"/>
      </xdr:nvSpPr>
      <xdr:spPr>
        <a:xfrm>
          <a:off x="19547840"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79828</xdr:rowOff>
    </xdr:from>
    <xdr:to>
      <xdr:col>112</xdr:col>
      <xdr:colOff>38100</xdr:colOff>
      <xdr:row>63</xdr:row>
      <xdr:rowOff>9978</xdr:rowOff>
    </xdr:to>
    <xdr:sp macro="" textlink="">
      <xdr:nvSpPr>
        <xdr:cNvPr id="709" name="楕円 708">
          <a:extLst>
            <a:ext uri="{FF2B5EF4-FFF2-40B4-BE49-F238E27FC236}">
              <a16:creationId xmlns:a16="http://schemas.microsoft.com/office/drawing/2014/main" id="{CB467E52-209D-4856-8790-8E330A9A1A44}"/>
            </a:ext>
          </a:extLst>
        </xdr:cNvPr>
        <xdr:cNvSpPr/>
      </xdr:nvSpPr>
      <xdr:spPr>
        <a:xfrm>
          <a:off x="18735040" y="104735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130628</xdr:rowOff>
    </xdr:from>
    <xdr:to>
      <xdr:col>116</xdr:col>
      <xdr:colOff>63500</xdr:colOff>
      <xdr:row>62</xdr:row>
      <xdr:rowOff>130628</xdr:rowOff>
    </xdr:to>
    <xdr:cxnSp macro="">
      <xdr:nvCxnSpPr>
        <xdr:cNvPr id="710" name="直線コネクタ 709">
          <a:extLst>
            <a:ext uri="{FF2B5EF4-FFF2-40B4-BE49-F238E27FC236}">
              <a16:creationId xmlns:a16="http://schemas.microsoft.com/office/drawing/2014/main" id="{9933364E-01C0-4288-B323-37E9C6BF1125}"/>
            </a:ext>
          </a:extLst>
        </xdr:cNvPr>
        <xdr:cNvCxnSpPr/>
      </xdr:nvCxnSpPr>
      <xdr:spPr>
        <a:xfrm>
          <a:off x="18778220" y="1052430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79828</xdr:rowOff>
    </xdr:from>
    <xdr:to>
      <xdr:col>107</xdr:col>
      <xdr:colOff>101600</xdr:colOff>
      <xdr:row>63</xdr:row>
      <xdr:rowOff>9978</xdr:rowOff>
    </xdr:to>
    <xdr:sp macro="" textlink="">
      <xdr:nvSpPr>
        <xdr:cNvPr id="711" name="楕円 710">
          <a:extLst>
            <a:ext uri="{FF2B5EF4-FFF2-40B4-BE49-F238E27FC236}">
              <a16:creationId xmlns:a16="http://schemas.microsoft.com/office/drawing/2014/main" id="{58129799-3570-472C-9EC1-50D566A23EA3}"/>
            </a:ext>
          </a:extLst>
        </xdr:cNvPr>
        <xdr:cNvSpPr/>
      </xdr:nvSpPr>
      <xdr:spPr>
        <a:xfrm>
          <a:off x="17937480" y="104735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130628</xdr:rowOff>
    </xdr:from>
    <xdr:to>
      <xdr:col>111</xdr:col>
      <xdr:colOff>177800</xdr:colOff>
      <xdr:row>62</xdr:row>
      <xdr:rowOff>130628</xdr:rowOff>
    </xdr:to>
    <xdr:cxnSp macro="">
      <xdr:nvCxnSpPr>
        <xdr:cNvPr id="712" name="直線コネクタ 711">
          <a:extLst>
            <a:ext uri="{FF2B5EF4-FFF2-40B4-BE49-F238E27FC236}">
              <a16:creationId xmlns:a16="http://schemas.microsoft.com/office/drawing/2014/main" id="{E3BABEC4-54B4-4FF6-9B89-5743EBAC26C0}"/>
            </a:ext>
          </a:extLst>
        </xdr:cNvPr>
        <xdr:cNvCxnSpPr/>
      </xdr:nvCxnSpPr>
      <xdr:spPr>
        <a:xfrm>
          <a:off x="17988280" y="1052430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79828</xdr:rowOff>
    </xdr:from>
    <xdr:to>
      <xdr:col>102</xdr:col>
      <xdr:colOff>165100</xdr:colOff>
      <xdr:row>63</xdr:row>
      <xdr:rowOff>9978</xdr:rowOff>
    </xdr:to>
    <xdr:sp macro="" textlink="">
      <xdr:nvSpPr>
        <xdr:cNvPr id="713" name="楕円 712">
          <a:extLst>
            <a:ext uri="{FF2B5EF4-FFF2-40B4-BE49-F238E27FC236}">
              <a16:creationId xmlns:a16="http://schemas.microsoft.com/office/drawing/2014/main" id="{12BA43F3-0EA0-4801-9C0D-0A15DBE28DF1}"/>
            </a:ext>
          </a:extLst>
        </xdr:cNvPr>
        <xdr:cNvSpPr/>
      </xdr:nvSpPr>
      <xdr:spPr>
        <a:xfrm>
          <a:off x="17162780" y="104735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130628</xdr:rowOff>
    </xdr:from>
    <xdr:to>
      <xdr:col>107</xdr:col>
      <xdr:colOff>50800</xdr:colOff>
      <xdr:row>62</xdr:row>
      <xdr:rowOff>130628</xdr:rowOff>
    </xdr:to>
    <xdr:cxnSp macro="">
      <xdr:nvCxnSpPr>
        <xdr:cNvPr id="714" name="直線コネクタ 713">
          <a:extLst>
            <a:ext uri="{FF2B5EF4-FFF2-40B4-BE49-F238E27FC236}">
              <a16:creationId xmlns:a16="http://schemas.microsoft.com/office/drawing/2014/main" id="{02F8F929-C0CE-4A1C-BD58-1EB627B346E4}"/>
            </a:ext>
          </a:extLst>
        </xdr:cNvPr>
        <xdr:cNvCxnSpPr/>
      </xdr:nvCxnSpPr>
      <xdr:spPr>
        <a:xfrm>
          <a:off x="17213580" y="1052430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96157</xdr:rowOff>
    </xdr:from>
    <xdr:to>
      <xdr:col>98</xdr:col>
      <xdr:colOff>38100</xdr:colOff>
      <xdr:row>63</xdr:row>
      <xdr:rowOff>26307</xdr:rowOff>
    </xdr:to>
    <xdr:sp macro="" textlink="">
      <xdr:nvSpPr>
        <xdr:cNvPr id="715" name="楕円 714">
          <a:extLst>
            <a:ext uri="{FF2B5EF4-FFF2-40B4-BE49-F238E27FC236}">
              <a16:creationId xmlns:a16="http://schemas.microsoft.com/office/drawing/2014/main" id="{1184CC06-8167-428C-9480-2F8AD9DB0385}"/>
            </a:ext>
          </a:extLst>
        </xdr:cNvPr>
        <xdr:cNvSpPr/>
      </xdr:nvSpPr>
      <xdr:spPr>
        <a:xfrm>
          <a:off x="16388080" y="104898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130628</xdr:rowOff>
    </xdr:from>
    <xdr:to>
      <xdr:col>102</xdr:col>
      <xdr:colOff>114300</xdr:colOff>
      <xdr:row>62</xdr:row>
      <xdr:rowOff>146957</xdr:rowOff>
    </xdr:to>
    <xdr:cxnSp macro="">
      <xdr:nvCxnSpPr>
        <xdr:cNvPr id="716" name="直線コネクタ 715">
          <a:extLst>
            <a:ext uri="{FF2B5EF4-FFF2-40B4-BE49-F238E27FC236}">
              <a16:creationId xmlns:a16="http://schemas.microsoft.com/office/drawing/2014/main" id="{C8E719D4-C6A0-4BA2-BC4F-85FA6891514F}"/>
            </a:ext>
          </a:extLst>
        </xdr:cNvPr>
        <xdr:cNvCxnSpPr/>
      </xdr:nvCxnSpPr>
      <xdr:spPr>
        <a:xfrm flipV="1">
          <a:off x="16431260" y="10524308"/>
          <a:ext cx="78232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7" name="n_1aveValue【保健センター・保健所】&#10;一人当たり面積">
          <a:extLst>
            <a:ext uri="{FF2B5EF4-FFF2-40B4-BE49-F238E27FC236}">
              <a16:creationId xmlns:a16="http://schemas.microsoft.com/office/drawing/2014/main" id="{B341A97E-9FCE-4C75-B4E3-4D9A6BEDB067}"/>
            </a:ext>
          </a:extLst>
        </xdr:cNvPr>
        <xdr:cNvSpPr txBox="1"/>
      </xdr:nvSpPr>
      <xdr:spPr>
        <a:xfrm>
          <a:off x="1856112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8" name="n_2aveValue【保健センター・保健所】&#10;一人当たり面積">
          <a:extLst>
            <a:ext uri="{FF2B5EF4-FFF2-40B4-BE49-F238E27FC236}">
              <a16:creationId xmlns:a16="http://schemas.microsoft.com/office/drawing/2014/main" id="{B7493226-E36C-4C43-92FB-EB433FFB8C94}"/>
            </a:ext>
          </a:extLst>
        </xdr:cNvPr>
        <xdr:cNvSpPr txBox="1"/>
      </xdr:nvSpPr>
      <xdr:spPr>
        <a:xfrm>
          <a:off x="177762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19" name="n_3aveValue【保健センター・保健所】&#10;一人当たり面積">
          <a:extLst>
            <a:ext uri="{FF2B5EF4-FFF2-40B4-BE49-F238E27FC236}">
              <a16:creationId xmlns:a16="http://schemas.microsoft.com/office/drawing/2014/main" id="{FB53677F-B3A5-46A6-9D0E-6960ACF493DF}"/>
            </a:ext>
          </a:extLst>
        </xdr:cNvPr>
        <xdr:cNvSpPr txBox="1"/>
      </xdr:nvSpPr>
      <xdr:spPr>
        <a:xfrm>
          <a:off x="170015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0" name="n_4aveValue【保健センター・保健所】&#10;一人当たり面積">
          <a:extLst>
            <a:ext uri="{FF2B5EF4-FFF2-40B4-BE49-F238E27FC236}">
              <a16:creationId xmlns:a16="http://schemas.microsoft.com/office/drawing/2014/main" id="{AEB9BCD0-2F1F-4116-9489-BBC1E0D898BB}"/>
            </a:ext>
          </a:extLst>
        </xdr:cNvPr>
        <xdr:cNvSpPr txBox="1"/>
      </xdr:nvSpPr>
      <xdr:spPr>
        <a:xfrm>
          <a:off x="162268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1105</xdr:rowOff>
    </xdr:from>
    <xdr:ext cx="469744" cy="259045"/>
    <xdr:sp macro="" textlink="">
      <xdr:nvSpPr>
        <xdr:cNvPr id="721" name="n_1mainValue【保健センター・保健所】&#10;一人当たり面積">
          <a:extLst>
            <a:ext uri="{FF2B5EF4-FFF2-40B4-BE49-F238E27FC236}">
              <a16:creationId xmlns:a16="http://schemas.microsoft.com/office/drawing/2014/main" id="{752F6465-26CC-4B8D-8E4D-59CDE5D121B5}"/>
            </a:ext>
          </a:extLst>
        </xdr:cNvPr>
        <xdr:cNvSpPr txBox="1"/>
      </xdr:nvSpPr>
      <xdr:spPr>
        <a:xfrm>
          <a:off x="18561127" y="1056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1105</xdr:rowOff>
    </xdr:from>
    <xdr:ext cx="469744" cy="259045"/>
    <xdr:sp macro="" textlink="">
      <xdr:nvSpPr>
        <xdr:cNvPr id="722" name="n_2mainValue【保健センター・保健所】&#10;一人当たり面積">
          <a:extLst>
            <a:ext uri="{FF2B5EF4-FFF2-40B4-BE49-F238E27FC236}">
              <a16:creationId xmlns:a16="http://schemas.microsoft.com/office/drawing/2014/main" id="{68327D5E-26B9-4999-8122-921EB44B197D}"/>
            </a:ext>
          </a:extLst>
        </xdr:cNvPr>
        <xdr:cNvSpPr txBox="1"/>
      </xdr:nvSpPr>
      <xdr:spPr>
        <a:xfrm>
          <a:off x="17776267" y="1056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1105</xdr:rowOff>
    </xdr:from>
    <xdr:ext cx="469744" cy="259045"/>
    <xdr:sp macro="" textlink="">
      <xdr:nvSpPr>
        <xdr:cNvPr id="723" name="n_3mainValue【保健センター・保健所】&#10;一人当たり面積">
          <a:extLst>
            <a:ext uri="{FF2B5EF4-FFF2-40B4-BE49-F238E27FC236}">
              <a16:creationId xmlns:a16="http://schemas.microsoft.com/office/drawing/2014/main" id="{5FA32F8F-7A36-46C9-BDD7-FDD835E0AE65}"/>
            </a:ext>
          </a:extLst>
        </xdr:cNvPr>
        <xdr:cNvSpPr txBox="1"/>
      </xdr:nvSpPr>
      <xdr:spPr>
        <a:xfrm>
          <a:off x="17001567" y="1056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17434</xdr:rowOff>
    </xdr:from>
    <xdr:ext cx="469744" cy="259045"/>
    <xdr:sp macro="" textlink="">
      <xdr:nvSpPr>
        <xdr:cNvPr id="724" name="n_4mainValue【保健センター・保健所】&#10;一人当たり面積">
          <a:extLst>
            <a:ext uri="{FF2B5EF4-FFF2-40B4-BE49-F238E27FC236}">
              <a16:creationId xmlns:a16="http://schemas.microsoft.com/office/drawing/2014/main" id="{44A9E427-8029-48ED-8CE6-AF6BA1E19DFF}"/>
            </a:ext>
          </a:extLst>
        </xdr:cNvPr>
        <xdr:cNvSpPr txBox="1"/>
      </xdr:nvSpPr>
      <xdr:spPr>
        <a:xfrm>
          <a:off x="16226867" y="10578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392DC649-483B-4BAC-85A4-A61BFF843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596CF294-E17E-4A31-BECF-B6ABD137948D}"/>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7BACAA52-7D35-4097-9C97-D055C9176CC3}"/>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18B497F3-C800-4757-9BC1-CEB64DCDCA81}"/>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650BE85E-138F-4844-A360-CE177DF633FB}"/>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7ABBA6CF-0D5F-482B-8551-59EB7BD727ED}"/>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76C3AE54-E792-4FFA-9AD3-1D59E56E1291}"/>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52EEA6B1-7C9B-4A21-BADE-56F915BFA284}"/>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A5BE5923-B681-48B2-8F3D-BD09D6DDA351}"/>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1E08D12F-3719-4026-81AA-27DAF073D2E3}"/>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EA6211AE-6CDF-4C68-BAEF-C939C9D9FB25}"/>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136BD68A-5C75-41A5-A05E-7356E9A4A4E1}"/>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9E206B74-2B29-4D4B-9AC1-D5B505D1193B}"/>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17064552-DEEC-4018-84FC-EC376D825074}"/>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5B5062AB-68EF-4D95-894E-DE009523C836}"/>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D6A38E6F-7E4A-44AE-92D7-DF229D761FBE}"/>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886BA3F9-1A6E-4E9C-87F8-27A127818A11}"/>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DD860020-BE0F-442E-9156-F023DB9DF538}"/>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B9787E01-B20F-4E21-9FA6-7C3D84751DF5}"/>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ED98F32F-53B3-4C9A-84AA-1C19B993ED11}"/>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4246AC38-1BE0-433A-95DA-BC7C65AC9EC1}"/>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728062C6-B8E0-4608-AEF7-24383437C81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464DE76E-1F7C-4E2D-ADB7-92F7E9CD006C}"/>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DC43C409-28A9-4F78-BCC9-A1A8F5EEE288}"/>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a:extLst>
            <a:ext uri="{FF2B5EF4-FFF2-40B4-BE49-F238E27FC236}">
              <a16:creationId xmlns:a16="http://schemas.microsoft.com/office/drawing/2014/main" id="{66364182-ACF9-402B-A976-B75B4B6537B3}"/>
            </a:ext>
          </a:extLst>
        </xdr:cNvPr>
        <xdr:cNvCxnSpPr/>
      </xdr:nvCxnSpPr>
      <xdr:spPr>
        <a:xfrm flipV="1">
          <a:off x="14375764" y="13045441"/>
          <a:ext cx="0" cy="1365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92983521-55F5-4AEB-965B-AA73D1387A77}"/>
            </a:ext>
          </a:extLst>
        </xdr:cNvPr>
        <xdr:cNvSpPr txBox="1"/>
      </xdr:nvSpPr>
      <xdr:spPr>
        <a:xfrm>
          <a:off x="14414500"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a:extLst>
            <a:ext uri="{FF2B5EF4-FFF2-40B4-BE49-F238E27FC236}">
              <a16:creationId xmlns:a16="http://schemas.microsoft.com/office/drawing/2014/main" id="{9E42440F-49D1-4442-8475-7322155D3961}"/>
            </a:ext>
          </a:extLst>
        </xdr:cNvPr>
        <xdr:cNvCxnSpPr/>
      </xdr:nvCxnSpPr>
      <xdr:spPr>
        <a:xfrm>
          <a:off x="14287500" y="14411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1E3447E9-B9F2-470D-84A5-0F2276730F70}"/>
            </a:ext>
          </a:extLst>
        </xdr:cNvPr>
        <xdr:cNvSpPr txBox="1"/>
      </xdr:nvSpPr>
      <xdr:spPr>
        <a:xfrm>
          <a:off x="14414500" y="12824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a:extLst>
            <a:ext uri="{FF2B5EF4-FFF2-40B4-BE49-F238E27FC236}">
              <a16:creationId xmlns:a16="http://schemas.microsoft.com/office/drawing/2014/main" id="{26A2400E-8260-44D3-83DF-25F9ACFD9E6E}"/>
            </a:ext>
          </a:extLst>
        </xdr:cNvPr>
        <xdr:cNvCxnSpPr/>
      </xdr:nvCxnSpPr>
      <xdr:spPr>
        <a:xfrm>
          <a:off x="14287500" y="130454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10177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C78062F7-A6D5-45DD-8063-32A5E4CB166C}"/>
            </a:ext>
          </a:extLst>
        </xdr:cNvPr>
        <xdr:cNvSpPr txBox="1"/>
      </xdr:nvSpPr>
      <xdr:spPr>
        <a:xfrm>
          <a:off x="14414500" y="13589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a:extLst>
            <a:ext uri="{FF2B5EF4-FFF2-40B4-BE49-F238E27FC236}">
              <a16:creationId xmlns:a16="http://schemas.microsoft.com/office/drawing/2014/main" id="{13B7C0B8-B5C0-4B20-A347-95E196AE4088}"/>
            </a:ext>
          </a:extLst>
        </xdr:cNvPr>
        <xdr:cNvSpPr/>
      </xdr:nvSpPr>
      <xdr:spPr>
        <a:xfrm>
          <a:off x="14325600" y="1373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a:extLst>
            <a:ext uri="{FF2B5EF4-FFF2-40B4-BE49-F238E27FC236}">
              <a16:creationId xmlns:a16="http://schemas.microsoft.com/office/drawing/2014/main" id="{D2B02F6B-D95C-44AA-96D4-EAA001A080EC}"/>
            </a:ext>
          </a:extLst>
        </xdr:cNvPr>
        <xdr:cNvSpPr/>
      </xdr:nvSpPr>
      <xdr:spPr>
        <a:xfrm>
          <a:off x="1357884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a:extLst>
            <a:ext uri="{FF2B5EF4-FFF2-40B4-BE49-F238E27FC236}">
              <a16:creationId xmlns:a16="http://schemas.microsoft.com/office/drawing/2014/main" id="{CB3850FA-6E47-4BF8-9D61-F4D099683B94}"/>
            </a:ext>
          </a:extLst>
        </xdr:cNvPr>
        <xdr:cNvSpPr/>
      </xdr:nvSpPr>
      <xdr:spPr>
        <a:xfrm>
          <a:off x="12804140" y="13701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758" name="フローチャート: 判断 757">
          <a:extLst>
            <a:ext uri="{FF2B5EF4-FFF2-40B4-BE49-F238E27FC236}">
              <a16:creationId xmlns:a16="http://schemas.microsoft.com/office/drawing/2014/main" id="{FEB988B1-8032-4DC5-9FD6-FFB8FE914F3C}"/>
            </a:ext>
          </a:extLst>
        </xdr:cNvPr>
        <xdr:cNvSpPr/>
      </xdr:nvSpPr>
      <xdr:spPr>
        <a:xfrm>
          <a:off x="12029440" y="136690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759" name="フローチャート: 判断 758">
          <a:extLst>
            <a:ext uri="{FF2B5EF4-FFF2-40B4-BE49-F238E27FC236}">
              <a16:creationId xmlns:a16="http://schemas.microsoft.com/office/drawing/2014/main" id="{71CEAE74-B3FE-46D2-ADE4-C1D57ADE68D8}"/>
            </a:ext>
          </a:extLst>
        </xdr:cNvPr>
        <xdr:cNvSpPr/>
      </xdr:nvSpPr>
      <xdr:spPr>
        <a:xfrm>
          <a:off x="11231880" y="1362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A2C9F7D7-0201-456D-B7D4-AD10D1AC9F03}"/>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5C6FCA9D-BDD9-4FEC-9F74-F843527E440A}"/>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AA39DFBF-66D6-45B0-B8D6-8BFB2C3F3A77}"/>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7BA59B4E-746C-4567-A320-282CB63081AB}"/>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2C23813C-FDE4-45E1-A43E-5C1FFF184BAA}"/>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164464</xdr:rowOff>
    </xdr:from>
    <xdr:to>
      <xdr:col>85</xdr:col>
      <xdr:colOff>177800</xdr:colOff>
      <xdr:row>82</xdr:row>
      <xdr:rowOff>94614</xdr:rowOff>
    </xdr:to>
    <xdr:sp macro="" textlink="">
      <xdr:nvSpPr>
        <xdr:cNvPr id="765" name="楕円 764">
          <a:extLst>
            <a:ext uri="{FF2B5EF4-FFF2-40B4-BE49-F238E27FC236}">
              <a16:creationId xmlns:a16="http://schemas.microsoft.com/office/drawing/2014/main" id="{AF1EB27E-10EB-49DD-899E-74800F9ADE0E}"/>
            </a:ext>
          </a:extLst>
        </xdr:cNvPr>
        <xdr:cNvSpPr/>
      </xdr:nvSpPr>
      <xdr:spPr>
        <a:xfrm>
          <a:off x="14325600" y="1374330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142891</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D02DE9C4-2B40-4274-8FBE-EEEFDE6615C5}"/>
            </a:ext>
          </a:extLst>
        </xdr:cNvPr>
        <xdr:cNvSpPr txBox="1"/>
      </xdr:nvSpPr>
      <xdr:spPr>
        <a:xfrm>
          <a:off x="14414500" y="13721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124461</xdr:rowOff>
    </xdr:from>
    <xdr:to>
      <xdr:col>81</xdr:col>
      <xdr:colOff>101600</xdr:colOff>
      <xdr:row>82</xdr:row>
      <xdr:rowOff>54611</xdr:rowOff>
    </xdr:to>
    <xdr:sp macro="" textlink="">
      <xdr:nvSpPr>
        <xdr:cNvPr id="767" name="楕円 766">
          <a:extLst>
            <a:ext uri="{FF2B5EF4-FFF2-40B4-BE49-F238E27FC236}">
              <a16:creationId xmlns:a16="http://schemas.microsoft.com/office/drawing/2014/main" id="{28B7EF7C-D625-4106-9142-8ADAFA8F0808}"/>
            </a:ext>
          </a:extLst>
        </xdr:cNvPr>
        <xdr:cNvSpPr/>
      </xdr:nvSpPr>
      <xdr:spPr>
        <a:xfrm>
          <a:off x="13578840" y="137033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3811</xdr:rowOff>
    </xdr:from>
    <xdr:to>
      <xdr:col>85</xdr:col>
      <xdr:colOff>127000</xdr:colOff>
      <xdr:row>82</xdr:row>
      <xdr:rowOff>43814</xdr:rowOff>
    </xdr:to>
    <xdr:cxnSp macro="">
      <xdr:nvCxnSpPr>
        <xdr:cNvPr id="768" name="直線コネクタ 767">
          <a:extLst>
            <a:ext uri="{FF2B5EF4-FFF2-40B4-BE49-F238E27FC236}">
              <a16:creationId xmlns:a16="http://schemas.microsoft.com/office/drawing/2014/main" id="{27CC839D-AD63-44F4-B8C5-4B1A791A0726}"/>
            </a:ext>
          </a:extLst>
        </xdr:cNvPr>
        <xdr:cNvCxnSpPr/>
      </xdr:nvCxnSpPr>
      <xdr:spPr>
        <a:xfrm>
          <a:off x="13629640" y="13750291"/>
          <a:ext cx="74676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101600</xdr:rowOff>
    </xdr:from>
    <xdr:to>
      <xdr:col>76</xdr:col>
      <xdr:colOff>165100</xdr:colOff>
      <xdr:row>82</xdr:row>
      <xdr:rowOff>31750</xdr:rowOff>
    </xdr:to>
    <xdr:sp macro="" textlink="">
      <xdr:nvSpPr>
        <xdr:cNvPr id="769" name="楕円 768">
          <a:extLst>
            <a:ext uri="{FF2B5EF4-FFF2-40B4-BE49-F238E27FC236}">
              <a16:creationId xmlns:a16="http://schemas.microsoft.com/office/drawing/2014/main" id="{6FC37E1E-759B-429D-862B-2B54620D0EBC}"/>
            </a:ext>
          </a:extLst>
        </xdr:cNvPr>
        <xdr:cNvSpPr/>
      </xdr:nvSpPr>
      <xdr:spPr>
        <a:xfrm>
          <a:off x="12804140" y="13680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152400</xdr:rowOff>
    </xdr:from>
    <xdr:to>
      <xdr:col>81</xdr:col>
      <xdr:colOff>50800</xdr:colOff>
      <xdr:row>82</xdr:row>
      <xdr:rowOff>3811</xdr:rowOff>
    </xdr:to>
    <xdr:cxnSp macro="">
      <xdr:nvCxnSpPr>
        <xdr:cNvPr id="770" name="直線コネクタ 769">
          <a:extLst>
            <a:ext uri="{FF2B5EF4-FFF2-40B4-BE49-F238E27FC236}">
              <a16:creationId xmlns:a16="http://schemas.microsoft.com/office/drawing/2014/main" id="{ADF0D139-8C34-4EF4-9635-5AFEF4DA8482}"/>
            </a:ext>
          </a:extLst>
        </xdr:cNvPr>
        <xdr:cNvCxnSpPr/>
      </xdr:nvCxnSpPr>
      <xdr:spPr>
        <a:xfrm>
          <a:off x="12854940" y="13731240"/>
          <a:ext cx="77470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61595</xdr:rowOff>
    </xdr:from>
    <xdr:to>
      <xdr:col>72</xdr:col>
      <xdr:colOff>38100</xdr:colOff>
      <xdr:row>81</xdr:row>
      <xdr:rowOff>163195</xdr:rowOff>
    </xdr:to>
    <xdr:sp macro="" textlink="">
      <xdr:nvSpPr>
        <xdr:cNvPr id="771" name="楕円 770">
          <a:extLst>
            <a:ext uri="{FF2B5EF4-FFF2-40B4-BE49-F238E27FC236}">
              <a16:creationId xmlns:a16="http://schemas.microsoft.com/office/drawing/2014/main" id="{915A01B1-E6A4-4B07-BDBC-C283C226E086}"/>
            </a:ext>
          </a:extLst>
        </xdr:cNvPr>
        <xdr:cNvSpPr/>
      </xdr:nvSpPr>
      <xdr:spPr>
        <a:xfrm>
          <a:off x="12029440" y="136404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112395</xdr:rowOff>
    </xdr:from>
    <xdr:to>
      <xdr:col>76</xdr:col>
      <xdr:colOff>114300</xdr:colOff>
      <xdr:row>81</xdr:row>
      <xdr:rowOff>152400</xdr:rowOff>
    </xdr:to>
    <xdr:cxnSp macro="">
      <xdr:nvCxnSpPr>
        <xdr:cNvPr id="772" name="直線コネクタ 771">
          <a:extLst>
            <a:ext uri="{FF2B5EF4-FFF2-40B4-BE49-F238E27FC236}">
              <a16:creationId xmlns:a16="http://schemas.microsoft.com/office/drawing/2014/main" id="{4DC1427F-921F-4B54-8360-408DC205466B}"/>
            </a:ext>
          </a:extLst>
        </xdr:cNvPr>
        <xdr:cNvCxnSpPr/>
      </xdr:nvCxnSpPr>
      <xdr:spPr>
        <a:xfrm>
          <a:off x="12072620" y="13691235"/>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31114</xdr:rowOff>
    </xdr:from>
    <xdr:to>
      <xdr:col>67</xdr:col>
      <xdr:colOff>101600</xdr:colOff>
      <xdr:row>81</xdr:row>
      <xdr:rowOff>132714</xdr:rowOff>
    </xdr:to>
    <xdr:sp macro="" textlink="">
      <xdr:nvSpPr>
        <xdr:cNvPr id="773" name="楕円 772">
          <a:extLst>
            <a:ext uri="{FF2B5EF4-FFF2-40B4-BE49-F238E27FC236}">
              <a16:creationId xmlns:a16="http://schemas.microsoft.com/office/drawing/2014/main" id="{F40531EB-C2AB-46D4-8A0D-67F6171545A5}"/>
            </a:ext>
          </a:extLst>
        </xdr:cNvPr>
        <xdr:cNvSpPr/>
      </xdr:nvSpPr>
      <xdr:spPr>
        <a:xfrm>
          <a:off x="11231880" y="13609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81914</xdr:rowOff>
    </xdr:from>
    <xdr:to>
      <xdr:col>71</xdr:col>
      <xdr:colOff>177800</xdr:colOff>
      <xdr:row>81</xdr:row>
      <xdr:rowOff>112395</xdr:rowOff>
    </xdr:to>
    <xdr:cxnSp macro="">
      <xdr:nvCxnSpPr>
        <xdr:cNvPr id="774" name="直線コネクタ 773">
          <a:extLst>
            <a:ext uri="{FF2B5EF4-FFF2-40B4-BE49-F238E27FC236}">
              <a16:creationId xmlns:a16="http://schemas.microsoft.com/office/drawing/2014/main" id="{8251C024-EFA5-42E9-A978-E364D76E3339}"/>
            </a:ext>
          </a:extLst>
        </xdr:cNvPr>
        <xdr:cNvCxnSpPr/>
      </xdr:nvCxnSpPr>
      <xdr:spPr>
        <a:xfrm>
          <a:off x="11282680" y="13660754"/>
          <a:ext cx="78994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775" name="n_1aveValue【消防施設】&#10;有形固定資産減価償却率">
          <a:extLst>
            <a:ext uri="{FF2B5EF4-FFF2-40B4-BE49-F238E27FC236}">
              <a16:creationId xmlns:a16="http://schemas.microsoft.com/office/drawing/2014/main" id="{FFC82704-490F-4557-9F65-7C6E62605F48}"/>
            </a:ext>
          </a:extLst>
        </xdr:cNvPr>
        <xdr:cNvSpPr txBox="1"/>
      </xdr:nvSpPr>
      <xdr:spPr>
        <a:xfrm>
          <a:off x="13437244" y="13801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6" name="n_2aveValue【消防施設】&#10;有形固定資産減価償却率">
          <a:extLst>
            <a:ext uri="{FF2B5EF4-FFF2-40B4-BE49-F238E27FC236}">
              <a16:creationId xmlns:a16="http://schemas.microsoft.com/office/drawing/2014/main" id="{345603F4-D210-448F-A5DB-7DBBFC83304F}"/>
            </a:ext>
          </a:extLst>
        </xdr:cNvPr>
        <xdr:cNvSpPr txBox="1"/>
      </xdr:nvSpPr>
      <xdr:spPr>
        <a:xfrm>
          <a:off x="12675244" y="13790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777" name="n_3aveValue【消防施設】&#10;有形固定資産減価償却率">
          <a:extLst>
            <a:ext uri="{FF2B5EF4-FFF2-40B4-BE49-F238E27FC236}">
              <a16:creationId xmlns:a16="http://schemas.microsoft.com/office/drawing/2014/main" id="{54240B7E-5932-4FBC-A596-E2A29684EB6C}"/>
            </a:ext>
          </a:extLst>
        </xdr:cNvPr>
        <xdr:cNvSpPr txBox="1"/>
      </xdr:nvSpPr>
      <xdr:spPr>
        <a:xfrm>
          <a:off x="11900544" y="1375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142891</xdr:rowOff>
    </xdr:from>
    <xdr:ext cx="405111" cy="259045"/>
    <xdr:sp macro="" textlink="">
      <xdr:nvSpPr>
        <xdr:cNvPr id="778" name="n_4aveValue【消防施設】&#10;有形固定資産減価償却率">
          <a:extLst>
            <a:ext uri="{FF2B5EF4-FFF2-40B4-BE49-F238E27FC236}">
              <a16:creationId xmlns:a16="http://schemas.microsoft.com/office/drawing/2014/main" id="{A14A6175-2306-4F6B-AC35-E2A1BBFFD66C}"/>
            </a:ext>
          </a:extLst>
        </xdr:cNvPr>
        <xdr:cNvSpPr txBox="1"/>
      </xdr:nvSpPr>
      <xdr:spPr>
        <a:xfrm>
          <a:off x="11102984" y="13721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71138</xdr:rowOff>
    </xdr:from>
    <xdr:ext cx="405111" cy="259045"/>
    <xdr:sp macro="" textlink="">
      <xdr:nvSpPr>
        <xdr:cNvPr id="779" name="n_1mainValue【消防施設】&#10;有形固定資産減価償却率">
          <a:extLst>
            <a:ext uri="{FF2B5EF4-FFF2-40B4-BE49-F238E27FC236}">
              <a16:creationId xmlns:a16="http://schemas.microsoft.com/office/drawing/2014/main" id="{D4ADFFF6-4D2D-403C-8F0D-945A52871210}"/>
            </a:ext>
          </a:extLst>
        </xdr:cNvPr>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48277</xdr:rowOff>
    </xdr:from>
    <xdr:ext cx="405111" cy="259045"/>
    <xdr:sp macro="" textlink="">
      <xdr:nvSpPr>
        <xdr:cNvPr id="780" name="n_2mainValue【消防施設】&#10;有形固定資産減価償却率">
          <a:extLst>
            <a:ext uri="{FF2B5EF4-FFF2-40B4-BE49-F238E27FC236}">
              <a16:creationId xmlns:a16="http://schemas.microsoft.com/office/drawing/2014/main" id="{2C67927E-D89B-479C-BC1B-7F055453DE51}"/>
            </a:ext>
          </a:extLst>
        </xdr:cNvPr>
        <xdr:cNvSpPr txBox="1"/>
      </xdr:nvSpPr>
      <xdr:spPr>
        <a:xfrm>
          <a:off x="12675244" y="1345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8272</xdr:rowOff>
    </xdr:from>
    <xdr:ext cx="405111" cy="259045"/>
    <xdr:sp macro="" textlink="">
      <xdr:nvSpPr>
        <xdr:cNvPr id="781" name="n_3mainValue【消防施設】&#10;有形固定資産減価償却率">
          <a:extLst>
            <a:ext uri="{FF2B5EF4-FFF2-40B4-BE49-F238E27FC236}">
              <a16:creationId xmlns:a16="http://schemas.microsoft.com/office/drawing/2014/main" id="{AE345B06-F729-426F-A249-9FE1E1930F9D}"/>
            </a:ext>
          </a:extLst>
        </xdr:cNvPr>
        <xdr:cNvSpPr txBox="1"/>
      </xdr:nvSpPr>
      <xdr:spPr>
        <a:xfrm>
          <a:off x="11900544" y="1341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149241</xdr:rowOff>
    </xdr:from>
    <xdr:ext cx="405111" cy="259045"/>
    <xdr:sp macro="" textlink="">
      <xdr:nvSpPr>
        <xdr:cNvPr id="782" name="n_4mainValue【消防施設】&#10;有形固定資産減価償却率">
          <a:extLst>
            <a:ext uri="{FF2B5EF4-FFF2-40B4-BE49-F238E27FC236}">
              <a16:creationId xmlns:a16="http://schemas.microsoft.com/office/drawing/2014/main" id="{07801103-61C6-4958-81CC-A09C44F82AA4}"/>
            </a:ext>
          </a:extLst>
        </xdr:cNvPr>
        <xdr:cNvSpPr txBox="1"/>
      </xdr:nvSpPr>
      <xdr:spPr>
        <a:xfrm>
          <a:off x="11102984" y="1339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EC64BE2A-DD17-4B3E-8996-A1D23141D53B}"/>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F610F543-B3F1-45B9-925A-F43DBE6CE2F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471AF25C-DB02-4FED-B2B1-E8139E2AD585}"/>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75BF47C2-D9A6-4DA0-96C6-07591B113AAB}"/>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0FFF05FC-FAF5-40C1-8088-C5F48CBE9977}"/>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C32ED5BC-A5FB-4F14-8A3C-23C5705D5C08}"/>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BAC02928-8AA0-494E-AF65-9E18595BD454}"/>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DD449846-ACB7-4052-AD5B-9939DE4CA311}"/>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48278636-2E86-42D5-83EE-FBA4D619E147}"/>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2A43D843-7B3A-458B-BB7A-58671B5E125C}"/>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213F9EE8-3B3F-4817-8D27-89813337D99F}"/>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E7C20D38-AB97-4FEB-B132-9B529173E39F}"/>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33EB5958-9DE3-482A-9BBB-A532503EBD3A}"/>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B57089BD-3D4C-4F7C-BFA0-6596E59EAFC8}"/>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3BA16C71-9C0F-4F48-A50E-03A018279A75}"/>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645B271E-A8E7-44FE-BE2E-4A9E374B6856}"/>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5C40CB16-35EB-4372-B091-FE8E003D68CA}"/>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99451EED-CD5C-4223-B83A-4D1DFDFF9F97}"/>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F3686B89-135F-438C-AADB-36D629F00B0D}"/>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B03A6667-2F5B-4EF9-863E-5F1B081C021C}"/>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5DCFDF33-F309-46EC-AA29-614D391C75AA}"/>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84254293-61AE-4686-97BF-37C50C806E13}"/>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EEDDCDCD-8ACF-4D04-A8FE-CAE1603A7272}"/>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a:extLst>
            <a:ext uri="{FF2B5EF4-FFF2-40B4-BE49-F238E27FC236}">
              <a16:creationId xmlns:a16="http://schemas.microsoft.com/office/drawing/2014/main" id="{A1A99E94-239E-4AA7-967F-5F0253ECAADC}"/>
            </a:ext>
          </a:extLst>
        </xdr:cNvPr>
        <xdr:cNvCxnSpPr/>
      </xdr:nvCxnSpPr>
      <xdr:spPr>
        <a:xfrm flipV="1">
          <a:off x="19509104" y="1299210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a:extLst>
            <a:ext uri="{FF2B5EF4-FFF2-40B4-BE49-F238E27FC236}">
              <a16:creationId xmlns:a16="http://schemas.microsoft.com/office/drawing/2014/main" id="{E41451A7-BEFA-4DB4-BF2F-4AB4F2CC8868}"/>
            </a:ext>
          </a:extLst>
        </xdr:cNvPr>
        <xdr:cNvSpPr txBox="1"/>
      </xdr:nvSpPr>
      <xdr:spPr>
        <a:xfrm>
          <a:off x="19547840" y="1452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a:extLst>
            <a:ext uri="{FF2B5EF4-FFF2-40B4-BE49-F238E27FC236}">
              <a16:creationId xmlns:a16="http://schemas.microsoft.com/office/drawing/2014/main" id="{488FFADA-8B92-44F3-A301-ADE34D128DDC}"/>
            </a:ext>
          </a:extLst>
        </xdr:cNvPr>
        <xdr:cNvCxnSpPr/>
      </xdr:nvCxnSpPr>
      <xdr:spPr>
        <a:xfrm>
          <a:off x="1944370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D2635337-B2AE-4EAF-8D41-6A98D69D546A}"/>
            </a:ext>
          </a:extLst>
        </xdr:cNvPr>
        <xdr:cNvSpPr txBox="1"/>
      </xdr:nvSpPr>
      <xdr:spPr>
        <a:xfrm>
          <a:off x="19547840" y="12771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a:extLst>
            <a:ext uri="{FF2B5EF4-FFF2-40B4-BE49-F238E27FC236}">
              <a16:creationId xmlns:a16="http://schemas.microsoft.com/office/drawing/2014/main" id="{33577CEE-9E34-4DAE-9307-5CFE0E31DEA6}"/>
            </a:ext>
          </a:extLst>
        </xdr:cNvPr>
        <xdr:cNvCxnSpPr/>
      </xdr:nvCxnSpPr>
      <xdr:spPr>
        <a:xfrm>
          <a:off x="19443700" y="12992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a:extLst>
            <a:ext uri="{FF2B5EF4-FFF2-40B4-BE49-F238E27FC236}">
              <a16:creationId xmlns:a16="http://schemas.microsoft.com/office/drawing/2014/main" id="{6D17FB45-6E98-4599-9498-CE477FDD3552}"/>
            </a:ext>
          </a:extLst>
        </xdr:cNvPr>
        <xdr:cNvSpPr txBox="1"/>
      </xdr:nvSpPr>
      <xdr:spPr>
        <a:xfrm>
          <a:off x="19547840" y="14076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a:extLst>
            <a:ext uri="{FF2B5EF4-FFF2-40B4-BE49-F238E27FC236}">
              <a16:creationId xmlns:a16="http://schemas.microsoft.com/office/drawing/2014/main" id="{C01096A9-CB60-4B60-9F2F-92CCDD04F7DA}"/>
            </a:ext>
          </a:extLst>
        </xdr:cNvPr>
        <xdr:cNvSpPr/>
      </xdr:nvSpPr>
      <xdr:spPr>
        <a:xfrm>
          <a:off x="19458940" y="1422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a:extLst>
            <a:ext uri="{FF2B5EF4-FFF2-40B4-BE49-F238E27FC236}">
              <a16:creationId xmlns:a16="http://schemas.microsoft.com/office/drawing/2014/main" id="{E5432F9A-E81B-41D1-B84E-441E533F0035}"/>
            </a:ext>
          </a:extLst>
        </xdr:cNvPr>
        <xdr:cNvSpPr/>
      </xdr:nvSpPr>
      <xdr:spPr>
        <a:xfrm>
          <a:off x="18735040" y="142252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a:extLst>
            <a:ext uri="{FF2B5EF4-FFF2-40B4-BE49-F238E27FC236}">
              <a16:creationId xmlns:a16="http://schemas.microsoft.com/office/drawing/2014/main" id="{1DB9DCAF-12AF-404E-B242-1A4FE24788C7}"/>
            </a:ext>
          </a:extLst>
        </xdr:cNvPr>
        <xdr:cNvSpPr/>
      </xdr:nvSpPr>
      <xdr:spPr>
        <a:xfrm>
          <a:off x="17937480" y="142252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815" name="フローチャート: 判断 814">
          <a:extLst>
            <a:ext uri="{FF2B5EF4-FFF2-40B4-BE49-F238E27FC236}">
              <a16:creationId xmlns:a16="http://schemas.microsoft.com/office/drawing/2014/main" id="{A67F3D9B-2B1D-4F92-BE6E-1662351CD87B}"/>
            </a:ext>
          </a:extLst>
        </xdr:cNvPr>
        <xdr:cNvSpPr/>
      </xdr:nvSpPr>
      <xdr:spPr>
        <a:xfrm>
          <a:off x="17162780" y="14236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6" name="フローチャート: 判断 815">
          <a:extLst>
            <a:ext uri="{FF2B5EF4-FFF2-40B4-BE49-F238E27FC236}">
              <a16:creationId xmlns:a16="http://schemas.microsoft.com/office/drawing/2014/main" id="{BB412C01-C96E-4901-B976-C04D0EA30389}"/>
            </a:ext>
          </a:extLst>
        </xdr:cNvPr>
        <xdr:cNvSpPr/>
      </xdr:nvSpPr>
      <xdr:spPr>
        <a:xfrm>
          <a:off x="16388080" y="142557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AAF03BD7-4DCC-43C2-8A3F-90A38CD9AC3B}"/>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21D8E631-7920-44A6-B925-E73F5AECB9A5}"/>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63032938-722F-4A8C-9676-9031CA545D01}"/>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10028CB6-45A0-42C9-B42F-BF484473D676}"/>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36FE0CE9-3349-4843-B05A-0FFB15FDFC34}"/>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48261</xdr:rowOff>
    </xdr:from>
    <xdr:to>
      <xdr:col>116</xdr:col>
      <xdr:colOff>114300</xdr:colOff>
      <xdr:row>86</xdr:row>
      <xdr:rowOff>149861</xdr:rowOff>
    </xdr:to>
    <xdr:sp macro="" textlink="">
      <xdr:nvSpPr>
        <xdr:cNvPr id="822" name="楕円 821">
          <a:extLst>
            <a:ext uri="{FF2B5EF4-FFF2-40B4-BE49-F238E27FC236}">
              <a16:creationId xmlns:a16="http://schemas.microsoft.com/office/drawing/2014/main" id="{2521AFB9-2F4B-4EE4-86B6-84274AA75FDF}"/>
            </a:ext>
          </a:extLst>
        </xdr:cNvPr>
        <xdr:cNvSpPr/>
      </xdr:nvSpPr>
      <xdr:spPr>
        <a:xfrm>
          <a:off x="19458940" y="1446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134638</xdr:rowOff>
    </xdr:from>
    <xdr:ext cx="469744" cy="259045"/>
    <xdr:sp macro="" textlink="">
      <xdr:nvSpPr>
        <xdr:cNvPr id="823" name="【消防施設】&#10;一人当たり面積該当値テキスト">
          <a:extLst>
            <a:ext uri="{FF2B5EF4-FFF2-40B4-BE49-F238E27FC236}">
              <a16:creationId xmlns:a16="http://schemas.microsoft.com/office/drawing/2014/main" id="{0D5B290C-7627-4289-9FD3-DCE9264B1D26}"/>
            </a:ext>
          </a:extLst>
        </xdr:cNvPr>
        <xdr:cNvSpPr txBox="1"/>
      </xdr:nvSpPr>
      <xdr:spPr>
        <a:xfrm>
          <a:off x="19547840" y="1438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48261</xdr:rowOff>
    </xdr:from>
    <xdr:to>
      <xdr:col>112</xdr:col>
      <xdr:colOff>38100</xdr:colOff>
      <xdr:row>86</xdr:row>
      <xdr:rowOff>149861</xdr:rowOff>
    </xdr:to>
    <xdr:sp macro="" textlink="">
      <xdr:nvSpPr>
        <xdr:cNvPr id="824" name="楕円 823">
          <a:extLst>
            <a:ext uri="{FF2B5EF4-FFF2-40B4-BE49-F238E27FC236}">
              <a16:creationId xmlns:a16="http://schemas.microsoft.com/office/drawing/2014/main" id="{FBF2E9BB-1B59-4B05-94F7-227ED567D361}"/>
            </a:ext>
          </a:extLst>
        </xdr:cNvPr>
        <xdr:cNvSpPr/>
      </xdr:nvSpPr>
      <xdr:spPr>
        <a:xfrm>
          <a:off x="18735040" y="144653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99061</xdr:rowOff>
    </xdr:from>
    <xdr:to>
      <xdr:col>116</xdr:col>
      <xdr:colOff>63500</xdr:colOff>
      <xdr:row>86</xdr:row>
      <xdr:rowOff>99061</xdr:rowOff>
    </xdr:to>
    <xdr:cxnSp macro="">
      <xdr:nvCxnSpPr>
        <xdr:cNvPr id="825" name="直線コネクタ 824">
          <a:extLst>
            <a:ext uri="{FF2B5EF4-FFF2-40B4-BE49-F238E27FC236}">
              <a16:creationId xmlns:a16="http://schemas.microsoft.com/office/drawing/2014/main" id="{DA336200-5C1E-4390-BB4C-81E29809D573}"/>
            </a:ext>
          </a:extLst>
        </xdr:cNvPr>
        <xdr:cNvCxnSpPr/>
      </xdr:nvCxnSpPr>
      <xdr:spPr>
        <a:xfrm>
          <a:off x="18778220" y="1451610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48261</xdr:rowOff>
    </xdr:from>
    <xdr:to>
      <xdr:col>107</xdr:col>
      <xdr:colOff>101600</xdr:colOff>
      <xdr:row>86</xdr:row>
      <xdr:rowOff>149861</xdr:rowOff>
    </xdr:to>
    <xdr:sp macro="" textlink="">
      <xdr:nvSpPr>
        <xdr:cNvPr id="826" name="楕円 825">
          <a:extLst>
            <a:ext uri="{FF2B5EF4-FFF2-40B4-BE49-F238E27FC236}">
              <a16:creationId xmlns:a16="http://schemas.microsoft.com/office/drawing/2014/main" id="{367ECC35-F51F-487D-B419-1C35B3F0DF17}"/>
            </a:ext>
          </a:extLst>
        </xdr:cNvPr>
        <xdr:cNvSpPr/>
      </xdr:nvSpPr>
      <xdr:spPr>
        <a:xfrm>
          <a:off x="17937480" y="1446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99061</xdr:rowOff>
    </xdr:from>
    <xdr:to>
      <xdr:col>111</xdr:col>
      <xdr:colOff>177800</xdr:colOff>
      <xdr:row>86</xdr:row>
      <xdr:rowOff>99061</xdr:rowOff>
    </xdr:to>
    <xdr:cxnSp macro="">
      <xdr:nvCxnSpPr>
        <xdr:cNvPr id="827" name="直線コネクタ 826">
          <a:extLst>
            <a:ext uri="{FF2B5EF4-FFF2-40B4-BE49-F238E27FC236}">
              <a16:creationId xmlns:a16="http://schemas.microsoft.com/office/drawing/2014/main" id="{1A1845B4-B6B1-4DBD-915C-38565E4E46A7}"/>
            </a:ext>
          </a:extLst>
        </xdr:cNvPr>
        <xdr:cNvCxnSpPr/>
      </xdr:nvCxnSpPr>
      <xdr:spPr>
        <a:xfrm>
          <a:off x="17988280" y="1451610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48261</xdr:rowOff>
    </xdr:from>
    <xdr:to>
      <xdr:col>102</xdr:col>
      <xdr:colOff>165100</xdr:colOff>
      <xdr:row>86</xdr:row>
      <xdr:rowOff>149861</xdr:rowOff>
    </xdr:to>
    <xdr:sp macro="" textlink="">
      <xdr:nvSpPr>
        <xdr:cNvPr id="828" name="楕円 827">
          <a:extLst>
            <a:ext uri="{FF2B5EF4-FFF2-40B4-BE49-F238E27FC236}">
              <a16:creationId xmlns:a16="http://schemas.microsoft.com/office/drawing/2014/main" id="{F926FD93-EAE0-4A57-BEFA-8443DA98FA2F}"/>
            </a:ext>
          </a:extLst>
        </xdr:cNvPr>
        <xdr:cNvSpPr/>
      </xdr:nvSpPr>
      <xdr:spPr>
        <a:xfrm>
          <a:off x="17162780" y="1446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99061</xdr:rowOff>
    </xdr:from>
    <xdr:to>
      <xdr:col>107</xdr:col>
      <xdr:colOff>50800</xdr:colOff>
      <xdr:row>86</xdr:row>
      <xdr:rowOff>99061</xdr:rowOff>
    </xdr:to>
    <xdr:cxnSp macro="">
      <xdr:nvCxnSpPr>
        <xdr:cNvPr id="829" name="直線コネクタ 828">
          <a:extLst>
            <a:ext uri="{FF2B5EF4-FFF2-40B4-BE49-F238E27FC236}">
              <a16:creationId xmlns:a16="http://schemas.microsoft.com/office/drawing/2014/main" id="{685EE710-95BD-459D-B5F4-80BFDF7C077E}"/>
            </a:ext>
          </a:extLst>
        </xdr:cNvPr>
        <xdr:cNvCxnSpPr/>
      </xdr:nvCxnSpPr>
      <xdr:spPr>
        <a:xfrm>
          <a:off x="17213580" y="1451610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48261</xdr:rowOff>
    </xdr:from>
    <xdr:to>
      <xdr:col>98</xdr:col>
      <xdr:colOff>38100</xdr:colOff>
      <xdr:row>86</xdr:row>
      <xdr:rowOff>149861</xdr:rowOff>
    </xdr:to>
    <xdr:sp macro="" textlink="">
      <xdr:nvSpPr>
        <xdr:cNvPr id="830" name="楕円 829">
          <a:extLst>
            <a:ext uri="{FF2B5EF4-FFF2-40B4-BE49-F238E27FC236}">
              <a16:creationId xmlns:a16="http://schemas.microsoft.com/office/drawing/2014/main" id="{7B1B8E67-4447-4AFC-ACF3-22C45661A7F6}"/>
            </a:ext>
          </a:extLst>
        </xdr:cNvPr>
        <xdr:cNvSpPr/>
      </xdr:nvSpPr>
      <xdr:spPr>
        <a:xfrm>
          <a:off x="16388080" y="144653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99061</xdr:rowOff>
    </xdr:from>
    <xdr:to>
      <xdr:col>102</xdr:col>
      <xdr:colOff>114300</xdr:colOff>
      <xdr:row>86</xdr:row>
      <xdr:rowOff>99061</xdr:rowOff>
    </xdr:to>
    <xdr:cxnSp macro="">
      <xdr:nvCxnSpPr>
        <xdr:cNvPr id="831" name="直線コネクタ 830">
          <a:extLst>
            <a:ext uri="{FF2B5EF4-FFF2-40B4-BE49-F238E27FC236}">
              <a16:creationId xmlns:a16="http://schemas.microsoft.com/office/drawing/2014/main" id="{51D5426B-1EBF-458C-AAB4-5597E6F23809}"/>
            </a:ext>
          </a:extLst>
        </xdr:cNvPr>
        <xdr:cNvCxnSpPr/>
      </xdr:nvCxnSpPr>
      <xdr:spPr>
        <a:xfrm>
          <a:off x="16431260" y="1451610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a:extLst>
            <a:ext uri="{FF2B5EF4-FFF2-40B4-BE49-F238E27FC236}">
              <a16:creationId xmlns:a16="http://schemas.microsoft.com/office/drawing/2014/main" id="{25F17318-3798-48D3-9A97-F68E4FE428F3}"/>
            </a:ext>
          </a:extLst>
        </xdr:cNvPr>
        <xdr:cNvSpPr txBox="1"/>
      </xdr:nvSpPr>
      <xdr:spPr>
        <a:xfrm>
          <a:off x="1856112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a:extLst>
            <a:ext uri="{FF2B5EF4-FFF2-40B4-BE49-F238E27FC236}">
              <a16:creationId xmlns:a16="http://schemas.microsoft.com/office/drawing/2014/main" id="{2B584F02-162F-4D52-994D-52075F0C2F5D}"/>
            </a:ext>
          </a:extLst>
        </xdr:cNvPr>
        <xdr:cNvSpPr txBox="1"/>
      </xdr:nvSpPr>
      <xdr:spPr>
        <a:xfrm>
          <a:off x="1777626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834" name="n_3aveValue【消防施設】&#10;一人当たり面積">
          <a:extLst>
            <a:ext uri="{FF2B5EF4-FFF2-40B4-BE49-F238E27FC236}">
              <a16:creationId xmlns:a16="http://schemas.microsoft.com/office/drawing/2014/main" id="{A0A58D47-0AAC-45F9-9ADA-B0C76783EA45}"/>
            </a:ext>
          </a:extLst>
        </xdr:cNvPr>
        <xdr:cNvSpPr txBox="1"/>
      </xdr:nvSpPr>
      <xdr:spPr>
        <a:xfrm>
          <a:off x="17001567" y="1401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835" name="n_4aveValue【消防施設】&#10;一人当たり面積">
          <a:extLst>
            <a:ext uri="{FF2B5EF4-FFF2-40B4-BE49-F238E27FC236}">
              <a16:creationId xmlns:a16="http://schemas.microsoft.com/office/drawing/2014/main" id="{483ADA5C-AAFC-4F15-B9A0-47A535FCE68C}"/>
            </a:ext>
          </a:extLst>
        </xdr:cNvPr>
        <xdr:cNvSpPr txBox="1"/>
      </xdr:nvSpPr>
      <xdr:spPr>
        <a:xfrm>
          <a:off x="1622686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140988</xdr:rowOff>
    </xdr:from>
    <xdr:ext cx="469744" cy="259045"/>
    <xdr:sp macro="" textlink="">
      <xdr:nvSpPr>
        <xdr:cNvPr id="836" name="n_1mainValue【消防施設】&#10;一人当たり面積">
          <a:extLst>
            <a:ext uri="{FF2B5EF4-FFF2-40B4-BE49-F238E27FC236}">
              <a16:creationId xmlns:a16="http://schemas.microsoft.com/office/drawing/2014/main" id="{F9E1E805-F907-48D9-B825-0025AB8FB6C9}"/>
            </a:ext>
          </a:extLst>
        </xdr:cNvPr>
        <xdr:cNvSpPr txBox="1"/>
      </xdr:nvSpPr>
      <xdr:spPr>
        <a:xfrm>
          <a:off x="18561127" y="1455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140988</xdr:rowOff>
    </xdr:from>
    <xdr:ext cx="469744" cy="259045"/>
    <xdr:sp macro="" textlink="">
      <xdr:nvSpPr>
        <xdr:cNvPr id="837" name="n_2mainValue【消防施設】&#10;一人当たり面積">
          <a:extLst>
            <a:ext uri="{FF2B5EF4-FFF2-40B4-BE49-F238E27FC236}">
              <a16:creationId xmlns:a16="http://schemas.microsoft.com/office/drawing/2014/main" id="{F08E7F32-450F-4BD2-A7E8-4CAED4E1086F}"/>
            </a:ext>
          </a:extLst>
        </xdr:cNvPr>
        <xdr:cNvSpPr txBox="1"/>
      </xdr:nvSpPr>
      <xdr:spPr>
        <a:xfrm>
          <a:off x="17776267" y="1455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140988</xdr:rowOff>
    </xdr:from>
    <xdr:ext cx="469744" cy="259045"/>
    <xdr:sp macro="" textlink="">
      <xdr:nvSpPr>
        <xdr:cNvPr id="838" name="n_3mainValue【消防施設】&#10;一人当たり面積">
          <a:extLst>
            <a:ext uri="{FF2B5EF4-FFF2-40B4-BE49-F238E27FC236}">
              <a16:creationId xmlns:a16="http://schemas.microsoft.com/office/drawing/2014/main" id="{D0CAE949-7EBB-4E3D-84AB-305995B3D69C}"/>
            </a:ext>
          </a:extLst>
        </xdr:cNvPr>
        <xdr:cNvSpPr txBox="1"/>
      </xdr:nvSpPr>
      <xdr:spPr>
        <a:xfrm>
          <a:off x="17001567" y="1455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140988</xdr:rowOff>
    </xdr:from>
    <xdr:ext cx="469744" cy="259045"/>
    <xdr:sp macro="" textlink="">
      <xdr:nvSpPr>
        <xdr:cNvPr id="839" name="n_4mainValue【消防施設】&#10;一人当たり面積">
          <a:extLst>
            <a:ext uri="{FF2B5EF4-FFF2-40B4-BE49-F238E27FC236}">
              <a16:creationId xmlns:a16="http://schemas.microsoft.com/office/drawing/2014/main" id="{2EEDA8B0-7A1F-4521-9D56-F3036A536E8E}"/>
            </a:ext>
          </a:extLst>
        </xdr:cNvPr>
        <xdr:cNvSpPr txBox="1"/>
      </xdr:nvSpPr>
      <xdr:spPr>
        <a:xfrm>
          <a:off x="16226867" y="1455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309A1360-0F6B-43D4-B429-3C5597F0F5B1}"/>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B6AD2794-CBD5-494C-A3E9-B21AECAC369E}"/>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4434A78C-E6FC-43B2-BD65-AD28E1DCB10D}"/>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28A5BAFF-59E6-495B-879D-AB1BE315E364}"/>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720B06B3-69EE-47BC-9B4C-E75BE03924A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AD3CC304-1877-4C9A-B475-556498F99036}"/>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543760BF-FA58-42D6-8D2C-01F4F4CD6D6A}"/>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6FB2D1EA-CA10-4EBC-A67E-9EAEFCE4C1F4}"/>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A9320654-3126-4345-84A5-E0800E6C8E3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CA05BA5D-5E96-47F7-A43E-BE8F763F3DEB}"/>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18173CB7-C603-4C38-BD7E-E737074D937E}"/>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EF5A7F7A-B7F7-4243-9F30-871AC2685784}"/>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136E5DAF-EEEF-458F-A3AE-DECB810A5F8E}"/>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057FEBE9-9BBA-413E-A680-67703B4FD89D}"/>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10F8DF36-1E93-4FA4-8886-5E41E61BC8A2}"/>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6EF94664-4490-4802-AD64-24AA26563E47}"/>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A1E0325C-E26D-4D68-9A2E-31D47F96FF54}"/>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CBF0305E-3BCD-4A1E-A920-CF3AF1B05FBF}"/>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3F37FB4B-A13A-40DD-B7A5-6B77FDAFCB7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67993596-989E-46F1-8AE9-C4233CB05DD3}"/>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633D47CD-3102-4A90-9BDE-82F213EBFC77}"/>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E2A43886-1305-4FC6-8D49-186C5052C4F7}"/>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66D1AD92-4982-47B5-89D3-3BE1B3FF87C6}"/>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E202FF32-E282-4102-8831-06469365743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07B58DC8-73DC-4123-B03E-B2F0DF934B82}"/>
            </a:ext>
          </a:extLst>
        </xdr:cNvPr>
        <xdr:cNvCxnSpPr/>
      </xdr:nvCxnSpPr>
      <xdr:spPr>
        <a:xfrm flipV="1">
          <a:off x="14375764" y="1665541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a:extLst>
            <a:ext uri="{FF2B5EF4-FFF2-40B4-BE49-F238E27FC236}">
              <a16:creationId xmlns:a16="http://schemas.microsoft.com/office/drawing/2014/main" id="{82C9CEEC-0235-4A75-85C3-06188870462B}"/>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5D920A87-DD79-4C45-B8F0-E521D8354BB5}"/>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a:extLst>
            <a:ext uri="{FF2B5EF4-FFF2-40B4-BE49-F238E27FC236}">
              <a16:creationId xmlns:a16="http://schemas.microsoft.com/office/drawing/2014/main" id="{927E8501-5DA6-49E5-AE36-EC90126BC6F0}"/>
            </a:ext>
          </a:extLst>
        </xdr:cNvPr>
        <xdr:cNvSpPr txBox="1"/>
      </xdr:nvSpPr>
      <xdr:spPr>
        <a:xfrm>
          <a:off x="14414500" y="1643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a:extLst>
            <a:ext uri="{FF2B5EF4-FFF2-40B4-BE49-F238E27FC236}">
              <a16:creationId xmlns:a16="http://schemas.microsoft.com/office/drawing/2014/main" id="{E569DF82-AFD2-4AD9-BE82-A7A680D8A61D}"/>
            </a:ext>
          </a:extLst>
        </xdr:cNvPr>
        <xdr:cNvCxnSpPr/>
      </xdr:nvCxnSpPr>
      <xdr:spPr>
        <a:xfrm>
          <a:off x="14287500" y="16655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a:extLst>
            <a:ext uri="{FF2B5EF4-FFF2-40B4-BE49-F238E27FC236}">
              <a16:creationId xmlns:a16="http://schemas.microsoft.com/office/drawing/2014/main" id="{99A06FC0-DD26-4F8F-B71C-1B05C03E5E9D}"/>
            </a:ext>
          </a:extLst>
        </xdr:cNvPr>
        <xdr:cNvSpPr txBox="1"/>
      </xdr:nvSpPr>
      <xdr:spPr>
        <a:xfrm>
          <a:off x="1441450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a:extLst>
            <a:ext uri="{FF2B5EF4-FFF2-40B4-BE49-F238E27FC236}">
              <a16:creationId xmlns:a16="http://schemas.microsoft.com/office/drawing/2014/main" id="{2E393E23-E6AB-4601-AA33-6E155FE40B99}"/>
            </a:ext>
          </a:extLst>
        </xdr:cNvPr>
        <xdr:cNvSpPr/>
      </xdr:nvSpPr>
      <xdr:spPr>
        <a:xfrm>
          <a:off x="14325600" y="17378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a:extLst>
            <a:ext uri="{FF2B5EF4-FFF2-40B4-BE49-F238E27FC236}">
              <a16:creationId xmlns:a16="http://schemas.microsoft.com/office/drawing/2014/main" id="{0245F8F8-1526-421D-AB98-B8E1B86A13BD}"/>
            </a:ext>
          </a:extLst>
        </xdr:cNvPr>
        <xdr:cNvSpPr/>
      </xdr:nvSpPr>
      <xdr:spPr>
        <a:xfrm>
          <a:off x="13578840" y="1733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a:extLst>
            <a:ext uri="{FF2B5EF4-FFF2-40B4-BE49-F238E27FC236}">
              <a16:creationId xmlns:a16="http://schemas.microsoft.com/office/drawing/2014/main" id="{AFA3C3E6-8D16-464E-AEB3-145C3FE551E8}"/>
            </a:ext>
          </a:extLst>
        </xdr:cNvPr>
        <xdr:cNvSpPr/>
      </xdr:nvSpPr>
      <xdr:spPr>
        <a:xfrm>
          <a:off x="1280414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873" name="フローチャート: 判断 872">
          <a:extLst>
            <a:ext uri="{FF2B5EF4-FFF2-40B4-BE49-F238E27FC236}">
              <a16:creationId xmlns:a16="http://schemas.microsoft.com/office/drawing/2014/main" id="{5BFB4FBB-7109-467C-B46B-B46F1D797002}"/>
            </a:ext>
          </a:extLst>
        </xdr:cNvPr>
        <xdr:cNvSpPr/>
      </xdr:nvSpPr>
      <xdr:spPr>
        <a:xfrm>
          <a:off x="12029440" y="172770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874" name="フローチャート: 判断 873">
          <a:extLst>
            <a:ext uri="{FF2B5EF4-FFF2-40B4-BE49-F238E27FC236}">
              <a16:creationId xmlns:a16="http://schemas.microsoft.com/office/drawing/2014/main" id="{4B3FF038-C37E-4C0A-B06C-9B65AB1E9E28}"/>
            </a:ext>
          </a:extLst>
        </xdr:cNvPr>
        <xdr:cNvSpPr/>
      </xdr:nvSpPr>
      <xdr:spPr>
        <a:xfrm>
          <a:off x="11231880" y="172523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F31BE8B7-7DD5-4B3E-B314-07F0F4CE39A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B313BE77-8A43-4787-BE2C-EA113F7F9EAD}"/>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AE83AC08-AEDD-463E-848E-D6AAC6E044EB}"/>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75AC3F9E-63E4-485B-8A0A-80E91391BA0D}"/>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E6003576-7636-45F6-801E-EB3BFFF77E25}"/>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137795</xdr:rowOff>
    </xdr:from>
    <xdr:to>
      <xdr:col>85</xdr:col>
      <xdr:colOff>177800</xdr:colOff>
      <xdr:row>105</xdr:row>
      <xdr:rowOff>67945</xdr:rowOff>
    </xdr:to>
    <xdr:sp macro="" textlink="">
      <xdr:nvSpPr>
        <xdr:cNvPr id="880" name="楕円 879">
          <a:extLst>
            <a:ext uri="{FF2B5EF4-FFF2-40B4-BE49-F238E27FC236}">
              <a16:creationId xmlns:a16="http://schemas.microsoft.com/office/drawing/2014/main" id="{F0658DE1-81BF-418D-A0D3-23BF4300C16E}"/>
            </a:ext>
          </a:extLst>
        </xdr:cNvPr>
        <xdr:cNvSpPr/>
      </xdr:nvSpPr>
      <xdr:spPr>
        <a:xfrm>
          <a:off x="14325600" y="1757235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116222</xdr:rowOff>
    </xdr:from>
    <xdr:ext cx="405111" cy="259045"/>
    <xdr:sp macro="" textlink="">
      <xdr:nvSpPr>
        <xdr:cNvPr id="881" name="【庁舎】&#10;有形固定資産減価償却率該当値テキスト">
          <a:extLst>
            <a:ext uri="{FF2B5EF4-FFF2-40B4-BE49-F238E27FC236}">
              <a16:creationId xmlns:a16="http://schemas.microsoft.com/office/drawing/2014/main" id="{8BF356FF-DE42-4D98-A13E-9C635D0EA4CC}"/>
            </a:ext>
          </a:extLst>
        </xdr:cNvPr>
        <xdr:cNvSpPr txBox="1"/>
      </xdr:nvSpPr>
      <xdr:spPr>
        <a:xfrm>
          <a:off x="14414500" y="17550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101600</xdr:rowOff>
    </xdr:from>
    <xdr:to>
      <xdr:col>81</xdr:col>
      <xdr:colOff>101600</xdr:colOff>
      <xdr:row>105</xdr:row>
      <xdr:rowOff>31750</xdr:rowOff>
    </xdr:to>
    <xdr:sp macro="" textlink="">
      <xdr:nvSpPr>
        <xdr:cNvPr id="882" name="楕円 881">
          <a:extLst>
            <a:ext uri="{FF2B5EF4-FFF2-40B4-BE49-F238E27FC236}">
              <a16:creationId xmlns:a16="http://schemas.microsoft.com/office/drawing/2014/main" id="{B19F9110-E134-4E33-A220-CDE2677383E6}"/>
            </a:ext>
          </a:extLst>
        </xdr:cNvPr>
        <xdr:cNvSpPr/>
      </xdr:nvSpPr>
      <xdr:spPr>
        <a:xfrm>
          <a:off x="13578840" y="17536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152400</xdr:rowOff>
    </xdr:from>
    <xdr:to>
      <xdr:col>85</xdr:col>
      <xdr:colOff>127000</xdr:colOff>
      <xdr:row>105</xdr:row>
      <xdr:rowOff>17145</xdr:rowOff>
    </xdr:to>
    <xdr:cxnSp macro="">
      <xdr:nvCxnSpPr>
        <xdr:cNvPr id="883" name="直線コネクタ 882">
          <a:extLst>
            <a:ext uri="{FF2B5EF4-FFF2-40B4-BE49-F238E27FC236}">
              <a16:creationId xmlns:a16="http://schemas.microsoft.com/office/drawing/2014/main" id="{67CF3DFC-F2DE-481F-8308-9A33677C6692}"/>
            </a:ext>
          </a:extLst>
        </xdr:cNvPr>
        <xdr:cNvCxnSpPr/>
      </xdr:nvCxnSpPr>
      <xdr:spPr>
        <a:xfrm>
          <a:off x="13629640" y="17586960"/>
          <a:ext cx="7467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63500</xdr:rowOff>
    </xdr:from>
    <xdr:to>
      <xdr:col>76</xdr:col>
      <xdr:colOff>165100</xdr:colOff>
      <xdr:row>104</xdr:row>
      <xdr:rowOff>165100</xdr:rowOff>
    </xdr:to>
    <xdr:sp macro="" textlink="">
      <xdr:nvSpPr>
        <xdr:cNvPr id="884" name="楕円 883">
          <a:extLst>
            <a:ext uri="{FF2B5EF4-FFF2-40B4-BE49-F238E27FC236}">
              <a16:creationId xmlns:a16="http://schemas.microsoft.com/office/drawing/2014/main" id="{A18E6CED-EA7D-4AEE-BBA9-2513309F25F3}"/>
            </a:ext>
          </a:extLst>
        </xdr:cNvPr>
        <xdr:cNvSpPr/>
      </xdr:nvSpPr>
      <xdr:spPr>
        <a:xfrm>
          <a:off x="12804140" y="1749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114300</xdr:rowOff>
    </xdr:from>
    <xdr:to>
      <xdr:col>81</xdr:col>
      <xdr:colOff>50800</xdr:colOff>
      <xdr:row>104</xdr:row>
      <xdr:rowOff>152400</xdr:rowOff>
    </xdr:to>
    <xdr:cxnSp macro="">
      <xdr:nvCxnSpPr>
        <xdr:cNvPr id="885" name="直線コネクタ 884">
          <a:extLst>
            <a:ext uri="{FF2B5EF4-FFF2-40B4-BE49-F238E27FC236}">
              <a16:creationId xmlns:a16="http://schemas.microsoft.com/office/drawing/2014/main" id="{22D2E145-946F-49B4-A3BD-F769F63BDC7A}"/>
            </a:ext>
          </a:extLst>
        </xdr:cNvPr>
        <xdr:cNvCxnSpPr/>
      </xdr:nvCxnSpPr>
      <xdr:spPr>
        <a:xfrm>
          <a:off x="12854940" y="1754886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25400</xdr:rowOff>
    </xdr:from>
    <xdr:to>
      <xdr:col>72</xdr:col>
      <xdr:colOff>38100</xdr:colOff>
      <xdr:row>104</xdr:row>
      <xdr:rowOff>127000</xdr:rowOff>
    </xdr:to>
    <xdr:sp macro="" textlink="">
      <xdr:nvSpPr>
        <xdr:cNvPr id="886" name="楕円 885">
          <a:extLst>
            <a:ext uri="{FF2B5EF4-FFF2-40B4-BE49-F238E27FC236}">
              <a16:creationId xmlns:a16="http://schemas.microsoft.com/office/drawing/2014/main" id="{3B99A367-F322-48E4-A47C-86E6FE358ED7}"/>
            </a:ext>
          </a:extLst>
        </xdr:cNvPr>
        <xdr:cNvSpPr/>
      </xdr:nvSpPr>
      <xdr:spPr>
        <a:xfrm>
          <a:off x="12029440" y="174599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76200</xdr:rowOff>
    </xdr:from>
    <xdr:to>
      <xdr:col>76</xdr:col>
      <xdr:colOff>114300</xdr:colOff>
      <xdr:row>104</xdr:row>
      <xdr:rowOff>114300</xdr:rowOff>
    </xdr:to>
    <xdr:cxnSp macro="">
      <xdr:nvCxnSpPr>
        <xdr:cNvPr id="887" name="直線コネクタ 886">
          <a:extLst>
            <a:ext uri="{FF2B5EF4-FFF2-40B4-BE49-F238E27FC236}">
              <a16:creationId xmlns:a16="http://schemas.microsoft.com/office/drawing/2014/main" id="{C47F1403-E62A-4159-B190-7C4B72D4610B}"/>
            </a:ext>
          </a:extLst>
        </xdr:cNvPr>
        <xdr:cNvCxnSpPr/>
      </xdr:nvCxnSpPr>
      <xdr:spPr>
        <a:xfrm>
          <a:off x="12072620" y="1751076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158750</xdr:rowOff>
    </xdr:from>
    <xdr:to>
      <xdr:col>67</xdr:col>
      <xdr:colOff>101600</xdr:colOff>
      <xdr:row>104</xdr:row>
      <xdr:rowOff>88900</xdr:rowOff>
    </xdr:to>
    <xdr:sp macro="" textlink="">
      <xdr:nvSpPr>
        <xdr:cNvPr id="888" name="楕円 887">
          <a:extLst>
            <a:ext uri="{FF2B5EF4-FFF2-40B4-BE49-F238E27FC236}">
              <a16:creationId xmlns:a16="http://schemas.microsoft.com/office/drawing/2014/main" id="{FCF3252C-9CB9-4AB7-851C-9636E6A58859}"/>
            </a:ext>
          </a:extLst>
        </xdr:cNvPr>
        <xdr:cNvSpPr/>
      </xdr:nvSpPr>
      <xdr:spPr>
        <a:xfrm>
          <a:off x="11231880" y="17425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38100</xdr:rowOff>
    </xdr:from>
    <xdr:to>
      <xdr:col>71</xdr:col>
      <xdr:colOff>177800</xdr:colOff>
      <xdr:row>104</xdr:row>
      <xdr:rowOff>76200</xdr:rowOff>
    </xdr:to>
    <xdr:cxnSp macro="">
      <xdr:nvCxnSpPr>
        <xdr:cNvPr id="889" name="直線コネクタ 888">
          <a:extLst>
            <a:ext uri="{FF2B5EF4-FFF2-40B4-BE49-F238E27FC236}">
              <a16:creationId xmlns:a16="http://schemas.microsoft.com/office/drawing/2014/main" id="{D4596ACF-784E-4CC9-A231-93E28FF580FB}"/>
            </a:ext>
          </a:extLst>
        </xdr:cNvPr>
        <xdr:cNvCxnSpPr/>
      </xdr:nvCxnSpPr>
      <xdr:spPr>
        <a:xfrm>
          <a:off x="11282680" y="1747266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a:extLst>
            <a:ext uri="{FF2B5EF4-FFF2-40B4-BE49-F238E27FC236}">
              <a16:creationId xmlns:a16="http://schemas.microsoft.com/office/drawing/2014/main" id="{EFD51366-0B01-4AF4-BFCC-EA789EF35019}"/>
            </a:ext>
          </a:extLst>
        </xdr:cNvPr>
        <xdr:cNvSpPr txBox="1"/>
      </xdr:nvSpPr>
      <xdr:spPr>
        <a:xfrm>
          <a:off x="13437244" y="17115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a:extLst>
            <a:ext uri="{FF2B5EF4-FFF2-40B4-BE49-F238E27FC236}">
              <a16:creationId xmlns:a16="http://schemas.microsoft.com/office/drawing/2014/main" id="{69F46464-A895-4B0E-8B9C-70958066791D}"/>
            </a:ext>
          </a:extLst>
        </xdr:cNvPr>
        <xdr:cNvSpPr txBox="1"/>
      </xdr:nvSpPr>
      <xdr:spPr>
        <a:xfrm>
          <a:off x="1267524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128288</xdr:rowOff>
    </xdr:from>
    <xdr:ext cx="405111" cy="259045"/>
    <xdr:sp macro="" textlink="">
      <xdr:nvSpPr>
        <xdr:cNvPr id="892" name="n_3aveValue【庁舎】&#10;有形固定資産減価償却率">
          <a:extLst>
            <a:ext uri="{FF2B5EF4-FFF2-40B4-BE49-F238E27FC236}">
              <a16:creationId xmlns:a16="http://schemas.microsoft.com/office/drawing/2014/main" id="{516BA767-41BE-49E0-B7EC-05206E8901F6}"/>
            </a:ext>
          </a:extLst>
        </xdr:cNvPr>
        <xdr:cNvSpPr txBox="1"/>
      </xdr:nvSpPr>
      <xdr:spPr>
        <a:xfrm>
          <a:off x="11900544" y="17059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893" name="n_4aveValue【庁舎】&#10;有形固定資産減価償却率">
          <a:extLst>
            <a:ext uri="{FF2B5EF4-FFF2-40B4-BE49-F238E27FC236}">
              <a16:creationId xmlns:a16="http://schemas.microsoft.com/office/drawing/2014/main" id="{6DE30D9F-CBCC-4566-805F-9AED639EA680}"/>
            </a:ext>
          </a:extLst>
        </xdr:cNvPr>
        <xdr:cNvSpPr txBox="1"/>
      </xdr:nvSpPr>
      <xdr:spPr>
        <a:xfrm>
          <a:off x="11102984" y="1703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22877</xdr:rowOff>
    </xdr:from>
    <xdr:ext cx="405111" cy="259045"/>
    <xdr:sp macro="" textlink="">
      <xdr:nvSpPr>
        <xdr:cNvPr id="894" name="n_1mainValue【庁舎】&#10;有形固定資産減価償却率">
          <a:extLst>
            <a:ext uri="{FF2B5EF4-FFF2-40B4-BE49-F238E27FC236}">
              <a16:creationId xmlns:a16="http://schemas.microsoft.com/office/drawing/2014/main" id="{986944FE-E5B1-429E-887F-66CEC164CEA2}"/>
            </a:ext>
          </a:extLst>
        </xdr:cNvPr>
        <xdr:cNvSpPr txBox="1"/>
      </xdr:nvSpPr>
      <xdr:spPr>
        <a:xfrm>
          <a:off x="13437244" y="1762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156227</xdr:rowOff>
    </xdr:from>
    <xdr:ext cx="405111" cy="259045"/>
    <xdr:sp macro="" textlink="">
      <xdr:nvSpPr>
        <xdr:cNvPr id="895" name="n_2mainValue【庁舎】&#10;有形固定資産減価償却率">
          <a:extLst>
            <a:ext uri="{FF2B5EF4-FFF2-40B4-BE49-F238E27FC236}">
              <a16:creationId xmlns:a16="http://schemas.microsoft.com/office/drawing/2014/main" id="{3294D777-6E20-4C93-86AC-90505CC54AD0}"/>
            </a:ext>
          </a:extLst>
        </xdr:cNvPr>
        <xdr:cNvSpPr txBox="1"/>
      </xdr:nvSpPr>
      <xdr:spPr>
        <a:xfrm>
          <a:off x="12675244" y="1759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118127</xdr:rowOff>
    </xdr:from>
    <xdr:ext cx="405111" cy="259045"/>
    <xdr:sp macro="" textlink="">
      <xdr:nvSpPr>
        <xdr:cNvPr id="896" name="n_3mainValue【庁舎】&#10;有形固定資産減価償却率">
          <a:extLst>
            <a:ext uri="{FF2B5EF4-FFF2-40B4-BE49-F238E27FC236}">
              <a16:creationId xmlns:a16="http://schemas.microsoft.com/office/drawing/2014/main" id="{EEF4DB58-F6A1-44D5-80E6-205FFF39A6B9}"/>
            </a:ext>
          </a:extLst>
        </xdr:cNvPr>
        <xdr:cNvSpPr txBox="1"/>
      </xdr:nvSpPr>
      <xdr:spPr>
        <a:xfrm>
          <a:off x="11900544" y="17552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80027</xdr:rowOff>
    </xdr:from>
    <xdr:ext cx="405111" cy="259045"/>
    <xdr:sp macro="" textlink="">
      <xdr:nvSpPr>
        <xdr:cNvPr id="897" name="n_4mainValue【庁舎】&#10;有形固定資産減価償却率">
          <a:extLst>
            <a:ext uri="{FF2B5EF4-FFF2-40B4-BE49-F238E27FC236}">
              <a16:creationId xmlns:a16="http://schemas.microsoft.com/office/drawing/2014/main" id="{20C6C1EB-7773-4FC1-9AD5-1B3D7E4C3D37}"/>
            </a:ext>
          </a:extLst>
        </xdr:cNvPr>
        <xdr:cNvSpPr txBox="1"/>
      </xdr:nvSpPr>
      <xdr:spPr>
        <a:xfrm>
          <a:off x="11102984" y="17514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56E5A6A0-37B4-4D39-95DD-1088FC2C78A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338477CF-6530-44D9-A385-3DF24AE5ECF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508B9F6A-919C-46A5-A307-72B6DEF765F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1ECB9709-5B6E-4595-9848-DD9BCBD467C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7AC70B5C-8CFA-4627-A819-83AEB95582BA}"/>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3CBE11B8-0CA9-4951-913B-33255E0B295F}"/>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BEE9346A-E9BE-431B-9A56-97191E13268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90714108-04D4-40AB-A4B1-FF469348DBA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6C2B65B4-BD8D-41D2-842A-06ED5A526469}"/>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ADF904F0-D9E6-45AA-B22C-B33BAAF816BC}"/>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2B6BF6C4-85FE-4ABB-9EDA-0C4C3298DEA7}"/>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38BF3A69-669C-4DBF-A0B0-8302740867E2}"/>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63CBBCD5-CDAC-46B5-800D-25D4DBA95E4C}"/>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448E881D-4131-41DE-881B-2AB045045035}"/>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F2D7756B-2D5A-4739-9E41-A29E15C13431}"/>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EF1F9C4B-D319-4A3D-84C8-B2D0A17373A4}"/>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C1255C7F-91F6-445D-A50B-F670E1581299}"/>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0471B0EE-B439-40F2-B084-861C7C7160C0}"/>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0E96B4EA-D2D4-468C-A79E-C120839EE374}"/>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AD688371-995E-45BD-84FD-A44BB4245091}"/>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C77300BA-2160-44FE-8F1A-5D68A6192DE1}"/>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7BB5E963-A478-4086-81ED-98314EE5FE15}"/>
            </a:ext>
          </a:extLst>
        </xdr:cNvPr>
        <xdr:cNvCxnSpPr/>
      </xdr:nvCxnSpPr>
      <xdr:spPr>
        <a:xfrm flipV="1">
          <a:off x="19509104" y="16785337"/>
          <a:ext cx="0" cy="1391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2BC9C366-A8B5-422C-9944-34239CD4B4C7}"/>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635153E7-50EE-4C69-AD84-1C486EA4A1FD}"/>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a:extLst>
            <a:ext uri="{FF2B5EF4-FFF2-40B4-BE49-F238E27FC236}">
              <a16:creationId xmlns:a16="http://schemas.microsoft.com/office/drawing/2014/main" id="{A866EDA9-1432-4A1A-BAFE-61FC6005DBC6}"/>
            </a:ext>
          </a:extLst>
        </xdr:cNvPr>
        <xdr:cNvSpPr txBox="1"/>
      </xdr:nvSpPr>
      <xdr:spPr>
        <a:xfrm>
          <a:off x="19547840" y="1656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a:extLst>
            <a:ext uri="{FF2B5EF4-FFF2-40B4-BE49-F238E27FC236}">
              <a16:creationId xmlns:a16="http://schemas.microsoft.com/office/drawing/2014/main" id="{1823AE2A-9A08-48CB-A8E6-6BF25494AB01}"/>
            </a:ext>
          </a:extLst>
        </xdr:cNvPr>
        <xdr:cNvCxnSpPr/>
      </xdr:nvCxnSpPr>
      <xdr:spPr>
        <a:xfrm>
          <a:off x="19443700" y="167853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164864</xdr:rowOff>
    </xdr:from>
    <xdr:ext cx="469744" cy="259045"/>
    <xdr:sp macro="" textlink="">
      <xdr:nvSpPr>
        <xdr:cNvPr id="924" name="【庁舎】&#10;一人当たり面積平均値テキスト">
          <a:extLst>
            <a:ext uri="{FF2B5EF4-FFF2-40B4-BE49-F238E27FC236}">
              <a16:creationId xmlns:a16="http://schemas.microsoft.com/office/drawing/2014/main" id="{68B36664-BF20-4697-B60B-B1C6766001AC}"/>
            </a:ext>
          </a:extLst>
        </xdr:cNvPr>
        <xdr:cNvSpPr txBox="1"/>
      </xdr:nvSpPr>
      <xdr:spPr>
        <a:xfrm>
          <a:off x="19547840" y="17264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a:extLst>
            <a:ext uri="{FF2B5EF4-FFF2-40B4-BE49-F238E27FC236}">
              <a16:creationId xmlns:a16="http://schemas.microsoft.com/office/drawing/2014/main" id="{F467963B-D939-49C6-815F-B0C8C66DADD9}"/>
            </a:ext>
          </a:extLst>
        </xdr:cNvPr>
        <xdr:cNvSpPr/>
      </xdr:nvSpPr>
      <xdr:spPr>
        <a:xfrm>
          <a:off x="19458940" y="17408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a:extLst>
            <a:ext uri="{FF2B5EF4-FFF2-40B4-BE49-F238E27FC236}">
              <a16:creationId xmlns:a16="http://schemas.microsoft.com/office/drawing/2014/main" id="{FD6D554B-76DB-47AD-80C3-42A7E92F5039}"/>
            </a:ext>
          </a:extLst>
        </xdr:cNvPr>
        <xdr:cNvSpPr/>
      </xdr:nvSpPr>
      <xdr:spPr>
        <a:xfrm>
          <a:off x="18735040" y="173997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1E68E1A8-3C2E-4565-A564-D96E3A477E03}"/>
            </a:ext>
          </a:extLst>
        </xdr:cNvPr>
        <xdr:cNvSpPr/>
      </xdr:nvSpPr>
      <xdr:spPr>
        <a:xfrm>
          <a:off x="17937480" y="17399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928" name="フローチャート: 判断 927">
          <a:extLst>
            <a:ext uri="{FF2B5EF4-FFF2-40B4-BE49-F238E27FC236}">
              <a16:creationId xmlns:a16="http://schemas.microsoft.com/office/drawing/2014/main" id="{262411A8-24D8-492A-AA89-AD6593D0EDE7}"/>
            </a:ext>
          </a:extLst>
        </xdr:cNvPr>
        <xdr:cNvSpPr/>
      </xdr:nvSpPr>
      <xdr:spPr>
        <a:xfrm>
          <a:off x="17162780" y="174226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29" name="フローチャート: 判断 928">
          <a:extLst>
            <a:ext uri="{FF2B5EF4-FFF2-40B4-BE49-F238E27FC236}">
              <a16:creationId xmlns:a16="http://schemas.microsoft.com/office/drawing/2014/main" id="{02A225A1-EF70-4627-B107-CEF020BD5CAE}"/>
            </a:ext>
          </a:extLst>
        </xdr:cNvPr>
        <xdr:cNvSpPr/>
      </xdr:nvSpPr>
      <xdr:spPr>
        <a:xfrm>
          <a:off x="16388080" y="17436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EFB01F43-7FC4-45AD-86D2-AB822760F57C}"/>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654D041-F0A3-4C68-A31C-95B48E38138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580558CD-E83B-4BBA-AABF-02149885B70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E43F9C35-D228-4C70-BC82-FEF670800461}"/>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82A108E4-FB9A-4530-B3F2-8FF77EFF3A44}"/>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93980</xdr:rowOff>
    </xdr:from>
    <xdr:to>
      <xdr:col>116</xdr:col>
      <xdr:colOff>114300</xdr:colOff>
      <xdr:row>105</xdr:row>
      <xdr:rowOff>24130</xdr:rowOff>
    </xdr:to>
    <xdr:sp macro="" textlink="">
      <xdr:nvSpPr>
        <xdr:cNvPr id="935" name="楕円 934">
          <a:extLst>
            <a:ext uri="{FF2B5EF4-FFF2-40B4-BE49-F238E27FC236}">
              <a16:creationId xmlns:a16="http://schemas.microsoft.com/office/drawing/2014/main" id="{093088E7-0421-4E62-B0E8-0DAC3DA8AB69}"/>
            </a:ext>
          </a:extLst>
        </xdr:cNvPr>
        <xdr:cNvSpPr/>
      </xdr:nvSpPr>
      <xdr:spPr>
        <a:xfrm>
          <a:off x="19458940" y="17528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72407</xdr:rowOff>
    </xdr:from>
    <xdr:ext cx="469744" cy="259045"/>
    <xdr:sp macro="" textlink="">
      <xdr:nvSpPr>
        <xdr:cNvPr id="936" name="【庁舎】&#10;一人当たり面積該当値テキスト">
          <a:extLst>
            <a:ext uri="{FF2B5EF4-FFF2-40B4-BE49-F238E27FC236}">
              <a16:creationId xmlns:a16="http://schemas.microsoft.com/office/drawing/2014/main" id="{E61A9CF6-9278-4CF6-A95C-B831A0BEF2E0}"/>
            </a:ext>
          </a:extLst>
        </xdr:cNvPr>
        <xdr:cNvSpPr txBox="1"/>
      </xdr:nvSpPr>
      <xdr:spPr>
        <a:xfrm>
          <a:off x="19547840" y="17506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98552</xdr:rowOff>
    </xdr:from>
    <xdr:to>
      <xdr:col>112</xdr:col>
      <xdr:colOff>38100</xdr:colOff>
      <xdr:row>105</xdr:row>
      <xdr:rowOff>28702</xdr:rowOff>
    </xdr:to>
    <xdr:sp macro="" textlink="">
      <xdr:nvSpPr>
        <xdr:cNvPr id="937" name="楕円 936">
          <a:extLst>
            <a:ext uri="{FF2B5EF4-FFF2-40B4-BE49-F238E27FC236}">
              <a16:creationId xmlns:a16="http://schemas.microsoft.com/office/drawing/2014/main" id="{AFFA89E6-8CFF-4DD6-9DE7-C9E686415AC4}"/>
            </a:ext>
          </a:extLst>
        </xdr:cNvPr>
        <xdr:cNvSpPr/>
      </xdr:nvSpPr>
      <xdr:spPr>
        <a:xfrm>
          <a:off x="18735040" y="175331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144780</xdr:rowOff>
    </xdr:from>
    <xdr:to>
      <xdr:col>116</xdr:col>
      <xdr:colOff>63500</xdr:colOff>
      <xdr:row>104</xdr:row>
      <xdr:rowOff>149352</xdr:rowOff>
    </xdr:to>
    <xdr:cxnSp macro="">
      <xdr:nvCxnSpPr>
        <xdr:cNvPr id="938" name="直線コネクタ 937">
          <a:extLst>
            <a:ext uri="{FF2B5EF4-FFF2-40B4-BE49-F238E27FC236}">
              <a16:creationId xmlns:a16="http://schemas.microsoft.com/office/drawing/2014/main" id="{5C6120C8-2240-4D53-983E-D47777319D61}"/>
            </a:ext>
          </a:extLst>
        </xdr:cNvPr>
        <xdr:cNvCxnSpPr/>
      </xdr:nvCxnSpPr>
      <xdr:spPr>
        <a:xfrm flipV="1">
          <a:off x="18778220" y="17579340"/>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103124</xdr:rowOff>
    </xdr:from>
    <xdr:to>
      <xdr:col>107</xdr:col>
      <xdr:colOff>101600</xdr:colOff>
      <xdr:row>105</xdr:row>
      <xdr:rowOff>33274</xdr:rowOff>
    </xdr:to>
    <xdr:sp macro="" textlink="">
      <xdr:nvSpPr>
        <xdr:cNvPr id="939" name="楕円 938">
          <a:extLst>
            <a:ext uri="{FF2B5EF4-FFF2-40B4-BE49-F238E27FC236}">
              <a16:creationId xmlns:a16="http://schemas.microsoft.com/office/drawing/2014/main" id="{2AC1EB2B-5DF8-4A5E-87D0-996A64CD9F8B}"/>
            </a:ext>
          </a:extLst>
        </xdr:cNvPr>
        <xdr:cNvSpPr/>
      </xdr:nvSpPr>
      <xdr:spPr>
        <a:xfrm>
          <a:off x="17937480" y="175376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149352</xdr:rowOff>
    </xdr:from>
    <xdr:to>
      <xdr:col>111</xdr:col>
      <xdr:colOff>177800</xdr:colOff>
      <xdr:row>104</xdr:row>
      <xdr:rowOff>153924</xdr:rowOff>
    </xdr:to>
    <xdr:cxnSp macro="">
      <xdr:nvCxnSpPr>
        <xdr:cNvPr id="940" name="直線コネクタ 939">
          <a:extLst>
            <a:ext uri="{FF2B5EF4-FFF2-40B4-BE49-F238E27FC236}">
              <a16:creationId xmlns:a16="http://schemas.microsoft.com/office/drawing/2014/main" id="{8454CFC5-352E-4365-B748-9856DD2C3DC2}"/>
            </a:ext>
          </a:extLst>
        </xdr:cNvPr>
        <xdr:cNvCxnSpPr/>
      </xdr:nvCxnSpPr>
      <xdr:spPr>
        <a:xfrm flipV="1">
          <a:off x="17988280" y="17583912"/>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107696</xdr:rowOff>
    </xdr:from>
    <xdr:to>
      <xdr:col>102</xdr:col>
      <xdr:colOff>165100</xdr:colOff>
      <xdr:row>105</xdr:row>
      <xdr:rowOff>37846</xdr:rowOff>
    </xdr:to>
    <xdr:sp macro="" textlink="">
      <xdr:nvSpPr>
        <xdr:cNvPr id="941" name="楕円 940">
          <a:extLst>
            <a:ext uri="{FF2B5EF4-FFF2-40B4-BE49-F238E27FC236}">
              <a16:creationId xmlns:a16="http://schemas.microsoft.com/office/drawing/2014/main" id="{2ED52747-CFF9-4D4C-8F6C-38CA53B28B59}"/>
            </a:ext>
          </a:extLst>
        </xdr:cNvPr>
        <xdr:cNvSpPr/>
      </xdr:nvSpPr>
      <xdr:spPr>
        <a:xfrm>
          <a:off x="17162780" y="175422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153924</xdr:rowOff>
    </xdr:from>
    <xdr:to>
      <xdr:col>107</xdr:col>
      <xdr:colOff>50800</xdr:colOff>
      <xdr:row>104</xdr:row>
      <xdr:rowOff>158496</xdr:rowOff>
    </xdr:to>
    <xdr:cxnSp macro="">
      <xdr:nvCxnSpPr>
        <xdr:cNvPr id="942" name="直線コネクタ 941">
          <a:extLst>
            <a:ext uri="{FF2B5EF4-FFF2-40B4-BE49-F238E27FC236}">
              <a16:creationId xmlns:a16="http://schemas.microsoft.com/office/drawing/2014/main" id="{06B42EBD-D084-4129-A2B4-5393097213C0}"/>
            </a:ext>
          </a:extLst>
        </xdr:cNvPr>
        <xdr:cNvCxnSpPr/>
      </xdr:nvCxnSpPr>
      <xdr:spPr>
        <a:xfrm flipV="1">
          <a:off x="17213580" y="17588484"/>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112268</xdr:rowOff>
    </xdr:from>
    <xdr:to>
      <xdr:col>98</xdr:col>
      <xdr:colOff>38100</xdr:colOff>
      <xdr:row>105</xdr:row>
      <xdr:rowOff>42418</xdr:rowOff>
    </xdr:to>
    <xdr:sp macro="" textlink="">
      <xdr:nvSpPr>
        <xdr:cNvPr id="943" name="楕円 942">
          <a:extLst>
            <a:ext uri="{FF2B5EF4-FFF2-40B4-BE49-F238E27FC236}">
              <a16:creationId xmlns:a16="http://schemas.microsoft.com/office/drawing/2014/main" id="{C0E4C02A-0829-4D21-A331-6704868B29AD}"/>
            </a:ext>
          </a:extLst>
        </xdr:cNvPr>
        <xdr:cNvSpPr/>
      </xdr:nvSpPr>
      <xdr:spPr>
        <a:xfrm>
          <a:off x="16388080" y="175468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158496</xdr:rowOff>
    </xdr:from>
    <xdr:to>
      <xdr:col>102</xdr:col>
      <xdr:colOff>114300</xdr:colOff>
      <xdr:row>104</xdr:row>
      <xdr:rowOff>163068</xdr:rowOff>
    </xdr:to>
    <xdr:cxnSp macro="">
      <xdr:nvCxnSpPr>
        <xdr:cNvPr id="944" name="直線コネクタ 943">
          <a:extLst>
            <a:ext uri="{FF2B5EF4-FFF2-40B4-BE49-F238E27FC236}">
              <a16:creationId xmlns:a16="http://schemas.microsoft.com/office/drawing/2014/main" id="{BE7A2F05-FBF8-4440-B521-9E289EB5A5F1}"/>
            </a:ext>
          </a:extLst>
        </xdr:cNvPr>
        <xdr:cNvCxnSpPr/>
      </xdr:nvCxnSpPr>
      <xdr:spPr>
        <a:xfrm flipV="1">
          <a:off x="16431260" y="17593056"/>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79519</xdr:rowOff>
    </xdr:from>
    <xdr:ext cx="469744" cy="259045"/>
    <xdr:sp macro="" textlink="">
      <xdr:nvSpPr>
        <xdr:cNvPr id="945" name="n_1aveValue【庁舎】&#10;一人当たり面積">
          <a:extLst>
            <a:ext uri="{FF2B5EF4-FFF2-40B4-BE49-F238E27FC236}">
              <a16:creationId xmlns:a16="http://schemas.microsoft.com/office/drawing/2014/main" id="{D4E8E898-4774-4665-A072-C9FAA2F28FEE}"/>
            </a:ext>
          </a:extLst>
        </xdr:cNvPr>
        <xdr:cNvSpPr txBox="1"/>
      </xdr:nvSpPr>
      <xdr:spPr>
        <a:xfrm>
          <a:off x="1856112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a:extLst>
            <a:ext uri="{FF2B5EF4-FFF2-40B4-BE49-F238E27FC236}">
              <a16:creationId xmlns:a16="http://schemas.microsoft.com/office/drawing/2014/main" id="{08AAEA74-0857-4987-B058-26F0FB5B7C32}"/>
            </a:ext>
          </a:extLst>
        </xdr:cNvPr>
        <xdr:cNvSpPr txBox="1"/>
      </xdr:nvSpPr>
      <xdr:spPr>
        <a:xfrm>
          <a:off x="1777626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102379</xdr:rowOff>
    </xdr:from>
    <xdr:ext cx="469744" cy="259045"/>
    <xdr:sp macro="" textlink="">
      <xdr:nvSpPr>
        <xdr:cNvPr id="947" name="n_3aveValue【庁舎】&#10;一人当たり面積">
          <a:extLst>
            <a:ext uri="{FF2B5EF4-FFF2-40B4-BE49-F238E27FC236}">
              <a16:creationId xmlns:a16="http://schemas.microsoft.com/office/drawing/2014/main" id="{B6E2B6E8-935E-4474-A30B-99205B2A8CFF}"/>
            </a:ext>
          </a:extLst>
        </xdr:cNvPr>
        <xdr:cNvSpPr txBox="1"/>
      </xdr:nvSpPr>
      <xdr:spPr>
        <a:xfrm>
          <a:off x="17001567" y="1720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116095</xdr:rowOff>
    </xdr:from>
    <xdr:ext cx="469744" cy="259045"/>
    <xdr:sp macro="" textlink="">
      <xdr:nvSpPr>
        <xdr:cNvPr id="948" name="n_4aveValue【庁舎】&#10;一人当たり面積">
          <a:extLst>
            <a:ext uri="{FF2B5EF4-FFF2-40B4-BE49-F238E27FC236}">
              <a16:creationId xmlns:a16="http://schemas.microsoft.com/office/drawing/2014/main" id="{D71B1D5B-8855-499D-BE1D-5F4BFA0DE52C}"/>
            </a:ext>
          </a:extLst>
        </xdr:cNvPr>
        <xdr:cNvSpPr txBox="1"/>
      </xdr:nvSpPr>
      <xdr:spPr>
        <a:xfrm>
          <a:off x="16226867" y="1721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19829</xdr:rowOff>
    </xdr:from>
    <xdr:ext cx="469744" cy="259045"/>
    <xdr:sp macro="" textlink="">
      <xdr:nvSpPr>
        <xdr:cNvPr id="949" name="n_1mainValue【庁舎】&#10;一人当たり面積">
          <a:extLst>
            <a:ext uri="{FF2B5EF4-FFF2-40B4-BE49-F238E27FC236}">
              <a16:creationId xmlns:a16="http://schemas.microsoft.com/office/drawing/2014/main" id="{C140A209-53F3-43A0-9C99-9B3FEA99A903}"/>
            </a:ext>
          </a:extLst>
        </xdr:cNvPr>
        <xdr:cNvSpPr txBox="1"/>
      </xdr:nvSpPr>
      <xdr:spPr>
        <a:xfrm>
          <a:off x="18561127" y="17622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24401</xdr:rowOff>
    </xdr:from>
    <xdr:ext cx="469744" cy="259045"/>
    <xdr:sp macro="" textlink="">
      <xdr:nvSpPr>
        <xdr:cNvPr id="950" name="n_2mainValue【庁舎】&#10;一人当たり面積">
          <a:extLst>
            <a:ext uri="{FF2B5EF4-FFF2-40B4-BE49-F238E27FC236}">
              <a16:creationId xmlns:a16="http://schemas.microsoft.com/office/drawing/2014/main" id="{17D00761-C47C-4AED-A715-DB99A32BA8E3}"/>
            </a:ext>
          </a:extLst>
        </xdr:cNvPr>
        <xdr:cNvSpPr txBox="1"/>
      </xdr:nvSpPr>
      <xdr:spPr>
        <a:xfrm>
          <a:off x="17776267" y="17626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28973</xdr:rowOff>
    </xdr:from>
    <xdr:ext cx="469744" cy="259045"/>
    <xdr:sp macro="" textlink="">
      <xdr:nvSpPr>
        <xdr:cNvPr id="951" name="n_3mainValue【庁舎】&#10;一人当たり面積">
          <a:extLst>
            <a:ext uri="{FF2B5EF4-FFF2-40B4-BE49-F238E27FC236}">
              <a16:creationId xmlns:a16="http://schemas.microsoft.com/office/drawing/2014/main" id="{B8821984-3247-476B-AE86-8FDA89B45879}"/>
            </a:ext>
          </a:extLst>
        </xdr:cNvPr>
        <xdr:cNvSpPr txBox="1"/>
      </xdr:nvSpPr>
      <xdr:spPr>
        <a:xfrm>
          <a:off x="17001567" y="17631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33545</xdr:rowOff>
    </xdr:from>
    <xdr:ext cx="469744" cy="259045"/>
    <xdr:sp macro="" textlink="">
      <xdr:nvSpPr>
        <xdr:cNvPr id="952" name="n_4mainValue【庁舎】&#10;一人当たり面積">
          <a:extLst>
            <a:ext uri="{FF2B5EF4-FFF2-40B4-BE49-F238E27FC236}">
              <a16:creationId xmlns:a16="http://schemas.microsoft.com/office/drawing/2014/main" id="{B525B584-3EE7-430E-AFD9-015D4A95F0B1}"/>
            </a:ext>
          </a:extLst>
        </xdr:cNvPr>
        <xdr:cNvSpPr txBox="1"/>
      </xdr:nvSpPr>
      <xdr:spPr>
        <a:xfrm>
          <a:off x="16226867" y="17635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90452C20-3162-4C88-8982-51BAE449B14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DDF25FDE-1DE3-414C-A4F6-7C27226D0F6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A47AC240-C2F1-4860-8E5B-1A27ABF0CE8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特に高くなっている施設は、一般廃棄物処理施設、福祉施設である。一般廃棄物処理施設の有形固定資産計上額のうち、約半分を占める平成３年供用開始の焼却施設については、耐用年数</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年を超えて供用しているため、一般廃棄物処理施設全体での有形固定資産減価償却率は</a:t>
          </a:r>
          <a:r>
            <a:rPr kumimoji="1" lang="en-US" altLang="ja-JP" sz="1300">
              <a:latin typeface="ＭＳ Ｐゴシック" panose="020B0600070205080204" pitchFamily="50" charset="-128"/>
              <a:ea typeface="ＭＳ Ｐゴシック" panose="020B0600070205080204" pitchFamily="50" charset="-128"/>
            </a:rPr>
            <a:t>86.6</a:t>
          </a:r>
          <a:r>
            <a:rPr kumimoji="1" lang="ja-JP" altLang="en-US" sz="1300">
              <a:latin typeface="ＭＳ Ｐゴシック" panose="020B0600070205080204" pitchFamily="50" charset="-128"/>
              <a:ea typeface="ＭＳ Ｐゴシック" panose="020B0600070205080204" pitchFamily="50" charset="-128"/>
            </a:rPr>
            <a:t>％となっている。福祉施設については、建設から</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年以上経過しているため、今後の維持管理に要する費用が増加することが考えられる。</a:t>
          </a:r>
        </a:p>
        <a:p>
          <a:r>
            <a:rPr kumimoji="1" lang="ja-JP" altLang="en-US" sz="1300">
              <a:latin typeface="ＭＳ Ｐゴシック" panose="020B0600070205080204" pitchFamily="50" charset="-128"/>
              <a:ea typeface="ＭＳ Ｐゴシック" panose="020B0600070205080204" pitchFamily="50" charset="-128"/>
            </a:rPr>
            <a:t>　今後は、羽曳野市公共施設等総合管理計画アクションプラン、羽曳野市舗装維持管理計画等に基づき、計画的に老朽化対策等に取り組んでいく。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108,213
106,704
26.45
44,614,676
44,438,043
105,916
24,670,024
31,298,751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近年は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0.55</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から</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0.57</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の間で推移しており、依然として、類似団体内平均値を下回っている。主な要因としては、高齢化等の影響により社会保障関係経費が増加傾向にあることや、収入面での市税をはじめとする自主財源の割合が低いことがあげられる。今後も事務の効率化により歳出経費の精査を図るとともに、地方税の徴収業務の強化等により歳入確保に努めていく。</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27215</xdr:rowOff>
    </xdr:from>
    <xdr:to>
      <xdr:col>23</xdr:col>
      <xdr:colOff>133350</xdr:colOff>
      <xdr:row>44</xdr:row>
      <xdr:rowOff>44450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710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25599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5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27215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9978</xdr:rowOff>
    </xdr:from>
    <xdr:to>
      <xdr:col>15</xdr:col>
      <xdr:colOff>82550</xdr:colOff>
      <xdr:row>44</xdr:row>
      <xdr:rowOff>27215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537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9978</xdr:rowOff>
    </xdr:from>
    <xdr:to>
      <xdr:col>11</xdr:col>
      <xdr:colOff>31750</xdr:colOff>
      <xdr:row>44</xdr:row>
      <xdr:rowOff>9978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537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137177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50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147865</xdr:rowOff>
    </xdr:from>
    <xdr:to>
      <xdr:col>15</xdr:col>
      <xdr:colOff>133350</xdr:colOff>
      <xdr:row>44</xdr:row>
      <xdr:rowOff>78015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130628</xdr:rowOff>
    </xdr:from>
    <xdr:to>
      <xdr:col>11</xdr:col>
      <xdr:colOff>82550</xdr:colOff>
      <xdr:row>44</xdr:row>
      <xdr:rowOff>60778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45555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130628</xdr:rowOff>
    </xdr:from>
    <xdr:to>
      <xdr:col>7</xdr:col>
      <xdr:colOff>31750</xdr:colOff>
      <xdr:row>44</xdr:row>
      <xdr:rowOff>60778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45555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市税収入等が増加したものの、</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等の支出が増加したことにより前年度と比べ</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1.7</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ポイント悪化した。依然として類似団体内平均値を上回る状況にあるため、今後も「行財政改革大綱」に基づき、歳出経費の精査及び歳入の確保を図るなど改善に向けた取組みを進めていく。</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133604</xdr:rowOff>
    </xdr:from>
    <xdr:to>
      <xdr:col>23</xdr:col>
      <xdr:colOff>133350</xdr:colOff>
      <xdr:row>64</xdr:row>
      <xdr:rowOff>44196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34954"/>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54102</xdr:rowOff>
    </xdr:from>
    <xdr:to>
      <xdr:col>19</xdr:col>
      <xdr:colOff>133350</xdr:colOff>
      <xdr:row>63</xdr:row>
      <xdr:rowOff>133604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684002"/>
          <a:ext cx="889000" cy="2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54102</xdr:rowOff>
    </xdr:from>
    <xdr:to>
      <xdr:col>15</xdr:col>
      <xdr:colOff>82550</xdr:colOff>
      <xdr:row>63</xdr:row>
      <xdr:rowOff>119126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684002"/>
          <a:ext cx="8890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119126</xdr:rowOff>
    </xdr:from>
    <xdr:to>
      <xdr:col>11</xdr:col>
      <xdr:colOff>31750</xdr:colOff>
      <xdr:row>64</xdr:row>
      <xdr:rowOff>5588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92047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20845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164846</xdr:rowOff>
    </xdr:from>
    <xdr:to>
      <xdr:col>23</xdr:col>
      <xdr:colOff>184150</xdr:colOff>
      <xdr:row>64</xdr:row>
      <xdr:rowOff>94996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136923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3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82804</xdr:rowOff>
    </xdr:from>
    <xdr:to>
      <xdr:col>19</xdr:col>
      <xdr:colOff>184150</xdr:colOff>
      <xdr:row>64</xdr:row>
      <xdr:rowOff>12954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169181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70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3302</xdr:rowOff>
    </xdr:from>
    <xdr:to>
      <xdr:col>15</xdr:col>
      <xdr:colOff>133350</xdr:colOff>
      <xdr:row>62</xdr:row>
      <xdr:rowOff>104902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89679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719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68326</xdr:rowOff>
    </xdr:from>
    <xdr:to>
      <xdr:col>11</xdr:col>
      <xdr:colOff>82550</xdr:colOff>
      <xdr:row>63</xdr:row>
      <xdr:rowOff>169926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154703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126238</xdr:rowOff>
    </xdr:from>
    <xdr:to>
      <xdr:col>7</xdr:col>
      <xdr:colOff>31750</xdr:colOff>
      <xdr:row>64</xdr:row>
      <xdr:rowOff>56388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41165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[109,513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人件費について、ごみ処理業務と消防業務を一部事務組合で行うなど、職員数の抑制に取り組んでいることから類似団体の中においても低い数値で推移している。物件費等を削減するために、予算編成において削減目標額を設定するなど、今後も行政サービスの向上を図りつつ、歳出経費の精査に努めていく。</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3349</xdr:rowOff>
    </xdr:from>
    <xdr:to>
      <xdr:col>23</xdr:col>
      <xdr:colOff>133350</xdr:colOff>
      <xdr:row>82</xdr:row>
      <xdr:rowOff>30173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062249"/>
          <a:ext cx="838200" cy="26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32307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6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114219</xdr:rowOff>
    </xdr:from>
    <xdr:to>
      <xdr:col>19</xdr:col>
      <xdr:colOff>133350</xdr:colOff>
      <xdr:row>82</xdr:row>
      <xdr:rowOff>30173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01669"/>
          <a:ext cx="889000" cy="8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168887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56615</xdr:rowOff>
    </xdr:from>
    <xdr:to>
      <xdr:col>15</xdr:col>
      <xdr:colOff>82550</xdr:colOff>
      <xdr:row>81</xdr:row>
      <xdr:rowOff>114219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44065"/>
          <a:ext cx="889000" cy="5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106684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64666</xdr:rowOff>
    </xdr:from>
    <xdr:to>
      <xdr:col>11</xdr:col>
      <xdr:colOff>31750</xdr:colOff>
      <xdr:row>81</xdr:row>
      <xdr:rowOff>56615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780666"/>
          <a:ext cx="889000" cy="16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90391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123999</xdr:rowOff>
    </xdr:from>
    <xdr:to>
      <xdr:col>23</xdr:col>
      <xdr:colOff>184150</xdr:colOff>
      <xdr:row>82</xdr:row>
      <xdr:rowOff>54149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1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140526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56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150823</xdr:rowOff>
    </xdr:from>
    <xdr:to>
      <xdr:col>19</xdr:col>
      <xdr:colOff>184150</xdr:colOff>
      <xdr:row>82</xdr:row>
      <xdr:rowOff>80973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3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91150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071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63419</xdr:rowOff>
    </xdr:from>
    <xdr:to>
      <xdr:col>15</xdr:col>
      <xdr:colOff>133350</xdr:colOff>
      <xdr:row>81</xdr:row>
      <xdr:rowOff>165019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5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3746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19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5815</xdr:rowOff>
    </xdr:from>
    <xdr:to>
      <xdr:col>11</xdr:col>
      <xdr:colOff>82550</xdr:colOff>
      <xdr:row>81</xdr:row>
      <xdr:rowOff>107415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9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117592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62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13866</xdr:rowOff>
    </xdr:from>
    <xdr:to>
      <xdr:col>7</xdr:col>
      <xdr:colOff>31750</xdr:colOff>
      <xdr:row>80</xdr:row>
      <xdr:rowOff>115466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72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125643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498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管理職員を対象とした給料減額特例措置を廃止したことに伴い、ラスパイレス指数は令和３年度から高い水準が続いている。近隣市や国の動向などをふまえ、さらなる適正な給与体系の確保に努めていく。</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67129</xdr:rowOff>
    </xdr:from>
    <xdr:to>
      <xdr:col>81</xdr:col>
      <xdr:colOff>44450</xdr:colOff>
      <xdr:row>86</xdr:row>
      <xdr:rowOff>118836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811829"/>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117220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4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118836</xdr:rowOff>
    </xdr:from>
    <xdr:to>
      <xdr:col>77</xdr:col>
      <xdr:colOff>44450</xdr:colOff>
      <xdr:row>87</xdr:row>
      <xdr:rowOff>50800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863536"/>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15421</xdr:rowOff>
    </xdr:from>
    <xdr:to>
      <xdr:col>72</xdr:col>
      <xdr:colOff>203200</xdr:colOff>
      <xdr:row>87</xdr:row>
      <xdr:rowOff>50800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760121"/>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15421</xdr:rowOff>
    </xdr:from>
    <xdr:to>
      <xdr:col>68</xdr:col>
      <xdr:colOff>152400</xdr:colOff>
      <xdr:row>86</xdr:row>
      <xdr:rowOff>32657</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76012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7456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159856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733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68036</xdr:rowOff>
    </xdr:from>
    <xdr:to>
      <xdr:col>77</xdr:col>
      <xdr:colOff>95250</xdr:colOff>
      <xdr:row>86</xdr:row>
      <xdr:rowOff>169636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136071</xdr:rowOff>
    </xdr:from>
    <xdr:to>
      <xdr:col>68</xdr:col>
      <xdr:colOff>203200</xdr:colOff>
      <xdr:row>86</xdr:row>
      <xdr:rowOff>66221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50998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68234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類似団体内平均値を下回る状態で推移しているが、近年は増加傾向にあるため、各課業務の見直しや効率的な人員配置を行い、職員数の適正管理に努めていく。</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74613</xdr:rowOff>
    </xdr:from>
    <xdr:to>
      <xdr:col>81</xdr:col>
      <xdr:colOff>44450</xdr:colOff>
      <xdr:row>62</xdr:row>
      <xdr:rowOff>74613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7045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38418</xdr:rowOff>
    </xdr:from>
    <xdr:to>
      <xdr:col>77</xdr:col>
      <xdr:colOff>44450</xdr:colOff>
      <xdr:row>62</xdr:row>
      <xdr:rowOff>74613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68318"/>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32385</xdr:rowOff>
    </xdr:from>
    <xdr:to>
      <xdr:col>72</xdr:col>
      <xdr:colOff>203200</xdr:colOff>
      <xdr:row>62</xdr:row>
      <xdr:rowOff>38418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6228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32385</xdr:rowOff>
    </xdr:from>
    <xdr:to>
      <xdr:col>68</xdr:col>
      <xdr:colOff>152400</xdr:colOff>
      <xdr:row>62</xdr:row>
      <xdr:rowOff>42439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66228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23813</xdr:rowOff>
    </xdr:from>
    <xdr:to>
      <xdr:col>81</xdr:col>
      <xdr:colOff>95250</xdr:colOff>
      <xdr:row>62</xdr:row>
      <xdr:rowOff>125413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40340</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49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23813</xdr:rowOff>
    </xdr:from>
    <xdr:to>
      <xdr:col>77</xdr:col>
      <xdr:colOff>95250</xdr:colOff>
      <xdr:row>62</xdr:row>
      <xdr:rowOff>125413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135590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422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159068</xdr:rowOff>
    </xdr:from>
    <xdr:to>
      <xdr:col>73</xdr:col>
      <xdr:colOff>44450</xdr:colOff>
      <xdr:row>62</xdr:row>
      <xdr:rowOff>89218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61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99395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153035</xdr:rowOff>
    </xdr:from>
    <xdr:to>
      <xdr:col>68</xdr:col>
      <xdr:colOff>203200</xdr:colOff>
      <xdr:row>62</xdr:row>
      <xdr:rowOff>83185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93362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8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163089</xdr:rowOff>
    </xdr:from>
    <xdr:to>
      <xdr:col>64</xdr:col>
      <xdr:colOff>152400</xdr:colOff>
      <xdr:row>62</xdr:row>
      <xdr:rowOff>93239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62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103416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9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年度は前年度と比べ</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0.2</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ポイント悪化した、主な要因としては、</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災害復旧費等に係る基準財政需要額が減少したほか、一部事務組合の地方債負担金が増加したこと</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などがあげられる。今後も適切な地方債発行管理に努めていく。</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35076</xdr:rowOff>
    </xdr:from>
    <xdr:to>
      <xdr:col>81</xdr:col>
      <xdr:colOff>44450</xdr:colOff>
      <xdr:row>40</xdr:row>
      <xdr:rowOff>58057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893076"/>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23585</xdr:rowOff>
    </xdr:from>
    <xdr:to>
      <xdr:col>77</xdr:col>
      <xdr:colOff>44450</xdr:colOff>
      <xdr:row>40</xdr:row>
      <xdr:rowOff>35076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8815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23585</xdr:rowOff>
    </xdr:from>
    <xdr:to>
      <xdr:col>72</xdr:col>
      <xdr:colOff>203200</xdr:colOff>
      <xdr:row>40</xdr:row>
      <xdr:rowOff>149981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881585"/>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149981</xdr:rowOff>
    </xdr:from>
    <xdr:to>
      <xdr:col>68</xdr:col>
      <xdr:colOff>152400</xdr:colOff>
      <xdr:row>41</xdr:row>
      <xdr:rowOff>116417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00798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153505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7257</xdr:rowOff>
    </xdr:from>
    <xdr:to>
      <xdr:col>81</xdr:col>
      <xdr:colOff>95250</xdr:colOff>
      <xdr:row>40</xdr:row>
      <xdr:rowOff>108857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23784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155726</xdr:rowOff>
    </xdr:from>
    <xdr:to>
      <xdr:col>77</xdr:col>
      <xdr:colOff>95250</xdr:colOff>
      <xdr:row>40</xdr:row>
      <xdr:rowOff>85876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8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96053</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611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144235</xdr:rowOff>
    </xdr:from>
    <xdr:to>
      <xdr:col>73</xdr:col>
      <xdr:colOff>44450</xdr:colOff>
      <xdr:row>40</xdr:row>
      <xdr:rowOff>74385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99181</xdr:rowOff>
    </xdr:from>
    <xdr:to>
      <xdr:col>68</xdr:col>
      <xdr:colOff>203200</xdr:colOff>
      <xdr:row>41</xdr:row>
      <xdr:rowOff>29331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14108</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04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年度は前年度と比べ</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1.7</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改善し</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た。主な要因としては、臨時財政対策債償還費などの基準財政需要額算入見込額が減少した一方で、</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新発債の発行抑制等に伴い地方債残高が減少</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したことなどがあげられる。今後も将来負担の軽減に努め、財政の健全化を図っていく。</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5987</xdr:rowOff>
    </xdr:from>
    <xdr:to>
      <xdr:col>68</xdr:col>
      <xdr:colOff>152400</xdr:colOff>
      <xdr:row>14</xdr:row>
      <xdr:rowOff>124913</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3512800" y="2406287"/>
          <a:ext cx="889000" cy="118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62865</xdr:rowOff>
    </xdr:from>
    <xdr:to>
      <xdr:col>77</xdr:col>
      <xdr:colOff>95250</xdr:colOff>
      <xdr:row>13</xdr:row>
      <xdr:rowOff>164465</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29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149242</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2378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126637</xdr:rowOff>
    </xdr:from>
    <xdr:to>
      <xdr:col>68</xdr:col>
      <xdr:colOff>203200</xdr:colOff>
      <xdr:row>14</xdr:row>
      <xdr:rowOff>56787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235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41564</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2441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74113</xdr:rowOff>
    </xdr:from>
    <xdr:to>
      <xdr:col>64</xdr:col>
      <xdr:colOff>152400</xdr:colOff>
      <xdr:row>15</xdr:row>
      <xdr:rowOff>4263</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247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160490</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2560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108,213
106,704
26.45
44,614,676
44,438,043
105,916
24,670,024
31,298,751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前年度から</a:t>
          </a:r>
          <a:r>
            <a:rPr kumimoji="1" lang="en-US" altLang="ja-JP" sz="1200">
              <a:solidFill>
                <a:schemeClr val="tx1"/>
              </a:solidFill>
              <a:latin typeface="ＭＳ Ｐゴシック" panose="020B0600070205080204" pitchFamily="50" charset="-128"/>
              <a:ea typeface="ＭＳ Ｐゴシック" panose="020B0600070205080204" pitchFamily="50" charset="-128"/>
            </a:rPr>
            <a:t>0.4</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ポイント減少した主な要因は、退職手当が減少したこと等がある。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類似団体平均を下回っている主な要因は、ごみ処理業務と消防業務を一部事務組合で行っていることや、「行財政改革大綱」等に基づく人件費抑制のための職員数削減や事務の効率化が一定の効果が出てきたことが挙げられ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今後も職員数の適正管理を行うことにより、人件費の推移を注視していく。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124714</xdr:rowOff>
    </xdr:from>
    <xdr:to>
      <xdr:col>24</xdr:col>
      <xdr:colOff>25400</xdr:colOff>
      <xdr:row>37</xdr:row>
      <xdr:rowOff>161290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6836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161290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135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170434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1350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21844</xdr:rowOff>
    </xdr:from>
    <xdr:to>
      <xdr:col>11</xdr:col>
      <xdr:colOff>9525</xdr:colOff>
      <xdr:row>37</xdr:row>
      <xdr:rowOff>170434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194044"/>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9415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61993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90441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62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50817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22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119634</xdr:rowOff>
    </xdr:from>
    <xdr:to>
      <xdr:col>11</xdr:col>
      <xdr:colOff>60325</xdr:colOff>
      <xdr:row>38</xdr:row>
      <xdr:rowOff>49785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59961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23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142494</xdr:rowOff>
    </xdr:from>
    <xdr:to>
      <xdr:col>6</xdr:col>
      <xdr:colOff>171450</xdr:colOff>
      <xdr:row>36</xdr:row>
      <xdr:rowOff>72644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82821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前年度と同ポイントとなった。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類似団体内平均値を下回っている主な要因は、事業の複雑化・専門化への対応や、人件費の圧縮等の観点から、アウトソーシングを活用しているが、職員で対応できる箇所を精査し、業務委託に係る費用を縮減するように努めていることが挙げられ、今後も事務事業の見直しや委託内容の精査等により費用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78014</xdr:rowOff>
    </xdr:from>
    <xdr:to>
      <xdr:col>82</xdr:col>
      <xdr:colOff>107950</xdr:colOff>
      <xdr:row>16</xdr:row>
      <xdr:rowOff>78014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212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67327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75293</xdr:rowOff>
    </xdr:from>
    <xdr:to>
      <xdr:col>78</xdr:col>
      <xdr:colOff>69850</xdr:colOff>
      <xdr:row>16</xdr:row>
      <xdr:rowOff>78014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647043"/>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148970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75293</xdr:rowOff>
    </xdr:from>
    <xdr:to>
      <xdr:col>73</xdr:col>
      <xdr:colOff>180975</xdr:colOff>
      <xdr:row>15</xdr:row>
      <xdr:rowOff>129721</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64704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129721</xdr:rowOff>
    </xdr:from>
    <xdr:to>
      <xdr:col>69</xdr:col>
      <xdr:colOff>92075</xdr:colOff>
      <xdr:row>17</xdr:row>
      <xdr:rowOff>4536</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01471"/>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27214</xdr:rowOff>
    </xdr:from>
    <xdr:to>
      <xdr:col>82</xdr:col>
      <xdr:colOff>158750</xdr:colOff>
      <xdr:row>16</xdr:row>
      <xdr:rowOff>128814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43741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27214</xdr:rowOff>
    </xdr:from>
    <xdr:to>
      <xdr:col>78</xdr:col>
      <xdr:colOff>120650</xdr:colOff>
      <xdr:row>16</xdr:row>
      <xdr:rowOff>128814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138991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39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24493</xdr:rowOff>
    </xdr:from>
    <xdr:to>
      <xdr:col>74</xdr:col>
      <xdr:colOff>31750</xdr:colOff>
      <xdr:row>15</xdr:row>
      <xdr:rowOff>126093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136270</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6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78921</xdr:rowOff>
    </xdr:from>
    <xdr:to>
      <xdr:col>69</xdr:col>
      <xdr:colOff>142875</xdr:colOff>
      <xdr:row>16</xdr:row>
      <xdr:rowOff>9071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19248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1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65513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637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ポイント上昇した主な要因は、生活保護費や保育所運営費が増加したこと等がある。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また、類似団体平均を上回っている主な要因は、生活保護費等が類似団体に比べて高い水準にあること等が挙げられる。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引き続き資格審査の適正化等により財政を圧迫する上昇傾向に歯止めをかけるよう努める。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100330</xdr:rowOff>
    </xdr:from>
    <xdr:to>
      <xdr:col>24</xdr:col>
      <xdr:colOff>25400</xdr:colOff>
      <xdr:row>57</xdr:row>
      <xdr:rowOff>168910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729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54610</xdr:rowOff>
    </xdr:from>
    <xdr:to>
      <xdr:col>19</xdr:col>
      <xdr:colOff>187325</xdr:colOff>
      <xdr:row>57</xdr:row>
      <xdr:rowOff>100330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27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54610</xdr:rowOff>
    </xdr:from>
    <xdr:to>
      <xdr:col>15</xdr:col>
      <xdr:colOff>98425</xdr:colOff>
      <xdr:row>57</xdr:row>
      <xdr:rowOff>77470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827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77470</xdr:rowOff>
    </xdr:from>
    <xdr:to>
      <xdr:col>11</xdr:col>
      <xdr:colOff>9525</xdr:colOff>
      <xdr:row>58</xdr:row>
      <xdr:rowOff>58420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8501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118110</xdr:rowOff>
    </xdr:from>
    <xdr:to>
      <xdr:col>24</xdr:col>
      <xdr:colOff>76200</xdr:colOff>
      <xdr:row>58</xdr:row>
      <xdr:rowOff>48260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90187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49530</xdr:rowOff>
    </xdr:from>
    <xdr:to>
      <xdr:col>20</xdr:col>
      <xdr:colOff>38100</xdr:colOff>
      <xdr:row>57</xdr:row>
      <xdr:rowOff>151130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135907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3810</xdr:rowOff>
    </xdr:from>
    <xdr:to>
      <xdr:col>15</xdr:col>
      <xdr:colOff>149225</xdr:colOff>
      <xdr:row>57</xdr:row>
      <xdr:rowOff>105410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90187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26670</xdr:rowOff>
    </xdr:from>
    <xdr:to>
      <xdr:col>11</xdr:col>
      <xdr:colOff>60325</xdr:colOff>
      <xdr:row>57</xdr:row>
      <xdr:rowOff>128270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113047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xdr:rowOff>
    </xdr:from>
    <xdr:to>
      <xdr:col>6</xdr:col>
      <xdr:colOff>171450</xdr:colOff>
      <xdr:row>58</xdr:row>
      <xdr:rowOff>109220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93997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前年度から</a:t>
          </a:r>
          <a:r>
            <a:rPr kumimoji="1" lang="en-US" altLang="ja-JP" sz="1200">
              <a:solidFill>
                <a:schemeClr val="tx1"/>
              </a:solidFill>
              <a:latin typeface="ＭＳ Ｐゴシック" panose="020B0600070205080204" pitchFamily="50" charset="-128"/>
              <a:ea typeface="ＭＳ Ｐゴシック" panose="020B0600070205080204" pitchFamily="50" charset="-128"/>
            </a:rPr>
            <a:t>1.1</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ポイント上昇した主な要因は、介護サービス費や後期高齢者医療費の増加による繰出金の増加等がある。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また、類似団体内平均値を上回っている主な要因として、介護保険特別会計への繰出金が類似団体に比べて高い水準にあること等が挙げられる。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今後も医療費の増加等が進むことにより繰出金の増加が予想されるが、疾病予防や介護予防に取り組むことで、負担軽減に努めていく。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18143</xdr:rowOff>
    </xdr:from>
    <xdr:to>
      <xdr:col>82</xdr:col>
      <xdr:colOff>107950</xdr:colOff>
      <xdr:row>58</xdr:row>
      <xdr:rowOff>137885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62243"/>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124278</xdr:rowOff>
    </xdr:from>
    <xdr:to>
      <xdr:col>78</xdr:col>
      <xdr:colOff>69850</xdr:colOff>
      <xdr:row>58</xdr:row>
      <xdr:rowOff>18143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96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124278</xdr:rowOff>
    </xdr:from>
    <xdr:to>
      <xdr:col>73</xdr:col>
      <xdr:colOff>180975</xdr:colOff>
      <xdr:row>58</xdr:row>
      <xdr:rowOff>7257</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969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167822</xdr:rowOff>
    </xdr:from>
    <xdr:to>
      <xdr:col>69</xdr:col>
      <xdr:colOff>92075</xdr:colOff>
      <xdr:row>58</xdr:row>
      <xdr:rowOff>7257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404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87085</xdr:rowOff>
    </xdr:from>
    <xdr:to>
      <xdr:col>82</xdr:col>
      <xdr:colOff>158750</xdr:colOff>
      <xdr:row>59</xdr:row>
      <xdr:rowOff>17235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59162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0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138793</xdr:rowOff>
    </xdr:from>
    <xdr:to>
      <xdr:col>78</xdr:col>
      <xdr:colOff>120650</xdr:colOff>
      <xdr:row>58</xdr:row>
      <xdr:rowOff>68943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53720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97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73478</xdr:rowOff>
    </xdr:from>
    <xdr:to>
      <xdr:col>74</xdr:col>
      <xdr:colOff>31750</xdr:colOff>
      <xdr:row>58</xdr:row>
      <xdr:rowOff>3628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159855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127907</xdr:rowOff>
    </xdr:from>
    <xdr:to>
      <xdr:col>69</xdr:col>
      <xdr:colOff>142875</xdr:colOff>
      <xdr:row>58</xdr:row>
      <xdr:rowOff>58057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42834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31949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前年度から</a:t>
          </a:r>
          <a:r>
            <a:rPr kumimoji="1" lang="en-US" altLang="ja-JP" sz="1200">
              <a:solidFill>
                <a:schemeClr val="tx1"/>
              </a:solidFill>
              <a:latin typeface="ＭＳ Ｐゴシック" panose="020B0600070205080204" pitchFamily="50" charset="-128"/>
              <a:ea typeface="ＭＳ Ｐゴシック" panose="020B0600070205080204" pitchFamily="50" charset="-128"/>
            </a:rPr>
            <a:t>0.3</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ポイント上昇した主な要因は、下水道事業会計への基準内繰出額が増加したこと等がある。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また、類似団体内平均値を大きく上回っている主な要因は、ごみ処理業務と消防業務を実施する一部事務組合への負担金や下水道事業会計補助金が含まれていることが挙げられる。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なお、負担金については、更なる広域化など一部事務組合においても経営健全化による経費圧縮への取組み等を進め、構成市の負担の逓減を図るよう努めていく。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1270</xdr:rowOff>
    </xdr:from>
    <xdr:to>
      <xdr:col>82</xdr:col>
      <xdr:colOff>107950</xdr:colOff>
      <xdr:row>39</xdr:row>
      <xdr:rowOff>28702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68782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117856</xdr:rowOff>
    </xdr:from>
    <xdr:to>
      <xdr:col>78</xdr:col>
      <xdr:colOff>69850</xdr:colOff>
      <xdr:row>39</xdr:row>
      <xdr:rowOff>1270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6329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117856</xdr:rowOff>
    </xdr:from>
    <xdr:to>
      <xdr:col>73</xdr:col>
      <xdr:colOff>180975</xdr:colOff>
      <xdr:row>39</xdr:row>
      <xdr:rowOff>83566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63295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83566</xdr:rowOff>
    </xdr:from>
    <xdr:to>
      <xdr:col>69</xdr:col>
      <xdr:colOff>92075</xdr:colOff>
      <xdr:row>39</xdr:row>
      <xdr:rowOff>110998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7701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149352</xdr:rowOff>
    </xdr:from>
    <xdr:to>
      <xdr:col>82</xdr:col>
      <xdr:colOff>158750</xdr:colOff>
      <xdr:row>39</xdr:row>
      <xdr:rowOff>79502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121429</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63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121920</xdr:rowOff>
    </xdr:from>
    <xdr:to>
      <xdr:col>78</xdr:col>
      <xdr:colOff>120650</xdr:colOff>
      <xdr:row>39</xdr:row>
      <xdr:rowOff>52070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36847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72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67056</xdr:rowOff>
    </xdr:from>
    <xdr:to>
      <xdr:col>74</xdr:col>
      <xdr:colOff>31750</xdr:colOff>
      <xdr:row>38</xdr:row>
      <xdr:rowOff>168656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153433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32766</xdr:rowOff>
    </xdr:from>
    <xdr:to>
      <xdr:col>69</xdr:col>
      <xdr:colOff>142875</xdr:colOff>
      <xdr:row>39</xdr:row>
      <xdr:rowOff>134366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7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119143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80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60198</xdr:rowOff>
    </xdr:from>
    <xdr:to>
      <xdr:col>65</xdr:col>
      <xdr:colOff>53975</xdr:colOff>
      <xdr:row>39</xdr:row>
      <xdr:rowOff>161798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74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146575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83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前年度から</a:t>
          </a:r>
          <a:r>
            <a:rPr kumimoji="1" lang="en-US" altLang="ja-JP" sz="1200">
              <a:solidFill>
                <a:schemeClr val="tx1"/>
              </a:solidFill>
              <a:latin typeface="ＭＳ Ｐゴシック" panose="020B0600070205080204" pitchFamily="50" charset="-128"/>
              <a:ea typeface="ＭＳ Ｐゴシック" panose="020B0600070205080204" pitchFamily="50" charset="-128"/>
            </a:rPr>
            <a:t>0.2</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ポイント減少した主な要因は、過去の建設事業に係る償還額の減少したこと等がある。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類似団体内平均値を下回っている主な要因として、財政健全化の取組みに基づき新たな借金の借入を抑制してきたことに加え、大型公共施設の整備に係る償還金の減少が挙げられるが、今後公共施設等の更新や長寿命化対策が控えており、引き続き地方債発行の適切な管理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142239</xdr:rowOff>
    </xdr:from>
    <xdr:to>
      <xdr:col>24</xdr:col>
      <xdr:colOff>25400</xdr:colOff>
      <xdr:row>76</xdr:row>
      <xdr:rowOff>157480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17243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96520</xdr:rowOff>
    </xdr:from>
    <xdr:to>
      <xdr:col>19</xdr:col>
      <xdr:colOff>187325</xdr:colOff>
      <xdr:row>76</xdr:row>
      <xdr:rowOff>157480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1267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96520</xdr:rowOff>
    </xdr:from>
    <xdr:to>
      <xdr:col>15</xdr:col>
      <xdr:colOff>98425</xdr:colOff>
      <xdr:row>77</xdr:row>
      <xdr:rowOff>1270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1267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1270</xdr:rowOff>
    </xdr:from>
    <xdr:to>
      <xdr:col>11</xdr:col>
      <xdr:colOff>9525</xdr:colOff>
      <xdr:row>77</xdr:row>
      <xdr:rowOff>39370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2029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91439</xdr:rowOff>
    </xdr:from>
    <xdr:to>
      <xdr:col>24</xdr:col>
      <xdr:colOff>76200</xdr:colOff>
      <xdr:row>77</xdr:row>
      <xdr:rowOff>21589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107966</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106680</xdr:rowOff>
    </xdr:from>
    <xdr:to>
      <xdr:col>20</xdr:col>
      <xdr:colOff>38100</xdr:colOff>
      <xdr:row>77</xdr:row>
      <xdr:rowOff>36830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47007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45720</xdr:rowOff>
    </xdr:from>
    <xdr:to>
      <xdr:col>15</xdr:col>
      <xdr:colOff>149225</xdr:colOff>
      <xdr:row>76</xdr:row>
      <xdr:rowOff>147320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157497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121920</xdr:rowOff>
    </xdr:from>
    <xdr:to>
      <xdr:col>11</xdr:col>
      <xdr:colOff>60325</xdr:colOff>
      <xdr:row>77</xdr:row>
      <xdr:rowOff>52070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62247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160020</xdr:rowOff>
    </xdr:from>
    <xdr:to>
      <xdr:col>6</xdr:col>
      <xdr:colOff>171450</xdr:colOff>
      <xdr:row>77</xdr:row>
      <xdr:rowOff>90170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74947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前年度から</a:t>
          </a:r>
          <a:r>
            <a:rPr kumimoji="1" lang="en-US" altLang="ja-JP" sz="1200">
              <a:solidFill>
                <a:schemeClr val="tx1"/>
              </a:solidFill>
              <a:latin typeface="ＭＳ Ｐゴシック" panose="020B0600070205080204" pitchFamily="50" charset="-128"/>
              <a:ea typeface="ＭＳ Ｐゴシック" panose="020B0600070205080204" pitchFamily="50" charset="-128"/>
            </a:rPr>
            <a:t>1.9</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ポイント上昇した主な要因は、扶助費や繰出金等の増加がある。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また、類似団体内平均値を上回っている主な要因は、特に補助費等が類似団体に比べて高い水準にあることが挙げられる。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今後も厳しい財政状況が予想されるが、近隣市や国の動向などを踏まえ、引き続き適正な財政運営の確保に努めていく。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31750</xdr:rowOff>
    </xdr:from>
    <xdr:to>
      <xdr:col>82</xdr:col>
      <xdr:colOff>107950</xdr:colOff>
      <xdr:row>80</xdr:row>
      <xdr:rowOff>5080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57630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39370</xdr:rowOff>
    </xdr:from>
    <xdr:to>
      <xdr:col>78</xdr:col>
      <xdr:colOff>69850</xdr:colOff>
      <xdr:row>79</xdr:row>
      <xdr:rowOff>31750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241020"/>
          <a:ext cx="8890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39370</xdr:rowOff>
    </xdr:from>
    <xdr:to>
      <xdr:col>73</xdr:col>
      <xdr:colOff>180975</xdr:colOff>
      <xdr:row>78</xdr:row>
      <xdr:rowOff>165100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24102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165100</xdr:rowOff>
    </xdr:from>
    <xdr:to>
      <xdr:col>69</xdr:col>
      <xdr:colOff>92075</xdr:colOff>
      <xdr:row>79</xdr:row>
      <xdr:rowOff>46989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5382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125730</xdr:rowOff>
    </xdr:from>
    <xdr:to>
      <xdr:col>82</xdr:col>
      <xdr:colOff>158750</xdr:colOff>
      <xdr:row>80</xdr:row>
      <xdr:rowOff>55880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67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97807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64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152400</xdr:rowOff>
    </xdr:from>
    <xdr:to>
      <xdr:col>78</xdr:col>
      <xdr:colOff>120650</xdr:colOff>
      <xdr:row>79</xdr:row>
      <xdr:rowOff>82550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67327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61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160020</xdr:rowOff>
    </xdr:from>
    <xdr:to>
      <xdr:col>74</xdr:col>
      <xdr:colOff>31750</xdr:colOff>
      <xdr:row>77</xdr:row>
      <xdr:rowOff>90170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74947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114300</xdr:rowOff>
    </xdr:from>
    <xdr:to>
      <xdr:col>69</xdr:col>
      <xdr:colOff>142875</xdr:colOff>
      <xdr:row>79</xdr:row>
      <xdr:rowOff>44450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29227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167639</xdr:rowOff>
    </xdr:from>
    <xdr:to>
      <xdr:col>65</xdr:col>
      <xdr:colOff>53975</xdr:colOff>
      <xdr:row>79</xdr:row>
      <xdr:rowOff>97789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82566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30287</xdr:rowOff>
    </xdr:from>
    <xdr:to>
      <xdr:col>29</xdr:col>
      <xdr:colOff>127000</xdr:colOff>
      <xdr:row>15</xdr:row>
      <xdr:rowOff>68463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649662"/>
          <a:ext cx="647700" cy="381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124546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68463</xdr:rowOff>
    </xdr:from>
    <xdr:to>
      <xdr:col>26</xdr:col>
      <xdr:colOff>50800</xdr:colOff>
      <xdr:row>15</xdr:row>
      <xdr:rowOff>148816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687838"/>
          <a:ext cx="698500" cy="80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109527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0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132563</xdr:rowOff>
    </xdr:from>
    <xdr:to>
      <xdr:col>22</xdr:col>
      <xdr:colOff>114300</xdr:colOff>
      <xdr:row>15</xdr:row>
      <xdr:rowOff>148816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2751938"/>
          <a:ext cx="698500" cy="16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120157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91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132563</xdr:rowOff>
    </xdr:from>
    <xdr:to>
      <xdr:col>18</xdr:col>
      <xdr:colOff>177800</xdr:colOff>
      <xdr:row>16</xdr:row>
      <xdr:rowOff>113292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751938"/>
          <a:ext cx="698500" cy="1521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143862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93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11228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97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150937</xdr:rowOff>
    </xdr:from>
    <xdr:to>
      <xdr:col>29</xdr:col>
      <xdr:colOff>177800</xdr:colOff>
      <xdr:row>15</xdr:row>
      <xdr:rowOff>81087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598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167464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443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17663</xdr:rowOff>
    </xdr:from>
    <xdr:to>
      <xdr:col>26</xdr:col>
      <xdr:colOff>101600</xdr:colOff>
      <xdr:row>15</xdr:row>
      <xdr:rowOff>119263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6370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129440</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05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98016</xdr:rowOff>
    </xdr:from>
    <xdr:to>
      <xdr:col>22</xdr:col>
      <xdr:colOff>165100</xdr:colOff>
      <xdr:row>16</xdr:row>
      <xdr:rowOff>28166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717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38343</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86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81763</xdr:rowOff>
    </xdr:from>
    <xdr:to>
      <xdr:col>19</xdr:col>
      <xdr:colOff>38100</xdr:colOff>
      <xdr:row>16</xdr:row>
      <xdr:rowOff>11913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701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22090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470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62492</xdr:rowOff>
    </xdr:from>
    <xdr:to>
      <xdr:col>15</xdr:col>
      <xdr:colOff>101600</xdr:colOff>
      <xdr:row>16</xdr:row>
      <xdr:rowOff>164092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533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2819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22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222555</xdr:rowOff>
    </xdr:from>
    <xdr:to>
      <xdr:col>29</xdr:col>
      <xdr:colOff>127000</xdr:colOff>
      <xdr:row>35</xdr:row>
      <xdr:rowOff>252959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832905"/>
          <a:ext cx="647700" cy="30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222555</xdr:rowOff>
    </xdr:from>
    <xdr:to>
      <xdr:col>26</xdr:col>
      <xdr:colOff>50800</xdr:colOff>
      <xdr:row>35</xdr:row>
      <xdr:rowOff>330111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32905"/>
          <a:ext cx="698500" cy="107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309842</xdr:rowOff>
    </xdr:from>
    <xdr:to>
      <xdr:col>22</xdr:col>
      <xdr:colOff>114300</xdr:colOff>
      <xdr:row>35</xdr:row>
      <xdr:rowOff>330111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920192"/>
          <a:ext cx="698500" cy="20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264046</xdr:rowOff>
    </xdr:from>
    <xdr:to>
      <xdr:col>18</xdr:col>
      <xdr:colOff>177800</xdr:colOff>
      <xdr:row>35</xdr:row>
      <xdr:rowOff>309842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874396"/>
          <a:ext cx="698500" cy="457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315777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202159</xdr:rowOff>
    </xdr:from>
    <xdr:to>
      <xdr:col>29</xdr:col>
      <xdr:colOff>177800</xdr:colOff>
      <xdr:row>35</xdr:row>
      <xdr:rowOff>303759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12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174236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84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171755</xdr:rowOff>
    </xdr:from>
    <xdr:to>
      <xdr:col>26</xdr:col>
      <xdr:colOff>101600</xdr:colOff>
      <xdr:row>35</xdr:row>
      <xdr:rowOff>273355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82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258132</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868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279311</xdr:rowOff>
    </xdr:from>
    <xdr:to>
      <xdr:col>22</xdr:col>
      <xdr:colOff>165100</xdr:colOff>
      <xdr:row>36</xdr:row>
      <xdr:rowOff>38011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89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22788</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9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259042</xdr:rowOff>
    </xdr:from>
    <xdr:to>
      <xdr:col>19</xdr:col>
      <xdr:colOff>38100</xdr:colOff>
      <xdr:row>36</xdr:row>
      <xdr:rowOff>17742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869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2519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5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213246</xdr:rowOff>
    </xdr:from>
    <xdr:to>
      <xdr:col>15</xdr:col>
      <xdr:colOff>101600</xdr:colOff>
      <xdr:row>35</xdr:row>
      <xdr:rowOff>314846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8235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325023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59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108,213
106,704
26.45
44,614,676
44,438,043
105,916
24,670,024
31,298,751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16073</xdr:rowOff>
    </xdr:from>
    <xdr:to>
      <xdr:col>24</xdr:col>
      <xdr:colOff>63500</xdr:colOff>
      <xdr:row>36</xdr:row>
      <xdr:rowOff>23525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6188273"/>
          <a:ext cx="838200" cy="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16073</xdr:rowOff>
    </xdr:from>
    <xdr:to>
      <xdr:col>19</xdr:col>
      <xdr:colOff>177800</xdr:colOff>
      <xdr:row>36</xdr:row>
      <xdr:rowOff>51415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188273"/>
          <a:ext cx="889000" cy="3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51415</xdr:rowOff>
    </xdr:from>
    <xdr:to>
      <xdr:col>15</xdr:col>
      <xdr:colOff>50800</xdr:colOff>
      <xdr:row>36</xdr:row>
      <xdr:rowOff>80744</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223615"/>
          <a:ext cx="889000" cy="2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80744</xdr:rowOff>
    </xdr:from>
    <xdr:to>
      <xdr:col>10</xdr:col>
      <xdr:colOff>114300</xdr:colOff>
      <xdr:row>37</xdr:row>
      <xdr:rowOff>130533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52944"/>
          <a:ext cx="889000" cy="22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63375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164325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144175</xdr:rowOff>
    </xdr:from>
    <xdr:to>
      <xdr:col>24</xdr:col>
      <xdr:colOff>114300</xdr:colOff>
      <xdr:row>36</xdr:row>
      <xdr:rowOff>74325</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4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122602</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23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136723</xdr:rowOff>
    </xdr:from>
    <xdr:to>
      <xdr:col>20</xdr:col>
      <xdr:colOff>38100</xdr:colOff>
      <xdr:row>36</xdr:row>
      <xdr:rowOff>66873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3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58000</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3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615</xdr:rowOff>
    </xdr:from>
    <xdr:to>
      <xdr:col>15</xdr:col>
      <xdr:colOff>101600</xdr:colOff>
      <xdr:row>36</xdr:row>
      <xdr:rowOff>102215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7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93342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6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29944</xdr:rowOff>
    </xdr:from>
    <xdr:to>
      <xdr:col>10</xdr:col>
      <xdr:colOff>165100</xdr:colOff>
      <xdr:row>36</xdr:row>
      <xdr:rowOff>131544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20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122671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79733</xdr:rowOff>
    </xdr:from>
    <xdr:to>
      <xdr:col>6</xdr:col>
      <xdr:colOff>38100</xdr:colOff>
      <xdr:row>38</xdr:row>
      <xdr:rowOff>9883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42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1010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516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59314</xdr:rowOff>
    </xdr:from>
    <xdr:to>
      <xdr:col>24</xdr:col>
      <xdr:colOff>63500</xdr:colOff>
      <xdr:row>58</xdr:row>
      <xdr:rowOff>125576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10003414"/>
          <a:ext cx="838200" cy="66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7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59314</xdr:rowOff>
    </xdr:from>
    <xdr:to>
      <xdr:col>19</xdr:col>
      <xdr:colOff>177800</xdr:colOff>
      <xdr:row>58</xdr:row>
      <xdr:rowOff>148665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10003414"/>
          <a:ext cx="889000" cy="89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43088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148665</xdr:rowOff>
    </xdr:from>
    <xdr:to>
      <xdr:col>15</xdr:col>
      <xdr:colOff>50800</xdr:colOff>
      <xdr:row>59</xdr:row>
      <xdr:rowOff>20762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92765"/>
          <a:ext cx="889000" cy="4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109643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20762</xdr:rowOff>
    </xdr:from>
    <xdr:to>
      <xdr:col>10</xdr:col>
      <xdr:colOff>114300</xdr:colOff>
      <xdr:row>59</xdr:row>
      <xdr:rowOff>41386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136312"/>
          <a:ext cx="889000" cy="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44198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69671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74776</xdr:rowOff>
    </xdr:from>
    <xdr:to>
      <xdr:col>24</xdr:col>
      <xdr:colOff>114300</xdr:colOff>
      <xdr:row>59</xdr:row>
      <xdr:rowOff>4926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1001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161153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33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8514</xdr:rowOff>
    </xdr:from>
    <xdr:to>
      <xdr:col>20</xdr:col>
      <xdr:colOff>38100</xdr:colOff>
      <xdr:row>58</xdr:row>
      <xdr:rowOff>110114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5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101241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4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97865</xdr:rowOff>
    </xdr:from>
    <xdr:to>
      <xdr:col>15</xdr:col>
      <xdr:colOff>101600</xdr:colOff>
      <xdr:row>59</xdr:row>
      <xdr:rowOff>28015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1004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19142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134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141412</xdr:rowOff>
    </xdr:from>
    <xdr:to>
      <xdr:col>10</xdr:col>
      <xdr:colOff>165100</xdr:colOff>
      <xdr:row>59</xdr:row>
      <xdr:rowOff>71562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8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62689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17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162036</xdr:rowOff>
    </xdr:from>
    <xdr:to>
      <xdr:col>6</xdr:col>
      <xdr:colOff>38100</xdr:colOff>
      <xdr:row>59</xdr:row>
      <xdr:rowOff>92186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10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83313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98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97010</xdr:rowOff>
    </xdr:from>
    <xdr:to>
      <xdr:col>24</xdr:col>
      <xdr:colOff>63500</xdr:colOff>
      <xdr:row>77</xdr:row>
      <xdr:rowOff>137700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98660"/>
          <a:ext cx="838200" cy="4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137700</xdr:rowOff>
    </xdr:from>
    <xdr:to>
      <xdr:col>19</xdr:col>
      <xdr:colOff>177800</xdr:colOff>
      <xdr:row>77</xdr:row>
      <xdr:rowOff>138728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39350"/>
          <a:ext cx="8890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136613</xdr:rowOff>
    </xdr:from>
    <xdr:to>
      <xdr:col>15</xdr:col>
      <xdr:colOff>50800</xdr:colOff>
      <xdr:row>77</xdr:row>
      <xdr:rowOff>138728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338263"/>
          <a:ext cx="889000" cy="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134671</xdr:rowOff>
    </xdr:from>
    <xdr:to>
      <xdr:col>10</xdr:col>
      <xdr:colOff>114300</xdr:colOff>
      <xdr:row>77</xdr:row>
      <xdr:rowOff>136613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36321"/>
          <a:ext cx="889000" cy="1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46210</xdr:rowOff>
    </xdr:from>
    <xdr:to>
      <xdr:col>24</xdr:col>
      <xdr:colOff>114300</xdr:colOff>
      <xdr:row>77</xdr:row>
      <xdr:rowOff>147810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132587</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6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86900</xdr:rowOff>
    </xdr:from>
    <xdr:to>
      <xdr:col>20</xdr:col>
      <xdr:colOff>38100</xdr:colOff>
      <xdr:row>78</xdr:row>
      <xdr:rowOff>17050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8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8177</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8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87928</xdr:rowOff>
    </xdr:from>
    <xdr:to>
      <xdr:col>15</xdr:col>
      <xdr:colOff>101600</xdr:colOff>
      <xdr:row>78</xdr:row>
      <xdr:rowOff>18078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8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9205</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8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85813</xdr:rowOff>
    </xdr:from>
    <xdr:to>
      <xdr:col>10</xdr:col>
      <xdr:colOff>165100</xdr:colOff>
      <xdr:row>78</xdr:row>
      <xdr:rowOff>15963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8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7090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8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83871</xdr:rowOff>
    </xdr:from>
    <xdr:to>
      <xdr:col>6</xdr:col>
      <xdr:colOff>38100</xdr:colOff>
      <xdr:row>78</xdr:row>
      <xdr:rowOff>14021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5148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78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151237</xdr:rowOff>
    </xdr:from>
    <xdr:to>
      <xdr:col>24</xdr:col>
      <xdr:colOff>63500</xdr:colOff>
      <xdr:row>95</xdr:row>
      <xdr:rowOff>53915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267537"/>
          <a:ext cx="838200" cy="7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7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147038</xdr:rowOff>
    </xdr:from>
    <xdr:to>
      <xdr:col>19</xdr:col>
      <xdr:colOff>177800</xdr:colOff>
      <xdr:row>95</xdr:row>
      <xdr:rowOff>53915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263338"/>
          <a:ext cx="889000" cy="78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4484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463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147038</xdr:rowOff>
    </xdr:from>
    <xdr:to>
      <xdr:col>15</xdr:col>
      <xdr:colOff>50800</xdr:colOff>
      <xdr:row>96</xdr:row>
      <xdr:rowOff>2022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263338"/>
          <a:ext cx="889000" cy="19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95857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2022</xdr:rowOff>
    </xdr:from>
    <xdr:to>
      <xdr:col>10</xdr:col>
      <xdr:colOff>114300</xdr:colOff>
      <xdr:row>96</xdr:row>
      <xdr:rowOff>9079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461222"/>
          <a:ext cx="889000" cy="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150248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166098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62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100437</xdr:rowOff>
    </xdr:from>
    <xdr:to>
      <xdr:col>24</xdr:col>
      <xdr:colOff>114300</xdr:colOff>
      <xdr:row>95</xdr:row>
      <xdr:rowOff>30587</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216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123314</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068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3115</xdr:rowOff>
    </xdr:from>
    <xdr:to>
      <xdr:col>20</xdr:col>
      <xdr:colOff>38100</xdr:colOff>
      <xdr:row>95</xdr:row>
      <xdr:rowOff>104715</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29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121242</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066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96238</xdr:rowOff>
    </xdr:from>
    <xdr:to>
      <xdr:col>15</xdr:col>
      <xdr:colOff>101600</xdr:colOff>
      <xdr:row>95</xdr:row>
      <xdr:rowOff>26388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21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42915</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5987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122672</xdr:rowOff>
    </xdr:from>
    <xdr:to>
      <xdr:col>10</xdr:col>
      <xdr:colOff>165100</xdr:colOff>
      <xdr:row>96</xdr:row>
      <xdr:rowOff>52822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41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69349</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185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129729</xdr:rowOff>
    </xdr:from>
    <xdr:to>
      <xdr:col>6</xdr:col>
      <xdr:colOff>38100</xdr:colOff>
      <xdr:row>96</xdr:row>
      <xdr:rowOff>59879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41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76406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19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70663</xdr:rowOff>
    </xdr:from>
    <xdr:to>
      <xdr:col>55</xdr:col>
      <xdr:colOff>0</xdr:colOff>
      <xdr:row>36</xdr:row>
      <xdr:rowOff>82507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242863"/>
          <a:ext cx="838200" cy="1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31687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03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58743</xdr:rowOff>
    </xdr:from>
    <xdr:to>
      <xdr:col>50</xdr:col>
      <xdr:colOff>114300</xdr:colOff>
      <xdr:row>36</xdr:row>
      <xdr:rowOff>70663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230943"/>
          <a:ext cx="889000" cy="1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128341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85489</xdr:rowOff>
    </xdr:from>
    <xdr:to>
      <xdr:col>45</xdr:col>
      <xdr:colOff>177800</xdr:colOff>
      <xdr:row>36</xdr:row>
      <xdr:rowOff>58743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057539"/>
          <a:ext cx="889000" cy="117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166441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85489</xdr:rowOff>
    </xdr:from>
    <xdr:to>
      <xdr:col>41</xdr:col>
      <xdr:colOff>50800</xdr:colOff>
      <xdr:row>36</xdr:row>
      <xdr:rowOff>131917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057539"/>
          <a:ext cx="889000" cy="124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106254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68851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41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31707</xdr:rowOff>
    </xdr:from>
    <xdr:to>
      <xdr:col>55</xdr:col>
      <xdr:colOff>50800</xdr:colOff>
      <xdr:row>36</xdr:row>
      <xdr:rowOff>133307</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20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54584</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05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19863</xdr:rowOff>
    </xdr:from>
    <xdr:to>
      <xdr:col>50</xdr:col>
      <xdr:colOff>165100</xdr:colOff>
      <xdr:row>36</xdr:row>
      <xdr:rowOff>121463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19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137990</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596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7943</xdr:rowOff>
    </xdr:from>
    <xdr:to>
      <xdr:col>46</xdr:col>
      <xdr:colOff>38100</xdr:colOff>
      <xdr:row>36</xdr:row>
      <xdr:rowOff>109543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18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126070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59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34689</xdr:rowOff>
    </xdr:from>
    <xdr:to>
      <xdr:col>41</xdr:col>
      <xdr:colOff>101600</xdr:colOff>
      <xdr:row>29</xdr:row>
      <xdr:rowOff>136289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0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27</xdr:row>
      <xdr:rowOff>152816</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478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81117</xdr:rowOff>
    </xdr:from>
    <xdr:to>
      <xdr:col>36</xdr:col>
      <xdr:colOff>165100</xdr:colOff>
      <xdr:row>37</xdr:row>
      <xdr:rowOff>11267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25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27794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02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77851</xdr:rowOff>
    </xdr:from>
    <xdr:to>
      <xdr:col>55</xdr:col>
      <xdr:colOff>0</xdr:colOff>
      <xdr:row>58</xdr:row>
      <xdr:rowOff>42202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850501"/>
          <a:ext cx="838200" cy="13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77851</xdr:rowOff>
    </xdr:from>
    <xdr:to>
      <xdr:col>50</xdr:col>
      <xdr:colOff>114300</xdr:colOff>
      <xdr:row>57</xdr:row>
      <xdr:rowOff>138023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850501"/>
          <a:ext cx="889000" cy="60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124498</xdr:rowOff>
    </xdr:from>
    <xdr:to>
      <xdr:col>45</xdr:col>
      <xdr:colOff>177800</xdr:colOff>
      <xdr:row>57</xdr:row>
      <xdr:rowOff>138023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897148"/>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116548</xdr:rowOff>
    </xdr:from>
    <xdr:to>
      <xdr:col>41</xdr:col>
      <xdr:colOff>50800</xdr:colOff>
      <xdr:row>57</xdr:row>
      <xdr:rowOff>124498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889198"/>
          <a:ext cx="889000" cy="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65282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82110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162852</xdr:rowOff>
    </xdr:from>
    <xdr:to>
      <xdr:col>55</xdr:col>
      <xdr:colOff>50800</xdr:colOff>
      <xdr:row>58</xdr:row>
      <xdr:rowOff>93002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3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77779</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5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27051</xdr:rowOff>
    </xdr:from>
    <xdr:to>
      <xdr:col>50</xdr:col>
      <xdr:colOff>165100</xdr:colOff>
      <xdr:row>57</xdr:row>
      <xdr:rowOff>128651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9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119778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89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87223</xdr:rowOff>
    </xdr:from>
    <xdr:to>
      <xdr:col>46</xdr:col>
      <xdr:colOff>38100</xdr:colOff>
      <xdr:row>58</xdr:row>
      <xdr:rowOff>17373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5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8500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5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73698</xdr:rowOff>
    </xdr:from>
    <xdr:to>
      <xdr:col>41</xdr:col>
      <xdr:colOff>101600</xdr:colOff>
      <xdr:row>58</xdr:row>
      <xdr:rowOff>3848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4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166425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3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65748</xdr:rowOff>
    </xdr:from>
    <xdr:to>
      <xdr:col>36</xdr:col>
      <xdr:colOff>165100</xdr:colOff>
      <xdr:row>57</xdr:row>
      <xdr:rowOff>167348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3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158475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3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51233</xdr:rowOff>
    </xdr:from>
    <xdr:to>
      <xdr:col>55</xdr:col>
      <xdr:colOff>0</xdr:colOff>
      <xdr:row>78</xdr:row>
      <xdr:rowOff>63874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424333"/>
          <a:ext cx="838200" cy="1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63874</xdr:rowOff>
    </xdr:from>
    <xdr:to>
      <xdr:col>50</xdr:col>
      <xdr:colOff>114300</xdr:colOff>
      <xdr:row>78</xdr:row>
      <xdr:rowOff>129412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436974"/>
          <a:ext cx="889000" cy="65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129412</xdr:rowOff>
    </xdr:from>
    <xdr:to>
      <xdr:col>45</xdr:col>
      <xdr:colOff>177800</xdr:colOff>
      <xdr:row>78</xdr:row>
      <xdr:rowOff>129573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502512"/>
          <a:ext cx="889000" cy="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129573</xdr:rowOff>
    </xdr:from>
    <xdr:to>
      <xdr:col>41</xdr:col>
      <xdr:colOff>50800</xdr:colOff>
      <xdr:row>78</xdr:row>
      <xdr:rowOff>138419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502673"/>
          <a:ext cx="889000" cy="8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61089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106283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433</xdr:rowOff>
    </xdr:from>
    <xdr:to>
      <xdr:col>55</xdr:col>
      <xdr:colOff>50800</xdr:colOff>
      <xdr:row>78</xdr:row>
      <xdr:rowOff>102033</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37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86810</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288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13074</xdr:rowOff>
    </xdr:from>
    <xdr:to>
      <xdr:col>50</xdr:col>
      <xdr:colOff>165100</xdr:colOff>
      <xdr:row>78</xdr:row>
      <xdr:rowOff>114674</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38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105801</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47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78612</xdr:rowOff>
    </xdr:from>
    <xdr:to>
      <xdr:col>46</xdr:col>
      <xdr:colOff>38100</xdr:colOff>
      <xdr:row>79</xdr:row>
      <xdr:rowOff>8762</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5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171339</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61017" y="135444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78773</xdr:rowOff>
    </xdr:from>
    <xdr:to>
      <xdr:col>41</xdr:col>
      <xdr:colOff>101600</xdr:colOff>
      <xdr:row>79</xdr:row>
      <xdr:rowOff>8923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5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50</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2017" y="135446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87619</xdr:rowOff>
    </xdr:from>
    <xdr:to>
      <xdr:col>36</xdr:col>
      <xdr:colOff>165100</xdr:colOff>
      <xdr:row>79</xdr:row>
      <xdr:rowOff>17769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79</xdr:row>
      <xdr:rowOff>8896</xdr:rowOff>
    </xdr:from>
    <xdr:ext cx="313932"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815333" y="135534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11340</xdr:rowOff>
    </xdr:from>
    <xdr:to>
      <xdr:col>55</xdr:col>
      <xdr:colOff>0</xdr:colOff>
      <xdr:row>98</xdr:row>
      <xdr:rowOff>49898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641990"/>
          <a:ext cx="838200" cy="21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64685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5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11340</xdr:rowOff>
    </xdr:from>
    <xdr:to>
      <xdr:col>50</xdr:col>
      <xdr:colOff>114300</xdr:colOff>
      <xdr:row>97</xdr:row>
      <xdr:rowOff>66415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641990"/>
          <a:ext cx="889000" cy="5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66415</xdr:rowOff>
    </xdr:from>
    <xdr:to>
      <xdr:col>45</xdr:col>
      <xdr:colOff>177800</xdr:colOff>
      <xdr:row>97</xdr:row>
      <xdr:rowOff>104209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697065"/>
          <a:ext cx="889000" cy="3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82265</xdr:rowOff>
    </xdr:from>
    <xdr:to>
      <xdr:col>41</xdr:col>
      <xdr:colOff>50800</xdr:colOff>
      <xdr:row>97</xdr:row>
      <xdr:rowOff>104209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712915"/>
          <a:ext cx="889000" cy="2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35177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50513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170548</xdr:rowOff>
    </xdr:from>
    <xdr:to>
      <xdr:col>55</xdr:col>
      <xdr:colOff>50800</xdr:colOff>
      <xdr:row>98</xdr:row>
      <xdr:rowOff>100698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80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85475</xdr:rowOff>
    </xdr:from>
    <xdr:ext cx="469744"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716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131990</xdr:rowOff>
    </xdr:from>
    <xdr:to>
      <xdr:col>50</xdr:col>
      <xdr:colOff>165100</xdr:colOff>
      <xdr:row>97</xdr:row>
      <xdr:rowOff>62140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59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53267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683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15615</xdr:rowOff>
    </xdr:from>
    <xdr:to>
      <xdr:col>46</xdr:col>
      <xdr:colOff>38100</xdr:colOff>
      <xdr:row>97</xdr:row>
      <xdr:rowOff>117215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6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108342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73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53409</xdr:rowOff>
    </xdr:from>
    <xdr:to>
      <xdr:col>41</xdr:col>
      <xdr:colOff>101600</xdr:colOff>
      <xdr:row>97</xdr:row>
      <xdr:rowOff>155009</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68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146136</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77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31465</xdr:rowOff>
    </xdr:from>
    <xdr:to>
      <xdr:col>36</xdr:col>
      <xdr:colOff>165100</xdr:colOff>
      <xdr:row>97</xdr:row>
      <xdr:rowOff>133065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66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124192</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754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65460</xdr:rowOff>
    </xdr:from>
    <xdr:to>
      <xdr:col>71</xdr:col>
      <xdr:colOff>177800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52010"/>
          <a:ext cx="889000" cy="3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14660</xdr:rowOff>
    </xdr:from>
    <xdr:to>
      <xdr:col>67</xdr:col>
      <xdr:colOff>101600</xdr:colOff>
      <xdr:row>39</xdr:row>
      <xdr:rowOff>116260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0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107387</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5017" y="6793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21533</xdr:rowOff>
    </xdr:from>
    <xdr:to>
      <xdr:col>85</xdr:col>
      <xdr:colOff>127000</xdr:colOff>
      <xdr:row>75</xdr:row>
      <xdr:rowOff>126860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2880283"/>
          <a:ext cx="838200" cy="105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8920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867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126860</xdr:rowOff>
    </xdr:from>
    <xdr:to>
      <xdr:col>81</xdr:col>
      <xdr:colOff>50800</xdr:colOff>
      <xdr:row>75</xdr:row>
      <xdr:rowOff>150388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2985610"/>
          <a:ext cx="889000" cy="2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142729</xdr:rowOff>
    </xdr:from>
    <xdr:to>
      <xdr:col>76</xdr:col>
      <xdr:colOff>114300</xdr:colOff>
      <xdr:row>75</xdr:row>
      <xdr:rowOff>150388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3001479"/>
          <a:ext cx="889000" cy="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131814</xdr:rowOff>
    </xdr:from>
    <xdr:to>
      <xdr:col>71</xdr:col>
      <xdr:colOff>177800</xdr:colOff>
      <xdr:row>75</xdr:row>
      <xdr:rowOff>142729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2990564"/>
          <a:ext cx="889000" cy="1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13917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142183</xdr:rowOff>
    </xdr:from>
    <xdr:to>
      <xdr:col>85</xdr:col>
      <xdr:colOff>177800</xdr:colOff>
      <xdr:row>75</xdr:row>
      <xdr:rowOff>72333</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282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165060</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68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76060</xdr:rowOff>
    </xdr:from>
    <xdr:to>
      <xdr:col>81</xdr:col>
      <xdr:colOff>101600</xdr:colOff>
      <xdr:row>76</xdr:row>
      <xdr:rowOff>6210</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29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168787</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02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99587</xdr:rowOff>
    </xdr:from>
    <xdr:to>
      <xdr:col>76</xdr:col>
      <xdr:colOff>165100</xdr:colOff>
      <xdr:row>76</xdr:row>
      <xdr:rowOff>29738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29583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20865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051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91929</xdr:rowOff>
    </xdr:from>
    <xdr:to>
      <xdr:col>72</xdr:col>
      <xdr:colOff>38100</xdr:colOff>
      <xdr:row>76</xdr:row>
      <xdr:rowOff>22079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295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13206</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04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81014</xdr:rowOff>
    </xdr:from>
    <xdr:to>
      <xdr:col>67</xdr:col>
      <xdr:colOff>101600</xdr:colOff>
      <xdr:row>76</xdr:row>
      <xdr:rowOff>11164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293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2291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03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159534</xdr:rowOff>
    </xdr:from>
    <xdr:to>
      <xdr:col>85</xdr:col>
      <xdr:colOff>127000</xdr:colOff>
      <xdr:row>99</xdr:row>
      <xdr:rowOff>11753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961634"/>
          <a:ext cx="838200" cy="23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50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114957</xdr:rowOff>
    </xdr:from>
    <xdr:to>
      <xdr:col>81</xdr:col>
      <xdr:colOff>50800</xdr:colOff>
      <xdr:row>98</xdr:row>
      <xdr:rowOff>159534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6917057"/>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114957</xdr:rowOff>
    </xdr:from>
    <xdr:to>
      <xdr:col>76</xdr:col>
      <xdr:colOff>114300</xdr:colOff>
      <xdr:row>99</xdr:row>
      <xdr:rowOff>14153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917057"/>
          <a:ext cx="889000" cy="7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118346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57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14153</xdr:rowOff>
    </xdr:from>
    <xdr:to>
      <xdr:col>71</xdr:col>
      <xdr:colOff>177800</xdr:colOff>
      <xdr:row>99</xdr:row>
      <xdr:rowOff>24912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987703"/>
          <a:ext cx="889000" cy="1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9349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3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8748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63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132403</xdr:rowOff>
    </xdr:from>
    <xdr:to>
      <xdr:col>85</xdr:col>
      <xdr:colOff>177800</xdr:colOff>
      <xdr:row>99</xdr:row>
      <xdr:rowOff>62553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93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47330</xdr:rowOff>
    </xdr:from>
    <xdr:ext cx="469744"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849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108734</xdr:rowOff>
    </xdr:from>
    <xdr:to>
      <xdr:col>81</xdr:col>
      <xdr:colOff>101600</xdr:colOff>
      <xdr:row>99</xdr:row>
      <xdr:rowOff>38884</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91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30011</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46428" y="17003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64157</xdr:rowOff>
    </xdr:from>
    <xdr:to>
      <xdr:col>76</xdr:col>
      <xdr:colOff>165100</xdr:colOff>
      <xdr:row>98</xdr:row>
      <xdr:rowOff>165757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6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156884</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95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134803</xdr:rowOff>
    </xdr:from>
    <xdr:to>
      <xdr:col>72</xdr:col>
      <xdr:colOff>38100</xdr:colOff>
      <xdr:row>99</xdr:row>
      <xdr:rowOff>64953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93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56080</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68428" y="17029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145562</xdr:rowOff>
    </xdr:from>
    <xdr:to>
      <xdr:col>67</xdr:col>
      <xdr:colOff>101600</xdr:colOff>
      <xdr:row>99</xdr:row>
      <xdr:rowOff>75712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94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66839</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704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91367</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77917"/>
          <a:ext cx="8382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91367</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0434300" y="6777917"/>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40567</xdr:rowOff>
    </xdr:from>
    <xdr:to>
      <xdr:col>112</xdr:col>
      <xdr:colOff>38100</xdr:colOff>
      <xdr:row>39</xdr:row>
      <xdr:rowOff>142167</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72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133294</xdr:rowOff>
    </xdr:from>
    <xdr:ext cx="313932"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66333" y="68198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23533</xdr:rowOff>
    </xdr:from>
    <xdr:to>
      <xdr:col>116</xdr:col>
      <xdr:colOff>63500</xdr:colOff>
      <xdr:row>73</xdr:row>
      <xdr:rowOff>145224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539383"/>
          <a:ext cx="838200" cy="12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145224</xdr:rowOff>
    </xdr:from>
    <xdr:to>
      <xdr:col>111</xdr:col>
      <xdr:colOff>177800</xdr:colOff>
      <xdr:row>74</xdr:row>
      <xdr:rowOff>26315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661074"/>
          <a:ext cx="889000" cy="5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26315</xdr:rowOff>
    </xdr:from>
    <xdr:to>
      <xdr:col>107</xdr:col>
      <xdr:colOff>50800</xdr:colOff>
      <xdr:row>74</xdr:row>
      <xdr:rowOff>61938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713615"/>
          <a:ext cx="889000" cy="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61938</xdr:rowOff>
    </xdr:from>
    <xdr:to>
      <xdr:col>102</xdr:col>
      <xdr:colOff>114300</xdr:colOff>
      <xdr:row>74</xdr:row>
      <xdr:rowOff>123431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749238"/>
          <a:ext cx="889000" cy="61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162577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71252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144183</xdr:rowOff>
    </xdr:from>
    <xdr:to>
      <xdr:col>116</xdr:col>
      <xdr:colOff>114300</xdr:colOff>
      <xdr:row>73</xdr:row>
      <xdr:rowOff>74333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48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167060</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340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94424</xdr:rowOff>
    </xdr:from>
    <xdr:to>
      <xdr:col>112</xdr:col>
      <xdr:colOff>38100</xdr:colOff>
      <xdr:row>74</xdr:row>
      <xdr:rowOff>24574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61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41101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38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146965</xdr:rowOff>
    </xdr:from>
    <xdr:to>
      <xdr:col>107</xdr:col>
      <xdr:colOff>101600</xdr:colOff>
      <xdr:row>74</xdr:row>
      <xdr:rowOff>77115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66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93642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43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11138</xdr:rowOff>
    </xdr:from>
    <xdr:to>
      <xdr:col>102</xdr:col>
      <xdr:colOff>165100</xdr:colOff>
      <xdr:row>74</xdr:row>
      <xdr:rowOff>112738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69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129265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47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72631</xdr:rowOff>
    </xdr:from>
    <xdr:to>
      <xdr:col>98</xdr:col>
      <xdr:colOff>38100</xdr:colOff>
      <xdr:row>75</xdr:row>
      <xdr:rowOff>2781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75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19308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53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410,653</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円となっている。主な構成項目である扶助費は前年度と比較して</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し、令和</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５</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年度は住民一人当たり</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148,486</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円となって</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おり</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、類似団体</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も同様に増加しているが、依然として類似団体内</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平均値に比べて高い水準にある。扶助費の主な構成としては、生活扶助（</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2,351,096</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、障害者自立支援給付費</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(3,186,629</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、医療扶助費（</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2,389,514</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が全体の約</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49</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％を占めており、生活扶助費が</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障害者自立支援給付費が</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10.8</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医療扶助費が</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6.4</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ポイント増加している。</a:t>
          </a:r>
          <a:endParaRPr kumimoji="0"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また、公債費については、類似団体内平均値を</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上回り、</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公共施設の更新や長寿命化対策</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が控えている現状に留意し</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、地方債発行の適切な管理に努めていく。</a:t>
          </a:r>
          <a:endParaRPr kumimoji="0"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108,213
106,704
26.45
44,614,676
44,438,043
105,916
24,670,024
31,298,751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132080</xdr:rowOff>
    </xdr:from>
    <xdr:to>
      <xdr:col>24</xdr:col>
      <xdr:colOff>63500</xdr:colOff>
      <xdr:row>35</xdr:row>
      <xdr:rowOff>160274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32830"/>
          <a:ext cx="8382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50055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707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160274</xdr:rowOff>
    </xdr:from>
    <xdr:to>
      <xdr:col>19</xdr:col>
      <xdr:colOff>177800</xdr:colOff>
      <xdr:row>35</xdr:row>
      <xdr:rowOff>169418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6102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169689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65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169418</xdr:rowOff>
    </xdr:from>
    <xdr:to>
      <xdr:col>15</xdr:col>
      <xdr:colOff>50800</xdr:colOff>
      <xdr:row>36</xdr:row>
      <xdr:rowOff>44450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70168"/>
          <a:ext cx="88900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155973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64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99314</xdr:rowOff>
    </xdr:from>
    <xdr:to>
      <xdr:col>10</xdr:col>
      <xdr:colOff>114300</xdr:colOff>
      <xdr:row>36</xdr:row>
      <xdr:rowOff>44450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00064"/>
          <a:ext cx="889000" cy="11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162831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649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119397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81280</xdr:rowOff>
    </xdr:from>
    <xdr:to>
      <xdr:col>24</xdr:col>
      <xdr:colOff>114300</xdr:colOff>
      <xdr:row>36</xdr:row>
      <xdr:rowOff>11430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8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59707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6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109474</xdr:rowOff>
    </xdr:from>
    <xdr:to>
      <xdr:col>20</xdr:col>
      <xdr:colOff>38100</xdr:colOff>
      <xdr:row>36</xdr:row>
      <xdr:rowOff>39624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1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30751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02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118618</xdr:rowOff>
    </xdr:from>
    <xdr:to>
      <xdr:col>15</xdr:col>
      <xdr:colOff>101600</xdr:colOff>
      <xdr:row>36</xdr:row>
      <xdr:rowOff>48768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1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39895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12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165100</xdr:rowOff>
    </xdr:from>
    <xdr:to>
      <xdr:col>10</xdr:col>
      <xdr:colOff>165100</xdr:colOff>
      <xdr:row>36</xdr:row>
      <xdr:rowOff>95250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6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86377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5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48514</xdr:rowOff>
    </xdr:from>
    <xdr:to>
      <xdr:col>6</xdr:col>
      <xdr:colOff>38100</xdr:colOff>
      <xdr:row>35</xdr:row>
      <xdr:rowOff>150114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4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141241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41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161490</xdr:rowOff>
    </xdr:from>
    <xdr:to>
      <xdr:col>24</xdr:col>
      <xdr:colOff>63500</xdr:colOff>
      <xdr:row>57</xdr:row>
      <xdr:rowOff>164704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934140"/>
          <a:ext cx="838200" cy="3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131621</xdr:rowOff>
    </xdr:from>
    <xdr:to>
      <xdr:col>19</xdr:col>
      <xdr:colOff>177800</xdr:colOff>
      <xdr:row>57</xdr:row>
      <xdr:rowOff>164704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904271"/>
          <a:ext cx="889000" cy="3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164293</xdr:rowOff>
    </xdr:from>
    <xdr:to>
      <xdr:col>15</xdr:col>
      <xdr:colOff>50800</xdr:colOff>
      <xdr:row>57</xdr:row>
      <xdr:rowOff>131621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22593"/>
          <a:ext cx="889000" cy="48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164293</xdr:rowOff>
    </xdr:from>
    <xdr:to>
      <xdr:col>10</xdr:col>
      <xdr:colOff>114300</xdr:colOff>
      <xdr:row>57</xdr:row>
      <xdr:rowOff>161499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22593"/>
          <a:ext cx="889000" cy="51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110690</xdr:rowOff>
    </xdr:from>
    <xdr:to>
      <xdr:col>24</xdr:col>
      <xdr:colOff>114300</xdr:colOff>
      <xdr:row>58</xdr:row>
      <xdr:rowOff>40840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8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25617</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9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113904</xdr:rowOff>
    </xdr:from>
    <xdr:to>
      <xdr:col>20</xdr:col>
      <xdr:colOff>38100</xdr:colOff>
      <xdr:row>58</xdr:row>
      <xdr:rowOff>44054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86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35181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7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80821</xdr:rowOff>
    </xdr:from>
    <xdr:to>
      <xdr:col>15</xdr:col>
      <xdr:colOff>101600</xdr:colOff>
      <xdr:row>58</xdr:row>
      <xdr:rowOff>10971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5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2098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4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113493</xdr:rowOff>
    </xdr:from>
    <xdr:to>
      <xdr:col>10</xdr:col>
      <xdr:colOff>165100</xdr:colOff>
      <xdr:row>55</xdr:row>
      <xdr:rowOff>43643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7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34770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464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110699</xdr:rowOff>
    </xdr:from>
    <xdr:to>
      <xdr:col>6</xdr:col>
      <xdr:colOff>38100</xdr:colOff>
      <xdr:row>58</xdr:row>
      <xdr:rowOff>40849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8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31976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7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19966</xdr:rowOff>
    </xdr:from>
    <xdr:to>
      <xdr:col>24</xdr:col>
      <xdr:colOff>63500</xdr:colOff>
      <xdr:row>76</xdr:row>
      <xdr:rowOff>114058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50166"/>
          <a:ext cx="838200" cy="9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33210</xdr:rowOff>
    </xdr:from>
    <xdr:to>
      <xdr:col>19</xdr:col>
      <xdr:colOff>177800</xdr:colOff>
      <xdr:row>76</xdr:row>
      <xdr:rowOff>114058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063410"/>
          <a:ext cx="889000" cy="80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33210</xdr:rowOff>
    </xdr:from>
    <xdr:to>
      <xdr:col>15</xdr:col>
      <xdr:colOff>50800</xdr:colOff>
      <xdr:row>77</xdr:row>
      <xdr:rowOff>57221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63410"/>
          <a:ext cx="889000" cy="19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57221</xdr:rowOff>
    </xdr:from>
    <xdr:to>
      <xdr:col>10</xdr:col>
      <xdr:colOff>114300</xdr:colOff>
      <xdr:row>77</xdr:row>
      <xdr:rowOff>105753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58871"/>
          <a:ext cx="889000" cy="48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134862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140617</xdr:rowOff>
    </xdr:from>
    <xdr:to>
      <xdr:col>24</xdr:col>
      <xdr:colOff>114300</xdr:colOff>
      <xdr:row>76</xdr:row>
      <xdr:rowOff>70768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993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163494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50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63258</xdr:rowOff>
    </xdr:from>
    <xdr:to>
      <xdr:col>20</xdr:col>
      <xdr:colOff>38100</xdr:colOff>
      <xdr:row>76</xdr:row>
      <xdr:rowOff>164858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9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9936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68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153860</xdr:rowOff>
    </xdr:from>
    <xdr:to>
      <xdr:col>15</xdr:col>
      <xdr:colOff>101600</xdr:colOff>
      <xdr:row>76</xdr:row>
      <xdr:rowOff>84010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1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100537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8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6421</xdr:rowOff>
    </xdr:from>
    <xdr:to>
      <xdr:col>10</xdr:col>
      <xdr:colOff>165100</xdr:colOff>
      <xdr:row>77</xdr:row>
      <xdr:rowOff>108021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0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124548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83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54953</xdr:rowOff>
    </xdr:from>
    <xdr:to>
      <xdr:col>6</xdr:col>
      <xdr:colOff>38100</xdr:colOff>
      <xdr:row>77</xdr:row>
      <xdr:rowOff>156553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5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1630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31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135426</xdr:rowOff>
    </xdr:from>
    <xdr:to>
      <xdr:col>24</xdr:col>
      <xdr:colOff>62865</xdr:colOff>
      <xdr:row>98</xdr:row>
      <xdr:rowOff>72217</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737376"/>
          <a:ext cx="1270" cy="1136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76044</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7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72217</xdr:rowOff>
    </xdr:from>
    <xdr:to>
      <xdr:col>24</xdr:col>
      <xdr:colOff>152400</xdr:colOff>
      <xdr:row>98</xdr:row>
      <xdr:rowOff>72217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74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82103</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51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135426</xdr:rowOff>
    </xdr:from>
    <xdr:to>
      <xdr:col>24</xdr:col>
      <xdr:colOff>152400</xdr:colOff>
      <xdr:row>91</xdr:row>
      <xdr:rowOff>135426</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737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37036</xdr:rowOff>
    </xdr:from>
    <xdr:to>
      <xdr:col>24</xdr:col>
      <xdr:colOff>63500</xdr:colOff>
      <xdr:row>97</xdr:row>
      <xdr:rowOff>88996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667686"/>
          <a:ext cx="838200" cy="5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33619</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321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10742</xdr:rowOff>
    </xdr:from>
    <xdr:to>
      <xdr:col>24</xdr:col>
      <xdr:colOff>114300</xdr:colOff>
      <xdr:row>96</xdr:row>
      <xdr:rowOff>112342</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46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4071</xdr:rowOff>
    </xdr:from>
    <xdr:to>
      <xdr:col>19</xdr:col>
      <xdr:colOff>177800</xdr:colOff>
      <xdr:row>97</xdr:row>
      <xdr:rowOff>37036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634721"/>
          <a:ext cx="889000" cy="3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93061</xdr:rowOff>
    </xdr:from>
    <xdr:to>
      <xdr:col>20</xdr:col>
      <xdr:colOff>38100</xdr:colOff>
      <xdr:row>96</xdr:row>
      <xdr:rowOff>23211</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39738</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15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4071</xdr:rowOff>
    </xdr:from>
    <xdr:to>
      <xdr:col>15</xdr:col>
      <xdr:colOff>50800</xdr:colOff>
      <xdr:row>98</xdr:row>
      <xdr:rowOff>56513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634721"/>
          <a:ext cx="889000" cy="22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119853</xdr:rowOff>
    </xdr:from>
    <xdr:to>
      <xdr:col>15</xdr:col>
      <xdr:colOff>101600</xdr:colOff>
      <xdr:row>96</xdr:row>
      <xdr:rowOff>50003</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66530</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18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56513</xdr:rowOff>
    </xdr:from>
    <xdr:to>
      <xdr:col>10</xdr:col>
      <xdr:colOff>114300</xdr:colOff>
      <xdr:row>98</xdr:row>
      <xdr:rowOff>84218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858613"/>
          <a:ext cx="889000" cy="27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120447</xdr:rowOff>
    </xdr:from>
    <xdr:to>
      <xdr:col>10</xdr:col>
      <xdr:colOff>165100</xdr:colOff>
      <xdr:row>97</xdr:row>
      <xdr:rowOff>50597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67124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5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145112</xdr:rowOff>
    </xdr:from>
    <xdr:to>
      <xdr:col>6</xdr:col>
      <xdr:colOff>38100</xdr:colOff>
      <xdr:row>97</xdr:row>
      <xdr:rowOff>75262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91789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38196</xdr:rowOff>
    </xdr:from>
    <xdr:to>
      <xdr:col>24</xdr:col>
      <xdr:colOff>114300</xdr:colOff>
      <xdr:row>97</xdr:row>
      <xdr:rowOff>139796</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66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16623</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64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157686</xdr:rowOff>
    </xdr:from>
    <xdr:to>
      <xdr:col>20</xdr:col>
      <xdr:colOff>38100</xdr:colOff>
      <xdr:row>97</xdr:row>
      <xdr:rowOff>87836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61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78963</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70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124721</xdr:rowOff>
    </xdr:from>
    <xdr:to>
      <xdr:col>15</xdr:col>
      <xdr:colOff>101600</xdr:colOff>
      <xdr:row>97</xdr:row>
      <xdr:rowOff>54871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58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45998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67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5713</xdr:rowOff>
    </xdr:from>
    <xdr:to>
      <xdr:col>10</xdr:col>
      <xdr:colOff>165100</xdr:colOff>
      <xdr:row>98</xdr:row>
      <xdr:rowOff>107313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80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98440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90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33418</xdr:rowOff>
    </xdr:from>
    <xdr:to>
      <xdr:col>6</xdr:col>
      <xdr:colOff>38100</xdr:colOff>
      <xdr:row>98</xdr:row>
      <xdr:rowOff>135018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3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126145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2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136271</xdr:rowOff>
    </xdr:from>
    <xdr:to>
      <xdr:col>55</xdr:col>
      <xdr:colOff>0</xdr:colOff>
      <xdr:row>38</xdr:row>
      <xdr:rowOff>139319</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651371"/>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82821</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55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134366</xdr:rowOff>
    </xdr:from>
    <xdr:to>
      <xdr:col>50</xdr:col>
      <xdr:colOff>114300</xdr:colOff>
      <xdr:row>38</xdr:row>
      <xdr:rowOff>136271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649466"/>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161688</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132842</xdr:rowOff>
    </xdr:from>
    <xdr:to>
      <xdr:col>45</xdr:col>
      <xdr:colOff>177800</xdr:colOff>
      <xdr:row>38</xdr:row>
      <xdr:rowOff>134366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64794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162831</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132842</xdr:rowOff>
    </xdr:from>
    <xdr:to>
      <xdr:col>41</xdr:col>
      <xdr:colOff>50800</xdr:colOff>
      <xdr:row>38</xdr:row>
      <xdr:rowOff>134366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64794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162069</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147210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147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88519</xdr:rowOff>
    </xdr:from>
    <xdr:to>
      <xdr:col>55</xdr:col>
      <xdr:colOff>50800</xdr:colOff>
      <xdr:row>39</xdr:row>
      <xdr:rowOff>18669</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0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3446</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18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85471</xdr:rowOff>
    </xdr:from>
    <xdr:to>
      <xdr:col>50</xdr:col>
      <xdr:colOff>165100</xdr:colOff>
      <xdr:row>39</xdr:row>
      <xdr:rowOff>15621</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0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6748</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693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83566</xdr:rowOff>
    </xdr:from>
    <xdr:to>
      <xdr:col>46</xdr:col>
      <xdr:colOff>38100</xdr:colOff>
      <xdr:row>39</xdr:row>
      <xdr:rowOff>13716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9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4843</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691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82042</xdr:rowOff>
    </xdr:from>
    <xdr:to>
      <xdr:col>41</xdr:col>
      <xdr:colOff>101600</xdr:colOff>
      <xdr:row>39</xdr:row>
      <xdr:rowOff>12192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3319</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89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83566</xdr:rowOff>
    </xdr:from>
    <xdr:to>
      <xdr:col>36</xdr:col>
      <xdr:colOff>165100</xdr:colOff>
      <xdr:row>39</xdr:row>
      <xdr:rowOff>13716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9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4843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91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72034</xdr:rowOff>
    </xdr:from>
    <xdr:to>
      <xdr:col>55</xdr:col>
      <xdr:colOff>0</xdr:colOff>
      <xdr:row>58</xdr:row>
      <xdr:rowOff>75098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10016134"/>
          <a:ext cx="83820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72034</xdr:rowOff>
    </xdr:from>
    <xdr:to>
      <xdr:col>50</xdr:col>
      <xdr:colOff>114300</xdr:colOff>
      <xdr:row>58</xdr:row>
      <xdr:rowOff>88677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10016134"/>
          <a:ext cx="889000" cy="1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74457</xdr:rowOff>
    </xdr:from>
    <xdr:to>
      <xdr:col>45</xdr:col>
      <xdr:colOff>177800</xdr:colOff>
      <xdr:row>58</xdr:row>
      <xdr:rowOff>88677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7861300" y="10018557"/>
          <a:ext cx="889000" cy="14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74457</xdr:rowOff>
    </xdr:from>
    <xdr:to>
      <xdr:col>41</xdr:col>
      <xdr:colOff>50800</xdr:colOff>
      <xdr:row>58</xdr:row>
      <xdr:rowOff>83556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18557"/>
          <a:ext cx="889000" cy="9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24298</xdr:rowOff>
    </xdr:from>
    <xdr:to>
      <xdr:col>55</xdr:col>
      <xdr:colOff>50800</xdr:colOff>
      <xdr:row>58</xdr:row>
      <xdr:rowOff>125898</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96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110675</xdr:rowOff>
    </xdr:from>
    <xdr:ext cx="469744"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883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21234</xdr:rowOff>
    </xdr:from>
    <xdr:to>
      <xdr:col>50</xdr:col>
      <xdr:colOff>165100</xdr:colOff>
      <xdr:row>58</xdr:row>
      <xdr:rowOff>122834</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96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113961</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04428" y="10058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37877</xdr:rowOff>
    </xdr:from>
    <xdr:to>
      <xdr:col>46</xdr:col>
      <xdr:colOff>38100</xdr:colOff>
      <xdr:row>58</xdr:row>
      <xdr:rowOff>139477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98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130604</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15428" y="10074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23657</xdr:rowOff>
    </xdr:from>
    <xdr:to>
      <xdr:col>41</xdr:col>
      <xdr:colOff>101600</xdr:colOff>
      <xdr:row>58</xdr:row>
      <xdr:rowOff>125257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96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116384</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26428" y="1006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32756</xdr:rowOff>
    </xdr:from>
    <xdr:to>
      <xdr:col>36</xdr:col>
      <xdr:colOff>165100</xdr:colOff>
      <xdr:row>58</xdr:row>
      <xdr:rowOff>134356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97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125483</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37428" y="1006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59310</xdr:rowOff>
    </xdr:from>
    <xdr:to>
      <xdr:col>55</xdr:col>
      <xdr:colOff>0</xdr:colOff>
      <xdr:row>78</xdr:row>
      <xdr:rowOff>135223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432410"/>
          <a:ext cx="838200" cy="7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59310</xdr:rowOff>
    </xdr:from>
    <xdr:to>
      <xdr:col>50</xdr:col>
      <xdr:colOff>114300</xdr:colOff>
      <xdr:row>78</xdr:row>
      <xdr:rowOff>107068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432410"/>
          <a:ext cx="889000" cy="4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107068</xdr:rowOff>
    </xdr:from>
    <xdr:to>
      <xdr:col>45</xdr:col>
      <xdr:colOff>177800</xdr:colOff>
      <xdr:row>78</xdr:row>
      <xdr:rowOff>115258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80168"/>
          <a:ext cx="889000" cy="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115258</xdr:rowOff>
    </xdr:from>
    <xdr:to>
      <xdr:col>41</xdr:col>
      <xdr:colOff>50800</xdr:colOff>
      <xdr:row>78</xdr:row>
      <xdr:rowOff>163951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88358"/>
          <a:ext cx="889000" cy="4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84423</xdr:rowOff>
    </xdr:from>
    <xdr:to>
      <xdr:col>55</xdr:col>
      <xdr:colOff>50800</xdr:colOff>
      <xdr:row>79</xdr:row>
      <xdr:rowOff>14573</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5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170800</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7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8510</xdr:rowOff>
    </xdr:from>
    <xdr:to>
      <xdr:col>50</xdr:col>
      <xdr:colOff>165100</xdr:colOff>
      <xdr:row>78</xdr:row>
      <xdr:rowOff>110110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3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101237</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47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56268</xdr:rowOff>
    </xdr:from>
    <xdr:to>
      <xdr:col>46</xdr:col>
      <xdr:colOff>38100</xdr:colOff>
      <xdr:row>78</xdr:row>
      <xdr:rowOff>157868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2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148995</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22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64458</xdr:rowOff>
    </xdr:from>
    <xdr:to>
      <xdr:col>41</xdr:col>
      <xdr:colOff>101600</xdr:colOff>
      <xdr:row>78</xdr:row>
      <xdr:rowOff>166058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3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157185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30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113151</xdr:rowOff>
    </xdr:from>
    <xdr:to>
      <xdr:col>36</xdr:col>
      <xdr:colOff>165100</xdr:colOff>
      <xdr:row>79</xdr:row>
      <xdr:rowOff>43301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8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34428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7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77025</xdr:rowOff>
    </xdr:from>
    <xdr:to>
      <xdr:col>55</xdr:col>
      <xdr:colOff>0</xdr:colOff>
      <xdr:row>97</xdr:row>
      <xdr:rowOff>84049</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536225"/>
          <a:ext cx="838200" cy="17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77025</xdr:rowOff>
    </xdr:from>
    <xdr:to>
      <xdr:col>50</xdr:col>
      <xdr:colOff>114300</xdr:colOff>
      <xdr:row>97</xdr:row>
      <xdr:rowOff>15393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536225"/>
          <a:ext cx="889000" cy="10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15393</xdr:rowOff>
    </xdr:from>
    <xdr:to>
      <xdr:col>45</xdr:col>
      <xdr:colOff>177800</xdr:colOff>
      <xdr:row>97</xdr:row>
      <xdr:rowOff>49733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6646043"/>
          <a:ext cx="889000" cy="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49733</xdr:rowOff>
    </xdr:from>
    <xdr:to>
      <xdr:col>41</xdr:col>
      <xdr:colOff>50800</xdr:colOff>
      <xdr:row>97</xdr:row>
      <xdr:rowOff>80239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680383"/>
          <a:ext cx="889000" cy="3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145902</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05111" y="1626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33249</xdr:rowOff>
    </xdr:from>
    <xdr:to>
      <xdr:col>55</xdr:col>
      <xdr:colOff>50800</xdr:colOff>
      <xdr:row>97</xdr:row>
      <xdr:rowOff>134849</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66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119626</xdr:rowOff>
    </xdr:from>
    <xdr:ext cx="534377"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57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26225</xdr:rowOff>
    </xdr:from>
    <xdr:to>
      <xdr:col>50</xdr:col>
      <xdr:colOff>165100</xdr:colOff>
      <xdr:row>96</xdr:row>
      <xdr:rowOff>127825</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48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118952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578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136043</xdr:rowOff>
    </xdr:from>
    <xdr:to>
      <xdr:col>46</xdr:col>
      <xdr:colOff>38100</xdr:colOff>
      <xdr:row>97</xdr:row>
      <xdr:rowOff>66193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59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57320</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83111" y="166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170383</xdr:rowOff>
    </xdr:from>
    <xdr:to>
      <xdr:col>41</xdr:col>
      <xdr:colOff>101600</xdr:colOff>
      <xdr:row>97</xdr:row>
      <xdr:rowOff>100533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62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91660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94111" y="1672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29439</xdr:rowOff>
    </xdr:from>
    <xdr:to>
      <xdr:col>36</xdr:col>
      <xdr:colOff>165100</xdr:colOff>
      <xdr:row>97</xdr:row>
      <xdr:rowOff>131039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66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122166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5111" y="16752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120650</xdr:rowOff>
    </xdr:from>
    <xdr:to>
      <xdr:col>85</xdr:col>
      <xdr:colOff>127000</xdr:colOff>
      <xdr:row>36</xdr:row>
      <xdr:rowOff>167259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292850"/>
          <a:ext cx="838200" cy="4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97426</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5926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6731</xdr:rowOff>
    </xdr:from>
    <xdr:to>
      <xdr:col>81</xdr:col>
      <xdr:colOff>50800</xdr:colOff>
      <xdr:row>36</xdr:row>
      <xdr:rowOff>167259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178931"/>
          <a:ext cx="889000" cy="16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6731</xdr:rowOff>
    </xdr:from>
    <xdr:to>
      <xdr:col>76</xdr:col>
      <xdr:colOff>114300</xdr:colOff>
      <xdr:row>36</xdr:row>
      <xdr:rowOff>121666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178931"/>
          <a:ext cx="889000" cy="11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146431</xdr:rowOff>
    </xdr:from>
    <xdr:to>
      <xdr:col>71</xdr:col>
      <xdr:colOff>177800</xdr:colOff>
      <xdr:row>36</xdr:row>
      <xdr:rowOff>121666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147181"/>
          <a:ext cx="889000" cy="14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106824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133494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69850</xdr:rowOff>
    </xdr:from>
    <xdr:to>
      <xdr:col>85</xdr:col>
      <xdr:colOff>177800</xdr:colOff>
      <xdr:row>37</xdr:row>
      <xdr:rowOff>0</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24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48277</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116459</xdr:rowOff>
    </xdr:from>
    <xdr:to>
      <xdr:col>81</xdr:col>
      <xdr:colOff>101600</xdr:colOff>
      <xdr:row>37</xdr:row>
      <xdr:rowOff>46609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28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37736</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38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127381</xdr:rowOff>
    </xdr:from>
    <xdr:to>
      <xdr:col>76</xdr:col>
      <xdr:colOff>165100</xdr:colOff>
      <xdr:row>36</xdr:row>
      <xdr:rowOff>57531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12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48658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22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70866</xdr:rowOff>
    </xdr:from>
    <xdr:to>
      <xdr:col>72</xdr:col>
      <xdr:colOff>38100</xdr:colOff>
      <xdr:row>37</xdr:row>
      <xdr:rowOff>1016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24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163593</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33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95631</xdr:rowOff>
    </xdr:from>
    <xdr:to>
      <xdr:col>67</xdr:col>
      <xdr:colOff>101600</xdr:colOff>
      <xdr:row>36</xdr:row>
      <xdr:rowOff>25781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09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16908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189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66929</xdr:rowOff>
    </xdr:from>
    <xdr:to>
      <xdr:col>85</xdr:col>
      <xdr:colOff>127000</xdr:colOff>
      <xdr:row>56</xdr:row>
      <xdr:rowOff>90684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5481300" y="9668129"/>
          <a:ext cx="838200" cy="23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146296</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404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90684</xdr:rowOff>
    </xdr:from>
    <xdr:to>
      <xdr:col>81</xdr:col>
      <xdr:colOff>50800</xdr:colOff>
      <xdr:row>57</xdr:row>
      <xdr:rowOff>14560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691884"/>
          <a:ext cx="889000" cy="9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122445</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135604</xdr:rowOff>
    </xdr:from>
    <xdr:to>
      <xdr:col>76</xdr:col>
      <xdr:colOff>114300</xdr:colOff>
      <xdr:row>57</xdr:row>
      <xdr:rowOff>14560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3703300" y="9736804"/>
          <a:ext cx="889000" cy="50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147782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135604</xdr:rowOff>
    </xdr:from>
    <xdr:to>
      <xdr:col>71</xdr:col>
      <xdr:colOff>177800</xdr:colOff>
      <xdr:row>57</xdr:row>
      <xdr:rowOff>67463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814300" y="9736804"/>
          <a:ext cx="889000" cy="10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32358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157897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16129</xdr:rowOff>
    </xdr:from>
    <xdr:to>
      <xdr:col>85</xdr:col>
      <xdr:colOff>177800</xdr:colOff>
      <xdr:row>56</xdr:row>
      <xdr:rowOff>117729</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61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166006</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59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39884</xdr:rowOff>
    </xdr:from>
    <xdr:to>
      <xdr:col>81</xdr:col>
      <xdr:colOff>101600</xdr:colOff>
      <xdr:row>56</xdr:row>
      <xdr:rowOff>141484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64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132611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973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135210</xdr:rowOff>
    </xdr:from>
    <xdr:to>
      <xdr:col>76</xdr:col>
      <xdr:colOff>165100</xdr:colOff>
      <xdr:row>57</xdr:row>
      <xdr:rowOff>65360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73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56487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982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84804</xdr:rowOff>
    </xdr:from>
    <xdr:to>
      <xdr:col>72</xdr:col>
      <xdr:colOff>38100</xdr:colOff>
      <xdr:row>57</xdr:row>
      <xdr:rowOff>14954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68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6081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77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16663</xdr:rowOff>
    </xdr:from>
    <xdr:to>
      <xdr:col>67</xdr:col>
      <xdr:colOff>101600</xdr:colOff>
      <xdr:row>57</xdr:row>
      <xdr:rowOff>118263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78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109390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88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65460</xdr:rowOff>
    </xdr:from>
    <xdr:to>
      <xdr:col>71</xdr:col>
      <xdr:colOff>177800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610010"/>
          <a:ext cx="889000" cy="33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14660</xdr:rowOff>
    </xdr:from>
    <xdr:to>
      <xdr:col>67</xdr:col>
      <xdr:colOff>101600</xdr:colOff>
      <xdr:row>79</xdr:row>
      <xdr:rowOff>116260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5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107387</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5017" y="13651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21534</xdr:rowOff>
    </xdr:from>
    <xdr:to>
      <xdr:col>85</xdr:col>
      <xdr:colOff>127000</xdr:colOff>
      <xdr:row>95</xdr:row>
      <xdr:rowOff>126860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309284"/>
          <a:ext cx="838200" cy="10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8862</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296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126860</xdr:rowOff>
    </xdr:from>
    <xdr:to>
      <xdr:col>81</xdr:col>
      <xdr:colOff>50800</xdr:colOff>
      <xdr:row>95</xdr:row>
      <xdr:rowOff>150388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414610"/>
          <a:ext cx="889000" cy="2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142729</xdr:rowOff>
    </xdr:from>
    <xdr:to>
      <xdr:col>76</xdr:col>
      <xdr:colOff>114300</xdr:colOff>
      <xdr:row>95</xdr:row>
      <xdr:rowOff>150388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430479"/>
          <a:ext cx="889000" cy="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131814</xdr:rowOff>
    </xdr:from>
    <xdr:to>
      <xdr:col>71</xdr:col>
      <xdr:colOff>177800</xdr:colOff>
      <xdr:row>95</xdr:row>
      <xdr:rowOff>142729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419564"/>
          <a:ext cx="889000" cy="1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13898</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142184</xdr:rowOff>
    </xdr:from>
    <xdr:to>
      <xdr:col>85</xdr:col>
      <xdr:colOff>177800</xdr:colOff>
      <xdr:row>95</xdr:row>
      <xdr:rowOff>72334</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25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165061</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10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76060</xdr:rowOff>
    </xdr:from>
    <xdr:to>
      <xdr:col>81</xdr:col>
      <xdr:colOff>101600</xdr:colOff>
      <xdr:row>96</xdr:row>
      <xdr:rowOff>6210</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36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168787</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45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99588</xdr:rowOff>
    </xdr:from>
    <xdr:to>
      <xdr:col>76</xdr:col>
      <xdr:colOff>165100</xdr:colOff>
      <xdr:row>96</xdr:row>
      <xdr:rowOff>29738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38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20865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48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91929</xdr:rowOff>
    </xdr:from>
    <xdr:to>
      <xdr:col>72</xdr:col>
      <xdr:colOff>38100</xdr:colOff>
      <xdr:row>96</xdr:row>
      <xdr:rowOff>22079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37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13206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47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81014</xdr:rowOff>
    </xdr:from>
    <xdr:to>
      <xdr:col>67</xdr:col>
      <xdr:colOff>101600</xdr:colOff>
      <xdr:row>96</xdr:row>
      <xdr:rowOff>11164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36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2291</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46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ほとんどの項目で類似団体内平均値を下回っているが、民生費は</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220,713</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円となっており、類似団体内平均値を上回る結果となっている。民生費については、児童扶養手当、児童手当が減少し</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たが、子ども医療費、障害者自立支援給付費、障害児自立支援給付費、児童福祉施設委託料等が増加したことにより</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、昨年度</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より増加し</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ている。</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公債費</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については、</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類似団体内平均を上回る結果となり、</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今後も公共施設の更新や長寿命化対策が控えている現状に留意し、地方債発行の適切な管理に努めていく。</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大阪府羽曳野市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18</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年度より実質収支の黒字を保っており、令和２年度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年度は財政調整基金を取り崩しての黒字確保、令和元年、３年度は取り崩しなしでの黒字維持、令和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年度は財政調整基金を取り崩しての黒字確保となった。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標準財政規模に対する実質収支額は前年度と比べ</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ポイント減少し、標準財政規模に対する実質単年度収支は前年度と比べ</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3.7</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増加している</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。今後も「行財政改革大綱」に基づき歳入の確保及び歳出経費の精査に努めていく。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solidFill>
              <a:schemeClr val="tx1"/>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大阪府羽曳野市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年度から令和５年度において、すべての会計で黒字財政を維持している。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構成比については、水道事業会計の標準財政規模に対する比率が最も大きく、令和４年度から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3.16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ポイント減少したものの、依然高い水準となっている。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一般会計については、令和２年度、令和４年度において、財政調整基金の繰り入れにより黒字を確保、令和元年、３年度は繰り入れをせず黒字を維持、令和５年度は財政調整基金を繰り入れての黒字確保となった。</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介護保険特別会計は、令和４年度と比べると</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0.59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ポイント減少している。減少理由としては、第１号被保険者現年度分特別徴収保険料の減少などがあげられる。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国民健康保険特別会計は、令和４年度と比べると</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ポイント減少している。減少理由としては、一般被保険者国民健康保険料の減少などがあげられる。結果として、令和４年度に引き続き、黒字を維持した。</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全会計の合計黒字額の比率については、直近５年で１番目に低い率となり、各数値の推移に注視しつつ、健全な財政運営に努めていく。</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solidFill>
              <a:schemeClr val="tx1"/>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221_&#32701;&#26355;&#37326;&#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12.3</v>
          </cell>
          <cell r="BX51">
            <v>5.4</v>
          </cell>
          <cell r="CN51">
            <v>1.7</v>
          </cell>
        </row>
        <row r="53">
          <cell r="BP53">
            <v>55.2</v>
          </cell>
          <cell r="BX53">
            <v>57.4</v>
          </cell>
          <cell r="CF53">
            <v>58.6</v>
          </cell>
          <cell r="CN53">
            <v>58.3</v>
          </cell>
          <cell r="CV53">
            <v>60</v>
          </cell>
        </row>
        <row r="55">
          <cell r="AN55" t="str">
            <v>類似団体内平均値</v>
          </cell>
          <cell r="BP55">
            <v>5.4</v>
          </cell>
          <cell r="BX55">
            <v>3.9</v>
          </cell>
          <cell r="CF55">
            <v>0</v>
          </cell>
          <cell r="CN55">
            <v>0</v>
          </cell>
          <cell r="CV55">
            <v>0</v>
          </cell>
        </row>
        <row r="57">
          <cell r="BP57">
            <v>62.5</v>
          </cell>
          <cell r="BX57">
            <v>63.1</v>
          </cell>
          <cell r="CF57">
            <v>63.2</v>
          </cell>
          <cell r="CN57">
            <v>64</v>
          </cell>
          <cell r="CV57">
            <v>65.599999999999994</v>
          </cell>
        </row>
        <row r="72">
          <cell r="BP72" t="str">
            <v>R01</v>
          </cell>
          <cell r="BX72" t="str">
            <v>R02</v>
          </cell>
          <cell r="CF72" t="str">
            <v>R03</v>
          </cell>
          <cell r="CN72" t="str">
            <v>R04</v>
          </cell>
          <cell r="CV72" t="str">
            <v>R05</v>
          </cell>
        </row>
        <row r="73">
          <cell r="AN73" t="str">
            <v>当該団体値</v>
          </cell>
          <cell r="BP73">
            <v>12.3</v>
          </cell>
          <cell r="BX73">
            <v>5.4</v>
          </cell>
          <cell r="CN73">
            <v>1.7</v>
          </cell>
        </row>
        <row r="75">
          <cell r="BP75">
            <v>5.9</v>
          </cell>
          <cell r="BX75">
            <v>4.7</v>
          </cell>
          <cell r="CF75">
            <v>3.6</v>
          </cell>
          <cell r="CN75">
            <v>3.7</v>
          </cell>
          <cell r="CV75">
            <v>3.9</v>
          </cell>
        </row>
        <row r="77">
          <cell r="AN77" t="str">
            <v>類似団体内平均値</v>
          </cell>
          <cell r="BP77">
            <v>5.4</v>
          </cell>
          <cell r="BX77">
            <v>3.9</v>
          </cell>
          <cell r="CF77">
            <v>0</v>
          </cell>
          <cell r="CN77">
            <v>0</v>
          </cell>
          <cell r="CV77">
            <v>0</v>
          </cell>
        </row>
        <row r="79">
          <cell r="BP79">
            <v>4.2</v>
          </cell>
          <cell r="BX79">
            <v>4.2</v>
          </cell>
          <cell r="CF79">
            <v>4.5</v>
          </cell>
          <cell r="CN79">
            <v>4.5999999999999996</v>
          </cell>
          <cell r="CV79">
            <v>4.7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44614676</v>
      </c>
      <c r="BO4" s="449"/>
      <c r="BP4" s="449"/>
      <c r="BQ4" s="449"/>
      <c r="BR4" s="449"/>
      <c r="BS4" s="449"/>
      <c r="BT4" s="449"/>
      <c r="BU4" s="450"/>
      <c r="BV4" s="448">
        <v>44885289</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0.4</v>
      </c>
      <c r="CU4" s="589"/>
      <c r="CV4" s="589"/>
      <c r="CW4" s="589"/>
      <c r="CX4" s="589"/>
      <c r="CY4" s="589"/>
      <c r="CZ4" s="589"/>
      <c r="DA4" s="590"/>
      <c r="DB4" s="588">
        <v>0.4</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44438043</v>
      </c>
      <c r="BO5" s="420"/>
      <c r="BP5" s="420"/>
      <c r="BQ5" s="420"/>
      <c r="BR5" s="420"/>
      <c r="BS5" s="420"/>
      <c r="BT5" s="420"/>
      <c r="BU5" s="421"/>
      <c r="BV5" s="419">
        <v>44762085</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99.6</v>
      </c>
      <c r="CU5" s="417"/>
      <c r="CV5" s="417"/>
      <c r="CW5" s="417"/>
      <c r="CX5" s="417"/>
      <c r="CY5" s="417"/>
      <c r="CZ5" s="417"/>
      <c r="DA5" s="418"/>
      <c r="DB5" s="416">
        <v>97.9</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176633</v>
      </c>
      <c r="BO6" s="420"/>
      <c r="BP6" s="420"/>
      <c r="BQ6" s="420"/>
      <c r="BR6" s="420"/>
      <c r="BS6" s="420"/>
      <c r="BT6" s="420"/>
      <c r="BU6" s="421"/>
      <c r="BV6" s="419">
        <v>123204</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99.9</v>
      </c>
      <c r="CU6" s="563"/>
      <c r="CV6" s="563"/>
      <c r="CW6" s="563"/>
      <c r="CX6" s="563"/>
      <c r="CY6" s="563"/>
      <c r="CZ6" s="563"/>
      <c r="DA6" s="564"/>
      <c r="DB6" s="562">
        <v>99.7</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70717</v>
      </c>
      <c r="BO7" s="420"/>
      <c r="BP7" s="420"/>
      <c r="BQ7" s="420"/>
      <c r="BR7" s="420"/>
      <c r="BS7" s="420"/>
      <c r="BT7" s="420"/>
      <c r="BU7" s="421"/>
      <c r="BV7" s="419">
        <v>17461</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24670024</v>
      </c>
      <c r="CU7" s="420"/>
      <c r="CV7" s="420"/>
      <c r="CW7" s="420"/>
      <c r="CX7" s="420"/>
      <c r="CY7" s="420"/>
      <c r="CZ7" s="420"/>
      <c r="DA7" s="421"/>
      <c r="DB7" s="419">
        <v>24113393</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105916</v>
      </c>
      <c r="BO8" s="420"/>
      <c r="BP8" s="420"/>
      <c r="BQ8" s="420"/>
      <c r="BR8" s="420"/>
      <c r="BS8" s="420"/>
      <c r="BT8" s="420"/>
      <c r="BU8" s="421"/>
      <c r="BV8" s="419">
        <v>105743</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0.55000000000000004</v>
      </c>
      <c r="CU8" s="523"/>
      <c r="CV8" s="523"/>
      <c r="CW8" s="523"/>
      <c r="CX8" s="523"/>
      <c r="CY8" s="523"/>
      <c r="CZ8" s="523"/>
      <c r="DA8" s="524"/>
      <c r="DB8" s="522">
        <v>0.56000000000000005</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108736</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173</v>
      </c>
      <c r="BO9" s="420"/>
      <c r="BP9" s="420"/>
      <c r="BQ9" s="420"/>
      <c r="BR9" s="420"/>
      <c r="BS9" s="420"/>
      <c r="BT9" s="420"/>
      <c r="BU9" s="421"/>
      <c r="BV9" s="419">
        <v>-463469</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13.4</v>
      </c>
      <c r="CU9" s="417"/>
      <c r="CV9" s="417"/>
      <c r="CW9" s="417"/>
      <c r="CX9" s="417"/>
      <c r="CY9" s="417"/>
      <c r="CZ9" s="417"/>
      <c r="DA9" s="418"/>
      <c r="DB9" s="416">
        <v>12.3</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112683</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255199</v>
      </c>
      <c r="BO10" s="420"/>
      <c r="BP10" s="420"/>
      <c r="BQ10" s="420"/>
      <c r="BR10" s="420"/>
      <c r="BS10" s="420"/>
      <c r="BT10" s="420"/>
      <c r="BU10" s="421"/>
      <c r="BV10" s="419">
        <v>284722</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590000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108213</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300000</v>
      </c>
      <c r="BO12" s="420"/>
      <c r="BP12" s="420"/>
      <c r="BQ12" s="420"/>
      <c r="BR12" s="420"/>
      <c r="BS12" s="420"/>
      <c r="BT12" s="420"/>
      <c r="BU12" s="421"/>
      <c r="BV12" s="419">
        <v>180000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106704</v>
      </c>
      <c r="S13" s="507"/>
      <c r="T13" s="507"/>
      <c r="U13" s="507"/>
      <c r="V13" s="508"/>
      <c r="W13" s="509" t="s">
        <v>131</v>
      </c>
      <c r="X13" s="405"/>
      <c r="Y13" s="405"/>
      <c r="Z13" s="405"/>
      <c r="AA13" s="405"/>
      <c r="AB13" s="406"/>
      <c r="AC13" s="372">
        <v>486</v>
      </c>
      <c r="AD13" s="373"/>
      <c r="AE13" s="373"/>
      <c r="AF13" s="373"/>
      <c r="AG13" s="374"/>
      <c r="AH13" s="372">
        <v>516</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545372</v>
      </c>
      <c r="BO13" s="420"/>
      <c r="BP13" s="420"/>
      <c r="BQ13" s="420"/>
      <c r="BR13" s="420"/>
      <c r="BS13" s="420"/>
      <c r="BT13" s="420"/>
      <c r="BU13" s="421"/>
      <c r="BV13" s="419">
        <v>-358747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3.9</v>
      </c>
      <c r="CU13" s="417"/>
      <c r="CV13" s="417"/>
      <c r="CW13" s="417"/>
      <c r="CX13" s="417"/>
      <c r="CY13" s="417"/>
      <c r="CZ13" s="417"/>
      <c r="DA13" s="418"/>
      <c r="DB13" s="416">
        <v>3.7</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108961</v>
      </c>
      <c r="S14" s="507"/>
      <c r="T14" s="507"/>
      <c r="U14" s="507"/>
      <c r="V14" s="508"/>
      <c r="W14" s="510"/>
      <c r="X14" s="408"/>
      <c r="Y14" s="408"/>
      <c r="Z14" s="408"/>
      <c r="AA14" s="408"/>
      <c r="AB14" s="409"/>
      <c r="AC14" s="499">
        <v>1.1000000000000001</v>
      </c>
      <c r="AD14" s="500"/>
      <c r="AE14" s="500"/>
      <c r="AF14" s="500"/>
      <c r="AG14" s="501"/>
      <c r="AH14" s="499">
        <v>1.1000000000000001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v>1.7</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107587</v>
      </c>
      <c r="S15" s="507"/>
      <c r="T15" s="507"/>
      <c r="U15" s="507"/>
      <c r="V15" s="508"/>
      <c r="W15" s="509" t="s">
        <v>137</v>
      </c>
      <c r="X15" s="405"/>
      <c r="Y15" s="405"/>
      <c r="Z15" s="405"/>
      <c r="AA15" s="405"/>
      <c r="AB15" s="406"/>
      <c r="AC15" s="372">
        <v>11264</v>
      </c>
      <c r="AD15" s="373"/>
      <c r="AE15" s="373"/>
      <c r="AF15" s="373"/>
      <c r="AG15" s="374"/>
      <c r="AH15" s="372">
        <v>12226</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12029279</v>
      </c>
      <c r="BO15" s="449"/>
      <c r="BP15" s="449"/>
      <c r="BQ15" s="449"/>
      <c r="BR15" s="449"/>
      <c r="BS15" s="449"/>
      <c r="BT15" s="449"/>
      <c r="BU15" s="450"/>
      <c r="BV15" s="448">
        <v>11527970</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24.9</v>
      </c>
      <c r="AD16" s="500"/>
      <c r="AE16" s="500"/>
      <c r="AF16" s="500"/>
      <c r="AG16" s="501"/>
      <c r="AH16" s="499">
        <v>26.5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21354156</v>
      </c>
      <c r="BO16" s="420"/>
      <c r="BP16" s="420"/>
      <c r="BQ16" s="420"/>
      <c r="BR16" s="420"/>
      <c r="BS16" s="420"/>
      <c r="BT16" s="420"/>
      <c r="BU16" s="421"/>
      <c r="BV16" s="419">
        <v>20793196</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33508</v>
      </c>
      <c r="AD17" s="373"/>
      <c r="AE17" s="373"/>
      <c r="AF17" s="373"/>
      <c r="AG17" s="374"/>
      <c r="AH17" s="372">
        <v>33367</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15162659</v>
      </c>
      <c r="BO17" s="420"/>
      <c r="BP17" s="420"/>
      <c r="BQ17" s="420"/>
      <c r="BR17" s="420"/>
      <c r="BS17" s="420"/>
      <c r="BT17" s="420"/>
      <c r="BU17" s="421"/>
      <c r="BV17" s="419">
        <v>14533760</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26.45</v>
      </c>
      <c r="M18" s="472"/>
      <c r="N18" s="472"/>
      <c r="O18" s="472"/>
      <c r="P18" s="472"/>
      <c r="Q18" s="472"/>
      <c r="R18" s="473"/>
      <c r="S18" s="473"/>
      <c r="T18" s="473"/>
      <c r="U18" s="473"/>
      <c r="V18" s="474"/>
      <c r="W18" s="490"/>
      <c r="X18" s="491"/>
      <c r="Y18" s="491"/>
      <c r="Z18" s="491"/>
      <c r="AA18" s="491"/>
      <c r="AB18" s="515"/>
      <c r="AC18" s="389">
        <v>74</v>
      </c>
      <c r="AD18" s="390"/>
      <c r="AE18" s="390"/>
      <c r="AF18" s="390"/>
      <c r="AG18" s="475"/>
      <c r="AH18" s="389">
        <v>72.400000000000006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25032275</v>
      </c>
      <c r="BO18" s="420"/>
      <c r="BP18" s="420"/>
      <c r="BQ18" s="420"/>
      <c r="BR18" s="420"/>
      <c r="BS18" s="420"/>
      <c r="BT18" s="420"/>
      <c r="BU18" s="421"/>
      <c r="BV18" s="419">
        <v>24239906</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4111</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30011597</v>
      </c>
      <c r="BO19" s="420"/>
      <c r="BP19" s="420"/>
      <c r="BQ19" s="420"/>
      <c r="BR19" s="420"/>
      <c r="BS19" s="420"/>
      <c r="BT19" s="420"/>
      <c r="BU19" s="421"/>
      <c r="BV19" s="419">
        <v>27988895</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45008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31298751</v>
      </c>
      <c r="BO22" s="449"/>
      <c r="BP22" s="449"/>
      <c r="BQ22" s="449"/>
      <c r="BR22" s="449"/>
      <c r="BS22" s="449"/>
      <c r="BT22" s="449"/>
      <c r="BU22" s="450"/>
      <c r="BV22" s="448">
        <v>34109755</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21356653</v>
      </c>
      <c r="BO23" s="420"/>
      <c r="BP23" s="420"/>
      <c r="BQ23" s="420"/>
      <c r="BR23" s="420"/>
      <c r="BS23" s="420"/>
      <c r="BT23" s="420"/>
      <c r="BU23" s="421"/>
      <c r="BV23" s="419">
        <v>22946957</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6930</v>
      </c>
      <c r="R24" s="373"/>
      <c r="S24" s="373"/>
      <c r="T24" s="373"/>
      <c r="U24" s="373"/>
      <c r="V24" s="374"/>
      <c r="W24" s="462"/>
      <c r="X24" s="399"/>
      <c r="Y24" s="400"/>
      <c r="Z24" s="375" t="s">
        <v>162</v>
      </c>
      <c r="AA24" s="376"/>
      <c r="AB24" s="376"/>
      <c r="AC24" s="376"/>
      <c r="AD24" s="376"/>
      <c r="AE24" s="376"/>
      <c r="AF24" s="376"/>
      <c r="AG24" s="377"/>
      <c r="AH24" s="372">
        <v>563</v>
      </c>
      <c r="AI24" s="373"/>
      <c r="AJ24" s="373"/>
      <c r="AK24" s="373"/>
      <c r="AL24" s="374"/>
      <c r="AM24" s="372">
        <v>1779643</v>
      </c>
      <c r="AN24" s="373"/>
      <c r="AO24" s="373"/>
      <c r="AP24" s="373"/>
      <c r="AQ24" s="373"/>
      <c r="AR24" s="374"/>
      <c r="AS24" s="372">
        <v>3161</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15650949</v>
      </c>
      <c r="BO24" s="420"/>
      <c r="BP24" s="420"/>
      <c r="BQ24" s="420"/>
      <c r="BR24" s="420"/>
      <c r="BS24" s="420"/>
      <c r="BT24" s="420"/>
      <c r="BU24" s="421"/>
      <c r="BV24" s="419">
        <v>16881245</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7000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7095403</v>
      </c>
      <c r="BO25" s="449"/>
      <c r="BP25" s="449"/>
      <c r="BQ25" s="449"/>
      <c r="BR25" s="449"/>
      <c r="BS25" s="449"/>
      <c r="BT25" s="449"/>
      <c r="BU25" s="450"/>
      <c r="BV25" s="448">
        <v>1699791</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7000</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7000</v>
      </c>
      <c r="R27" s="373"/>
      <c r="S27" s="373"/>
      <c r="T27" s="373"/>
      <c r="U27" s="373"/>
      <c r="V27" s="374"/>
      <c r="W27" s="462"/>
      <c r="X27" s="399"/>
      <c r="Y27" s="400"/>
      <c r="Z27" s="375" t="s">
        <v>171</v>
      </c>
      <c r="AA27" s="376"/>
      <c r="AB27" s="376"/>
      <c r="AC27" s="376"/>
      <c r="AD27" s="376"/>
      <c r="AE27" s="376"/>
      <c r="AF27" s="376"/>
      <c r="AG27" s="377"/>
      <c r="AH27" s="372">
        <v>38</v>
      </c>
      <c r="AI27" s="373"/>
      <c r="AJ27" s="373"/>
      <c r="AK27" s="373"/>
      <c r="AL27" s="374"/>
      <c r="AM27" s="372">
        <v>126234</v>
      </c>
      <c r="AN27" s="373"/>
      <c r="AO27" s="373"/>
      <c r="AP27" s="373"/>
      <c r="AQ27" s="373"/>
      <c r="AR27" s="374"/>
      <c r="AS27" s="372">
        <v>3322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6500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4916616</v>
      </c>
      <c r="BO28" s="449"/>
      <c r="BP28" s="449"/>
      <c r="BQ28" s="449"/>
      <c r="BR28" s="449"/>
      <c r="BS28" s="449"/>
      <c r="BT28" s="449"/>
      <c r="BU28" s="450"/>
      <c r="BV28" s="448">
        <v>4961408</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16</v>
      </c>
      <c r="M29" s="373"/>
      <c r="N29" s="373"/>
      <c r="O29" s="373"/>
      <c r="P29" s="374"/>
      <c r="Q29" s="372">
        <v>6000</v>
      </c>
      <c r="R29" s="373"/>
      <c r="S29" s="373"/>
      <c r="T29" s="373"/>
      <c r="U29" s="373"/>
      <c r="V29" s="374"/>
      <c r="W29" s="463"/>
      <c r="X29" s="464"/>
      <c r="Y29" s="465"/>
      <c r="Z29" s="375" t="s">
        <v>177</v>
      </c>
      <c r="AA29" s="376"/>
      <c r="AB29" s="376"/>
      <c r="AC29" s="376"/>
      <c r="AD29" s="376"/>
      <c r="AE29" s="376"/>
      <c r="AF29" s="376"/>
      <c r="AG29" s="377"/>
      <c r="AH29" s="372">
        <v>601</v>
      </c>
      <c r="AI29" s="373"/>
      <c r="AJ29" s="373"/>
      <c r="AK29" s="373"/>
      <c r="AL29" s="374"/>
      <c r="AM29" s="372">
        <v>1905877</v>
      </c>
      <c r="AN29" s="373"/>
      <c r="AO29" s="373"/>
      <c r="AP29" s="373"/>
      <c r="AQ29" s="373"/>
      <c r="AR29" s="374"/>
      <c r="AS29" s="372">
        <v>3171</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1413</v>
      </c>
      <c r="BO29" s="420"/>
      <c r="BP29" s="420"/>
      <c r="BQ29" s="420"/>
      <c r="BR29" s="420"/>
      <c r="BS29" s="420"/>
      <c r="BT29" s="420"/>
      <c r="BU29" s="421"/>
      <c r="BV29" s="419">
        <v>591408</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100.2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2731766</v>
      </c>
      <c r="BO30" s="454"/>
      <c r="BP30" s="454"/>
      <c r="BQ30" s="454"/>
      <c r="BR30" s="454"/>
      <c r="BS30" s="454"/>
      <c r="BT30" s="454"/>
      <c r="BU30" s="455"/>
      <c r="BV30" s="453">
        <v>2687512</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6</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f>IF(BG34="","",MAX(C34:D43,U34:V43,AM34:AN43)+1)</f>
        <v>8</v>
      </c>
      <c r="BF34" s="367"/>
      <c r="BG34" s="368" t="str">
        <f>IF('各会計、関係団体の財政状況及び健全化判断比率'!B33="","",'各会計、関係団体の財政状況及び健全化判断比率'!B33)</f>
        <v>と畜場特別会計</v>
      </c>
      <c r="BH34" s="368"/>
      <c r="BI34" s="368"/>
      <c r="BJ34" s="368"/>
      <c r="BK34" s="368"/>
      <c r="BL34" s="368"/>
      <c r="BM34" s="368"/>
      <c r="BN34" s="368"/>
      <c r="BO34" s="368"/>
      <c r="BP34" s="368"/>
      <c r="BQ34" s="368"/>
      <c r="BR34" s="368"/>
      <c r="BS34" s="368"/>
      <c r="BT34" s="368"/>
      <c r="BU34" s="368"/>
      <c r="BV34" s="181"/>
      <c r="BW34" s="367">
        <f>IF(BY34="","",MAX(C34:D43,U34:V43,AM34:AN43,BE34:BF43)+1)</f>
        <v>9</v>
      </c>
      <c r="BX34" s="367"/>
      <c r="BY34" s="368" t="str">
        <f>IF('各会計、関係団体の財政状況及び健全化判断比率'!B68="","",'各会計、関係団体の財政状況及び健全化判断比率'!B68)</f>
        <v>柏羽藤環境事業組合</v>
      </c>
      <c r="BZ34" s="368"/>
      <c r="CA34" s="368"/>
      <c r="CB34" s="368"/>
      <c r="CC34" s="368"/>
      <c r="CD34" s="368"/>
      <c r="CE34" s="368"/>
      <c r="CF34" s="368"/>
      <c r="CG34" s="368"/>
      <c r="CH34" s="368"/>
      <c r="CI34" s="368"/>
      <c r="CJ34" s="368"/>
      <c r="CK34" s="368"/>
      <c r="CL34" s="368"/>
      <c r="CM34" s="368"/>
      <c r="CN34" s="181"/>
      <c r="CO34" s="367">
        <f>IF(CQ34="","",MAX(C34:D43,U34:V43,AM34:AN43,BE34:BF43,BW34:BX43)+1)</f>
        <v>15</v>
      </c>
      <c r="CP34" s="367"/>
      <c r="CQ34" s="368" t="str">
        <f>IF('各会計、関係団体の財政状況及び健全化判断比率'!BS7="","",'各会計、関係団体の財政状況及び健全化判断比率'!BS7)</f>
        <v>はびきのエル・エス</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土地取得特別会計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10</v>
      </c>
      <c r="BX35" s="367"/>
      <c r="BY35" s="368" t="str">
        <f>IF('各会計、関係団体の財政状況及び健全化判断比率'!B69="","",'各会計、関係団体の財政状況及び健全化判断比率'!B69)</f>
        <v>大阪南消防組合</v>
      </c>
      <c r="BZ35" s="368"/>
      <c r="CA35" s="368"/>
      <c r="CB35" s="368"/>
      <c r="CC35" s="368"/>
      <c r="CD35" s="368"/>
      <c r="CE35" s="368"/>
      <c r="CF35" s="368"/>
      <c r="CG35" s="368"/>
      <c r="CH35" s="368"/>
      <c r="CI35" s="368"/>
      <c r="CJ35" s="368"/>
      <c r="CK35" s="368"/>
      <c r="CL35" s="368"/>
      <c r="CM35" s="368"/>
      <c r="CN35" s="181"/>
      <c r="CO35" s="367">
        <f t="shared" ref="CO35:CO43" si="3">IF(CQ35="","",CO34+1)</f>
        <v>16</v>
      </c>
      <c r="CP35" s="367"/>
      <c r="CQ35" s="368" t="str">
        <f>IF('各会計、関係団体の財政状況及び健全化判断比率'!BS8="","",'各会計、関係団体の財政状況及び健全化判断比率'!BS8)</f>
        <v>みのりの里</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11</v>
      </c>
      <c r="BX36" s="367"/>
      <c r="BY36" s="368" t="str">
        <f>IF('各会計、関係団体の財政状況及び健全化判断比率'!B70="","",'各会計、関係団体の財政状況及び健全化判断比率'!B70)</f>
        <v>大阪府後期高齢者医療広域連合（一般会計）</v>
      </c>
      <c r="BZ36" s="368"/>
      <c r="CA36" s="368"/>
      <c r="CB36" s="368"/>
      <c r="CC36" s="368"/>
      <c r="CD36" s="368"/>
      <c r="CE36" s="368"/>
      <c r="CF36" s="368"/>
      <c r="CG36" s="368"/>
      <c r="CH36" s="368"/>
      <c r="CI36" s="368"/>
      <c r="CJ36" s="368"/>
      <c r="CK36" s="368"/>
      <c r="CL36" s="368"/>
      <c r="CM36" s="368"/>
      <c r="CN36" s="181"/>
      <c r="CO36" s="367">
        <f t="shared" si="3"/>
        <v>17</v>
      </c>
      <c r="CP36" s="367"/>
      <c r="CQ36" s="368" t="str">
        <f>IF('各会計、関係団体の財政状況及び健全化判断比率'!BS9="","",'各会計、関係団体の財政状況及び健全化判断比率'!BS9)</f>
        <v>大阪はびきの観光局</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12</v>
      </c>
      <c r="BX37" s="367"/>
      <c r="BY37" s="368" t="str">
        <f>IF('各会計、関係団体の財政状況及び健全化判断比率'!B71="","",'各会計、関係団体の財政状況及び健全化判断比率'!B71)</f>
        <v>大阪府後期高齢者医療広域連合（後期高齢者医療特別会計）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13</v>
      </c>
      <c r="BX38" s="367"/>
      <c r="BY38" s="368" t="str">
        <f>IF('各会計、関係団体の財政状況及び健全化判断比率'!B72="","",'各会計、関係団体の財政状況及び健全化判断比率'!B72)</f>
        <v>大阪広域水道企業団（水道事業会計）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14</v>
      </c>
      <c r="BX39" s="367"/>
      <c r="BY39" s="368" t="str">
        <f>IF('各会計、関係団体の財政状況及び健全化判断比率'!B73="","",'各会計、関係団体の財政状況及び健全化判断比率'!B73)</f>
        <v>大阪広域水道企業団（工業用水道事業会計）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a06w2SiMqXbB8jvtzTR52uSzmREvB8QqDM7GbIUupFpIFNDHFW8243PFbgOLgBl2n+da8p2MDCojJGy1G7Tf7Q==" saltValue="eDrcgA8Lsx36RQ29e2V6J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1" t="s">
        <v>533</v>
      </c>
      <c r="D34" s="1151"/>
      <c r="E34" s="1152"/>
      <c r="F34" s="32">
        <v>14.08</v>
      </c>
      <c r="G34" s="33">
        <v>13.13</v>
      </c>
      <c r="H34" s="33">
        <v>12.74</v>
      </c>
      <c r="I34" s="33">
        <v>12.61</v>
      </c>
      <c r="J34" s="34">
        <v>9.4499999999999993</v>
      </c>
      <c r="K34" s="22"/>
      <c r="L34" s="22"/>
      <c r="M34" s="22"/>
      <c r="N34" s="22"/>
      <c r="O34" s="22"/>
      <c r="P34" s="22"/>
    </row>
    <row r="35" spans="1:16" ht="39" customHeight="1" x14ac:dyDescent="0.2">
      <c r="A35" s="22"/>
      <c r="B35" s="35"/>
      <c r="C35" s="1145" t="s">
        <v>534</v>
      </c>
      <c r="D35" s="1146"/>
      <c r="E35" s="1147"/>
      <c r="F35" s="36">
        <v>1.54</v>
      </c>
      <c r="G35" s="37">
        <v>0.43</v>
      </c>
      <c r="H35" s="37">
        <v>2.29</v>
      </c>
      <c r="I35" s="37">
        <v>0.43</v>
      </c>
      <c r="J35" s="38">
        <v>0.42</v>
      </c>
      <c r="K35" s="22"/>
      <c r="L35" s="22"/>
      <c r="M35" s="22"/>
      <c r="N35" s="22"/>
      <c r="O35" s="22"/>
      <c r="P35" s="22"/>
    </row>
    <row r="36" spans="1:16" ht="39" customHeight="1" x14ac:dyDescent="0.2">
      <c r="A36" s="22"/>
      <c r="B36" s="35"/>
      <c r="C36" s="1145" t="s">
        <v>535</v>
      </c>
      <c r="D36" s="1146"/>
      <c r="E36" s="1147"/>
      <c r="F36" s="36">
        <v>0.2</v>
      </c>
      <c r="G36" s="37">
        <v>0.24</v>
      </c>
      <c r="H36" s="37">
        <v>0.24</v>
      </c>
      <c r="I36" s="37">
        <v>0.26</v>
      </c>
      <c r="J36" s="38">
        <v>0.27</v>
      </c>
      <c r="K36" s="22"/>
      <c r="L36" s="22"/>
      <c r="M36" s="22"/>
      <c r="N36" s="22"/>
      <c r="O36" s="22"/>
      <c r="P36" s="22"/>
    </row>
    <row r="37" spans="1:16" ht="39" customHeight="1" x14ac:dyDescent="0.2">
      <c r="A37" s="22"/>
      <c r="B37" s="35"/>
      <c r="C37" s="1145" t="s">
        <v>536</v>
      </c>
      <c r="D37" s="1146"/>
      <c r="E37" s="1147"/>
      <c r="F37" s="36">
        <v>1.3</v>
      </c>
      <c r="G37" s="37">
        <v>1.91</v>
      </c>
      <c r="H37" s="37">
        <v>0.8</v>
      </c>
      <c r="I37" s="37">
        <v>0.71</v>
      </c>
      <c r="J37" s="38">
        <v>0.12</v>
      </c>
      <c r="K37" s="22"/>
      <c r="L37" s="22"/>
      <c r="M37" s="22"/>
      <c r="N37" s="22"/>
      <c r="O37" s="22"/>
      <c r="P37" s="22"/>
    </row>
    <row r="38" spans="1:16" ht="39" customHeight="1" x14ac:dyDescent="0.2">
      <c r="A38" s="22"/>
      <c r="B38" s="35"/>
      <c r="C38" s="1145" t="s">
        <v>537</v>
      </c>
      <c r="D38" s="1146"/>
      <c r="E38" s="1147"/>
      <c r="F38" s="36">
        <v>0.66</v>
      </c>
      <c r="G38" s="37">
        <v>0.81</v>
      </c>
      <c r="H38" s="37">
        <v>0.69</v>
      </c>
      <c r="I38" s="37">
        <v>0.41</v>
      </c>
      <c r="J38" s="38">
        <v>0.11</v>
      </c>
      <c r="K38" s="22"/>
      <c r="L38" s="22"/>
      <c r="M38" s="22"/>
      <c r="N38" s="22"/>
      <c r="O38" s="22"/>
      <c r="P38" s="22"/>
    </row>
    <row r="39" spans="1:16" ht="39" customHeight="1" x14ac:dyDescent="0.2">
      <c r="A39" s="22"/>
      <c r="B39" s="35"/>
      <c r="C39" s="1145" t="s">
        <v>538</v>
      </c>
      <c r="D39" s="1146"/>
      <c r="E39" s="1147"/>
      <c r="F39" s="36">
        <v>0</v>
      </c>
      <c r="G39" s="37">
        <v>0</v>
      </c>
      <c r="H39" s="37">
        <v>0</v>
      </c>
      <c r="I39" s="37">
        <v>0.01</v>
      </c>
      <c r="J39" s="38">
        <v>0.1</v>
      </c>
      <c r="K39" s="22"/>
      <c r="L39" s="22"/>
      <c r="M39" s="22"/>
      <c r="N39" s="22"/>
      <c r="O39" s="22"/>
      <c r="P39" s="22"/>
    </row>
    <row r="40" spans="1:16" ht="39" customHeight="1" x14ac:dyDescent="0.2">
      <c r="A40" s="22"/>
      <c r="B40" s="35"/>
      <c r="C40" s="1145" t="s">
        <v>539</v>
      </c>
      <c r="D40" s="1146"/>
      <c r="E40" s="1147"/>
      <c r="F40" s="36">
        <v>0</v>
      </c>
      <c r="G40" s="37">
        <v>0</v>
      </c>
      <c r="H40" s="37">
        <v>0</v>
      </c>
      <c r="I40" s="37">
        <v>0</v>
      </c>
      <c r="J40" s="38">
        <v>0</v>
      </c>
      <c r="K40" s="22"/>
      <c r="L40" s="22"/>
      <c r="M40" s="22"/>
      <c r="N40" s="22"/>
      <c r="O40" s="22"/>
      <c r="P40" s="22"/>
    </row>
    <row r="41" spans="1:16" ht="39" customHeight="1" x14ac:dyDescent="0.2">
      <c r="A41" s="22"/>
      <c r="B41" s="35"/>
      <c r="C41" s="1145" t="s">
        <v>540</v>
      </c>
      <c r="D41" s="1146"/>
      <c r="E41" s="1147"/>
      <c r="F41" s="36">
        <v>0</v>
      </c>
      <c r="G41" s="37">
        <v>0</v>
      </c>
      <c r="H41" s="37">
        <v>0</v>
      </c>
      <c r="I41" s="37">
        <v>0</v>
      </c>
      <c r="J41" s="38">
        <v>0</v>
      </c>
      <c r="K41" s="22"/>
      <c r="L41" s="22"/>
      <c r="M41" s="22"/>
      <c r="N41" s="22"/>
      <c r="O41" s="22"/>
      <c r="P41" s="22"/>
    </row>
    <row r="42" spans="1:16" ht="39" customHeight="1" x14ac:dyDescent="0.2">
      <c r="A42" s="22"/>
      <c r="B42" s="39"/>
      <c r="C42" s="1145" t="s">
        <v>541</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542</v>
      </c>
      <c r="D43" s="1149"/>
      <c r="E43" s="1150"/>
      <c r="F43" s="41" t="s">
        <v>489</v>
      </c>
      <c r="G43" s="42" t="s">
        <v>489</v>
      </c>
      <c r="H43" s="42" t="s">
        <v>489</v>
      </c>
      <c r="I43" s="42" t="s">
        <v>489</v>
      </c>
      <c r="J43" s="43" t="s">
        <v>489</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aU1qVFxF/JOI01Ix50bb/6I0vUMSlECJOSm6x8sa/xkM+kAPJvAT12NJNFq399DwksRgbv6BFgErOuRvteRL/g==" saltValue="jMbGtPBPi6ZqaISMYWRK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3488</v>
      </c>
      <c r="L45" s="60">
        <v>3396</v>
      </c>
      <c r="M45" s="60">
        <v>3335</v>
      </c>
      <c r="N45" s="60">
        <v>3451</v>
      </c>
      <c r="O45" s="61">
        <v>3436</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489</v>
      </c>
      <c r="L46" s="64" t="s">
        <v>489</v>
      </c>
      <c r="M46" s="64" t="s">
        <v>489</v>
      </c>
      <c r="N46" s="64" t="s">
        <v>489</v>
      </c>
      <c r="O46" s="65" t="s">
        <v>489</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489</v>
      </c>
      <c r="L47" s="64" t="s">
        <v>489</v>
      </c>
      <c r="M47" s="64" t="s">
        <v>489</v>
      </c>
      <c r="N47" s="64" t="s">
        <v>489</v>
      </c>
      <c r="O47" s="65" t="s">
        <v>489</v>
      </c>
      <c r="P47" s="48"/>
      <c r="Q47" s="48"/>
      <c r="R47" s="48"/>
      <c r="S47" s="48"/>
      <c r="T47" s="48"/>
      <c r="U47" s="48"/>
    </row>
    <row r="48" spans="1:21" ht="30.75" customHeight="1" x14ac:dyDescent="0.2">
      <c r="A48" s="48"/>
      <c r="B48" s="1178"/>
      <c r="C48" s="1179"/>
      <c r="D48" s="62"/>
      <c r="E48" s="1155" t="s">
        <v>13</v>
      </c>
      <c r="F48" s="1155"/>
      <c r="G48" s="1155"/>
      <c r="H48" s="1155"/>
      <c r="I48" s="1155"/>
      <c r="J48" s="1156"/>
      <c r="K48" s="63">
        <v>1242</v>
      </c>
      <c r="L48" s="64">
        <v>1186</v>
      </c>
      <c r="M48" s="64">
        <v>1136</v>
      </c>
      <c r="N48" s="64">
        <v>1220</v>
      </c>
      <c r="O48" s="65">
        <v>1087</v>
      </c>
      <c r="P48" s="48"/>
      <c r="Q48" s="48"/>
      <c r="R48" s="48"/>
      <c r="S48" s="48"/>
      <c r="T48" s="48"/>
      <c r="U48" s="48"/>
    </row>
    <row r="49" spans="1:21" ht="30.75" customHeight="1" x14ac:dyDescent="0.2">
      <c r="A49" s="48"/>
      <c r="B49" s="1178"/>
      <c r="C49" s="1179"/>
      <c r="D49" s="62"/>
      <c r="E49" s="1155" t="s">
        <v>14</v>
      </c>
      <c r="F49" s="1155"/>
      <c r="G49" s="1155"/>
      <c r="H49" s="1155"/>
      <c r="I49" s="1155"/>
      <c r="J49" s="1156"/>
      <c r="K49" s="63">
        <v>144</v>
      </c>
      <c r="L49" s="64">
        <v>120</v>
      </c>
      <c r="M49" s="64">
        <v>143</v>
      </c>
      <c r="N49" s="64">
        <v>164</v>
      </c>
      <c r="O49" s="65">
        <v>186</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489</v>
      </c>
      <c r="L50" s="64" t="s">
        <v>489</v>
      </c>
      <c r="M50" s="64" t="s">
        <v>489</v>
      </c>
      <c r="N50" s="64" t="s">
        <v>489</v>
      </c>
      <c r="O50" s="65" t="s">
        <v>489</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489</v>
      </c>
      <c r="L51" s="64" t="s">
        <v>489</v>
      </c>
      <c r="M51" s="64" t="s">
        <v>489</v>
      </c>
      <c r="N51" s="64" t="s">
        <v>489</v>
      </c>
      <c r="O51" s="65" t="s">
        <v>489</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3996</v>
      </c>
      <c r="L52" s="64">
        <v>3964</v>
      </c>
      <c r="M52" s="64">
        <v>3938</v>
      </c>
      <c r="N52" s="64">
        <v>3855</v>
      </c>
      <c r="O52" s="65">
        <v>3822</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878</v>
      </c>
      <c r="L53" s="69">
        <v>738</v>
      </c>
      <c r="M53" s="69">
        <v>676</v>
      </c>
      <c r="N53" s="69">
        <v>980</v>
      </c>
      <c r="O53" s="70">
        <v>887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5LX3/ceG1DgPVm6J+RRGbOHKy4/ClGd7IgrG+VRW7aaHmfnW6j0TfseCAqvqPede5BA1gc93MsZcS/7B0DJy4w==" saltValue="J/YCuRBqzoW83X+yPvJNQ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96" t="s">
        <v>30</v>
      </c>
      <c r="C41" s="1197"/>
      <c r="D41" s="105"/>
      <c r="E41" s="1198" t="s">
        <v>31</v>
      </c>
      <c r="F41" s="1198"/>
      <c r="G41" s="1198"/>
      <c r="H41" s="1199"/>
      <c r="I41" s="355">
        <v>37272</v>
      </c>
      <c r="J41" s="356">
        <v>36442</v>
      </c>
      <c r="K41" s="356">
        <v>35548</v>
      </c>
      <c r="L41" s="356">
        <v>34110</v>
      </c>
      <c r="M41" s="357">
        <v>31299</v>
      </c>
    </row>
    <row r="42" spans="2:13" ht="27.75" customHeight="1" x14ac:dyDescent="0.2">
      <c r="B42" s="1186"/>
      <c r="C42" s="1187"/>
      <c r="D42" s="106"/>
      <c r="E42" s="1190" t="s">
        <v>32</v>
      </c>
      <c r="F42" s="1190"/>
      <c r="G42" s="1190"/>
      <c r="H42" s="1191"/>
      <c r="I42" s="358" t="s">
        <v>489</v>
      </c>
      <c r="J42" s="359" t="s">
        <v>489</v>
      </c>
      <c r="K42" s="359" t="s">
        <v>489</v>
      </c>
      <c r="L42" s="359" t="s">
        <v>489</v>
      </c>
      <c r="M42" s="360" t="s">
        <v>489</v>
      </c>
    </row>
    <row r="43" spans="2:13" ht="27.75" customHeight="1" x14ac:dyDescent="0.2">
      <c r="B43" s="1186"/>
      <c r="C43" s="1187"/>
      <c r="D43" s="106"/>
      <c r="E43" s="1190" t="s">
        <v>33</v>
      </c>
      <c r="F43" s="1190"/>
      <c r="G43" s="1190"/>
      <c r="H43" s="1191"/>
      <c r="I43" s="358">
        <v>19733</v>
      </c>
      <c r="J43" s="359">
        <v>18844</v>
      </c>
      <c r="K43" s="359">
        <v>17879</v>
      </c>
      <c r="L43" s="359">
        <v>17209</v>
      </c>
      <c r="M43" s="360">
        <v>16180</v>
      </c>
    </row>
    <row r="44" spans="2:13" ht="27.75" customHeight="1" x14ac:dyDescent="0.2">
      <c r="B44" s="1186"/>
      <c r="C44" s="1187"/>
      <c r="D44" s="106"/>
      <c r="E44" s="1190" t="s">
        <v>34</v>
      </c>
      <c r="F44" s="1190"/>
      <c r="G44" s="1190"/>
      <c r="H44" s="1191"/>
      <c r="I44" s="358">
        <v>1012</v>
      </c>
      <c r="J44" s="359">
        <v>1089</v>
      </c>
      <c r="K44" s="359">
        <v>1100</v>
      </c>
      <c r="L44" s="359">
        <v>1086</v>
      </c>
      <c r="M44" s="360">
        <v>1844</v>
      </c>
    </row>
    <row r="45" spans="2:13" ht="27.75" customHeight="1" x14ac:dyDescent="0.2">
      <c r="B45" s="1186"/>
      <c r="C45" s="1187"/>
      <c r="D45" s="106"/>
      <c r="E45" s="1190" t="s">
        <v>35</v>
      </c>
      <c r="F45" s="1190"/>
      <c r="G45" s="1190"/>
      <c r="H45" s="1191"/>
      <c r="I45" s="358">
        <v>4485</v>
      </c>
      <c r="J45" s="359">
        <v>4456</v>
      </c>
      <c r="K45" s="359">
        <v>4482</v>
      </c>
      <c r="L45" s="359">
        <v>4469</v>
      </c>
      <c r="M45" s="360">
        <v>4576</v>
      </c>
    </row>
    <row r="46" spans="2:13" ht="27.75" customHeight="1" x14ac:dyDescent="0.2">
      <c r="B46" s="1186"/>
      <c r="C46" s="1187"/>
      <c r="D46" s="107"/>
      <c r="E46" s="1190" t="s">
        <v>36</v>
      </c>
      <c r="F46" s="1190"/>
      <c r="G46" s="1190"/>
      <c r="H46" s="1191"/>
      <c r="I46" s="358">
        <v>0</v>
      </c>
      <c r="J46" s="359">
        <v>0</v>
      </c>
      <c r="K46" s="359">
        <v>0</v>
      </c>
      <c r="L46" s="359">
        <v>0</v>
      </c>
      <c r="M46" s="360">
        <v>0</v>
      </c>
    </row>
    <row r="47" spans="2:13" ht="27.75" customHeight="1" x14ac:dyDescent="0.2">
      <c r="B47" s="1186"/>
      <c r="C47" s="1187"/>
      <c r="D47" s="108"/>
      <c r="E47" s="1200" t="s">
        <v>37</v>
      </c>
      <c r="F47" s="1201"/>
      <c r="G47" s="1201"/>
      <c r="H47" s="1202"/>
      <c r="I47" s="358" t="s">
        <v>489</v>
      </c>
      <c r="J47" s="359" t="s">
        <v>489</v>
      </c>
      <c r="K47" s="359" t="s">
        <v>489</v>
      </c>
      <c r="L47" s="359" t="s">
        <v>489</v>
      </c>
      <c r="M47" s="360" t="s">
        <v>489</v>
      </c>
    </row>
    <row r="48" spans="2:13" ht="27.75" customHeight="1" x14ac:dyDescent="0.2">
      <c r="B48" s="1186"/>
      <c r="C48" s="1187"/>
      <c r="D48" s="106"/>
      <c r="E48" s="1190" t="s">
        <v>38</v>
      </c>
      <c r="F48" s="1190"/>
      <c r="G48" s="1190"/>
      <c r="H48" s="1191"/>
      <c r="I48" s="358" t="s">
        <v>489</v>
      </c>
      <c r="J48" s="359" t="s">
        <v>489</v>
      </c>
      <c r="K48" s="359" t="s">
        <v>489</v>
      </c>
      <c r="L48" s="359" t="s">
        <v>489</v>
      </c>
      <c r="M48" s="360" t="s">
        <v>489</v>
      </c>
    </row>
    <row r="49" spans="2:13" ht="27.75" customHeight="1" x14ac:dyDescent="0.2">
      <c r="B49" s="1188"/>
      <c r="C49" s="1189"/>
      <c r="D49" s="106"/>
      <c r="E49" s="1190" t="s">
        <v>39</v>
      </c>
      <c r="F49" s="1190"/>
      <c r="G49" s="1190"/>
      <c r="H49" s="1191"/>
      <c r="I49" s="358" t="s">
        <v>489</v>
      </c>
      <c r="J49" s="359" t="s">
        <v>489</v>
      </c>
      <c r="K49" s="359" t="s">
        <v>489</v>
      </c>
      <c r="L49" s="359" t="s">
        <v>489</v>
      </c>
      <c r="M49" s="360" t="s">
        <v>489</v>
      </c>
    </row>
    <row r="50" spans="2:13" ht="27.75" customHeight="1" x14ac:dyDescent="0.2">
      <c r="B50" s="1184" t="s">
        <v>40</v>
      </c>
      <c r="C50" s="1185"/>
      <c r="D50" s="109"/>
      <c r="E50" s="1190" t="s">
        <v>41</v>
      </c>
      <c r="F50" s="1190"/>
      <c r="G50" s="1190"/>
      <c r="H50" s="1191"/>
      <c r="I50" s="358">
        <v>7795</v>
      </c>
      <c r="J50" s="359">
        <v>8337</v>
      </c>
      <c r="K50" s="359">
        <v>8735</v>
      </c>
      <c r="L50" s="359">
        <v>7788</v>
      </c>
      <c r="M50" s="360">
        <v>8559</v>
      </c>
    </row>
    <row r="51" spans="2:13" ht="27.75" customHeight="1" x14ac:dyDescent="0.2">
      <c r="B51" s="1186"/>
      <c r="C51" s="1187"/>
      <c r="D51" s="106"/>
      <c r="E51" s="1190" t="s">
        <v>42</v>
      </c>
      <c r="F51" s="1190"/>
      <c r="G51" s="1190"/>
      <c r="H51" s="1191"/>
      <c r="I51" s="358">
        <v>12950</v>
      </c>
      <c r="J51" s="359">
        <v>12479</v>
      </c>
      <c r="K51" s="359">
        <v>12434</v>
      </c>
      <c r="L51" s="359">
        <v>12220</v>
      </c>
      <c r="M51" s="360">
        <v>12063</v>
      </c>
    </row>
    <row r="52" spans="2:13" ht="27.75" customHeight="1" x14ac:dyDescent="0.2">
      <c r="B52" s="1188"/>
      <c r="C52" s="1189"/>
      <c r="D52" s="106"/>
      <c r="E52" s="1190" t="s">
        <v>43</v>
      </c>
      <c r="F52" s="1190"/>
      <c r="G52" s="1190"/>
      <c r="H52" s="1191"/>
      <c r="I52" s="358">
        <v>39279</v>
      </c>
      <c r="J52" s="359">
        <v>38873</v>
      </c>
      <c r="K52" s="359">
        <v>37843</v>
      </c>
      <c r="L52" s="359">
        <v>36486</v>
      </c>
      <c r="M52" s="360">
        <v>34912</v>
      </c>
    </row>
    <row r="53" spans="2:13" ht="27.75" customHeight="1" thickBot="1" x14ac:dyDescent="0.25">
      <c r="B53" s="1192" t="s">
        <v>19</v>
      </c>
      <c r="C53" s="1193"/>
      <c r="D53" s="110"/>
      <c r="E53" s="1194" t="s">
        <v>44</v>
      </c>
      <c r="F53" s="1194"/>
      <c r="G53" s="1194"/>
      <c r="H53" s="1195"/>
      <c r="I53" s="361">
        <v>2479</v>
      </c>
      <c r="J53" s="362">
        <v>1142</v>
      </c>
      <c r="K53" s="362">
        <v>-3</v>
      </c>
      <c r="L53" s="362">
        <v>380</v>
      </c>
      <c r="M53" s="363">
        <v>-1634</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bBdpww05WTw+OuZIGvLe3E/SRC8TTgxE5OgU5RD/x3HHafwu9kKpJ38eInYlyr4+xO58Xo363RgUzj6Dcdmow==" saltValue="ILzE6XqApAQl05IsT7+Q2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529</v>
      </c>
      <c r="G54" s="119" t="s">
        <v>530</v>
      </c>
      <c r="H54" s="120" t="s">
        <v>531</v>
      </c>
    </row>
    <row r="55" spans="2:8" ht="52.5" customHeight="1" x14ac:dyDescent="0.2">
      <c r="B55" s="121"/>
      <c r="C55" s="1211" t="s">
        <v>46</v>
      </c>
      <c r="D55" s="1211"/>
      <c r="E55" s="1212"/>
      <c r="F55" s="122">
        <v>4857</v>
      </c>
      <c r="G55" s="122">
        <v>4961</v>
      </c>
      <c r="H55" s="123">
        <v>4917</v>
      </c>
    </row>
    <row r="56" spans="2:8" ht="52.5" customHeight="1" x14ac:dyDescent="0.2">
      <c r="B56" s="124"/>
      <c r="C56" s="1213" t="s">
        <v>47</v>
      </c>
      <c r="D56" s="1213"/>
      <c r="E56" s="1214"/>
      <c r="F56" s="125">
        <v>591</v>
      </c>
      <c r="G56" s="125">
        <v>591</v>
      </c>
      <c r="H56" s="126">
        <v>1</v>
      </c>
    </row>
    <row r="57" spans="2:8" ht="53.25" customHeight="1" x14ac:dyDescent="0.2">
      <c r="B57" s="124"/>
      <c r="C57" s="1215" t="s">
        <v>48</v>
      </c>
      <c r="D57" s="1215"/>
      <c r="E57" s="1216"/>
      <c r="F57" s="127">
        <v>2270</v>
      </c>
      <c r="G57" s="127">
        <v>2688</v>
      </c>
      <c r="H57" s="128">
        <v>2732</v>
      </c>
    </row>
    <row r="58" spans="2:8" ht="45.75" customHeight="1" x14ac:dyDescent="0.2">
      <c r="B58" s="129"/>
      <c r="C58" s="1203" t="s">
        <v>548</v>
      </c>
      <c r="D58" s="1204"/>
      <c r="E58" s="1205"/>
      <c r="F58" s="130">
        <v>1503</v>
      </c>
      <c r="G58" s="130">
        <v>1789</v>
      </c>
      <c r="H58" s="131">
        <v>1844</v>
      </c>
    </row>
    <row r="59" spans="2:8" ht="45.75" customHeight="1" x14ac:dyDescent="0.2">
      <c r="B59" s="129"/>
      <c r="C59" s="1203" t="s">
        <v>549</v>
      </c>
      <c r="D59" s="1204"/>
      <c r="E59" s="1205"/>
      <c r="F59" s="130">
        <v>562</v>
      </c>
      <c r="G59" s="130">
        <v>560</v>
      </c>
      <c r="H59" s="131">
        <v>560</v>
      </c>
    </row>
    <row r="60" spans="2:8" ht="45.75" customHeight="1" x14ac:dyDescent="0.2">
      <c r="B60" s="129"/>
      <c r="C60" s="1203" t="s">
        <v>550</v>
      </c>
      <c r="D60" s="1204"/>
      <c r="E60" s="1205"/>
      <c r="F60" s="130">
        <v>86</v>
      </c>
      <c r="G60" s="130">
        <v>92</v>
      </c>
      <c r="H60" s="131">
        <v>97</v>
      </c>
    </row>
    <row r="61" spans="2:8" ht="45.75" customHeight="1" x14ac:dyDescent="0.2">
      <c r="B61" s="129"/>
      <c r="C61" s="1203" t="s">
        <v>551</v>
      </c>
      <c r="D61" s="1204"/>
      <c r="E61" s="1205"/>
      <c r="F61" s="130">
        <v>0</v>
      </c>
      <c r="G61" s="130">
        <v>92</v>
      </c>
      <c r="H61" s="131">
        <v>77</v>
      </c>
    </row>
    <row r="62" spans="2:8" ht="45.75" customHeight="1" thickBot="1" x14ac:dyDescent="0.25">
      <c r="B62" s="132"/>
      <c r="C62" s="1206" t="s">
        <v>552</v>
      </c>
      <c r="D62" s="1207"/>
      <c r="E62" s="1208"/>
      <c r="F62" s="133">
        <v>62</v>
      </c>
      <c r="G62" s="133">
        <v>68</v>
      </c>
      <c r="H62" s="134">
        <v>66</v>
      </c>
    </row>
    <row r="63" spans="2:8" ht="52.5" customHeight="1" thickBot="1" x14ac:dyDescent="0.25">
      <c r="B63" s="135"/>
      <c r="C63" s="1209" t="s">
        <v>49</v>
      </c>
      <c r="D63" s="1209"/>
      <c r="E63" s="1210"/>
      <c r="F63" s="136">
        <v>7718</v>
      </c>
      <c r="G63" s="136">
        <v>8240</v>
      </c>
      <c r="H63" s="137">
        <v>7650</v>
      </c>
    </row>
    <row r="64" spans="2:8" ht="13.2" x14ac:dyDescent="0.2"/>
  </sheetData>
  <sheetProtection algorithmName="SHA-512" hashValue="SFhqFAZxpGMn/rcGQfNQ2TxQvDb/XeQWbFzjgTkyE6QXfQ2OdBp/5k6RJbpoGAyra/pS3/vL0XO9gpDQnXrgVA==" saltValue="kcwKpusD8VhrCrLKKatp3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D752C-E8BE-4471-96EC-AE4511C27824}">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563</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564</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565</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566</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527</v>
      </c>
      <c r="BQ50" s="1250"/>
      <c r="BR50" s="1250"/>
      <c r="BS50" s="1250"/>
      <c r="BT50" s="1250"/>
      <c r="BU50" s="1250"/>
      <c r="BV50" s="1250"/>
      <c r="BW50" s="1250"/>
      <c r="BX50" s="1250" t="s">
        <v>528</v>
      </c>
      <c r="BY50" s="1250"/>
      <c r="BZ50" s="1250"/>
      <c r="CA50" s="1250"/>
      <c r="CB50" s="1250"/>
      <c r="CC50" s="1250"/>
      <c r="CD50" s="1250"/>
      <c r="CE50" s="1250"/>
      <c r="CF50" s="1250" t="s">
        <v>529</v>
      </c>
      <c r="CG50" s="1250"/>
      <c r="CH50" s="1250"/>
      <c r="CI50" s="1250"/>
      <c r="CJ50" s="1250"/>
      <c r="CK50" s="1250"/>
      <c r="CL50" s="1250"/>
      <c r="CM50" s="1250"/>
      <c r="CN50" s="1250" t="s">
        <v>530</v>
      </c>
      <c r="CO50" s="1250"/>
      <c r="CP50" s="1250"/>
      <c r="CQ50" s="1250"/>
      <c r="CR50" s="1250"/>
      <c r="CS50" s="1250"/>
      <c r="CT50" s="1250"/>
      <c r="CU50" s="1250"/>
      <c r="CV50" s="1250" t="s">
        <v>531</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567</v>
      </c>
      <c r="AO51" s="1254"/>
      <c r="AP51" s="1254"/>
      <c r="AQ51" s="1254"/>
      <c r="AR51" s="1254"/>
      <c r="AS51" s="1254"/>
      <c r="AT51" s="1254"/>
      <c r="AU51" s="1254"/>
      <c r="AV51" s="1254"/>
      <c r="AW51" s="1254"/>
      <c r="AX51" s="1254"/>
      <c r="AY51" s="1254"/>
      <c r="AZ51" s="1254"/>
      <c r="BA51" s="1254"/>
      <c r="BB51" s="1254" t="s">
        <v>568</v>
      </c>
      <c r="BC51" s="1254"/>
      <c r="BD51" s="1254"/>
      <c r="BE51" s="1254"/>
      <c r="BF51" s="1254"/>
      <c r="BG51" s="1254"/>
      <c r="BH51" s="1254"/>
      <c r="BI51" s="1254"/>
      <c r="BJ51" s="1254"/>
      <c r="BK51" s="1254"/>
      <c r="BL51" s="1254"/>
      <c r="BM51" s="1254"/>
      <c r="BN51" s="1254"/>
      <c r="BO51" s="1254"/>
      <c r="BP51" s="1255">
        <v>12.3</v>
      </c>
      <c r="BQ51" s="1255"/>
      <c r="BR51" s="1255"/>
      <c r="BS51" s="1255"/>
      <c r="BT51" s="1255"/>
      <c r="BU51" s="1255"/>
      <c r="BV51" s="1255"/>
      <c r="BW51" s="1255"/>
      <c r="BX51" s="1255">
        <v>5.4</v>
      </c>
      <c r="BY51" s="1255"/>
      <c r="BZ51" s="1255"/>
      <c r="CA51" s="1255"/>
      <c r="CB51" s="1255"/>
      <c r="CC51" s="1255"/>
      <c r="CD51" s="1255"/>
      <c r="CE51" s="1255"/>
      <c r="CF51" s="1255"/>
      <c r="CG51" s="1255"/>
      <c r="CH51" s="1255"/>
      <c r="CI51" s="1255"/>
      <c r="CJ51" s="1255"/>
      <c r="CK51" s="1255"/>
      <c r="CL51" s="1255"/>
      <c r="CM51" s="1255"/>
      <c r="CN51" s="1255">
        <v>1.7</v>
      </c>
      <c r="CO51" s="1255"/>
      <c r="CP51" s="1255"/>
      <c r="CQ51" s="1255"/>
      <c r="CR51" s="1255"/>
      <c r="CS51" s="1255"/>
      <c r="CT51" s="1255"/>
      <c r="CU51" s="1255"/>
      <c r="CV51" s="1255"/>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569</v>
      </c>
      <c r="BC53" s="1254"/>
      <c r="BD53" s="1254"/>
      <c r="BE53" s="1254"/>
      <c r="BF53" s="1254"/>
      <c r="BG53" s="1254"/>
      <c r="BH53" s="1254"/>
      <c r="BI53" s="1254"/>
      <c r="BJ53" s="1254"/>
      <c r="BK53" s="1254"/>
      <c r="BL53" s="1254"/>
      <c r="BM53" s="1254"/>
      <c r="BN53" s="1254"/>
      <c r="BO53" s="1254"/>
      <c r="BP53" s="1255">
        <v>55.2</v>
      </c>
      <c r="BQ53" s="1255"/>
      <c r="BR53" s="1255"/>
      <c r="BS53" s="1255"/>
      <c r="BT53" s="1255"/>
      <c r="BU53" s="1255"/>
      <c r="BV53" s="1255"/>
      <c r="BW53" s="1255"/>
      <c r="BX53" s="1255">
        <v>57.4</v>
      </c>
      <c r="BY53" s="1255"/>
      <c r="BZ53" s="1255"/>
      <c r="CA53" s="1255"/>
      <c r="CB53" s="1255"/>
      <c r="CC53" s="1255"/>
      <c r="CD53" s="1255"/>
      <c r="CE53" s="1255"/>
      <c r="CF53" s="1255">
        <v>58.6</v>
      </c>
      <c r="CG53" s="1255"/>
      <c r="CH53" s="1255"/>
      <c r="CI53" s="1255"/>
      <c r="CJ53" s="1255"/>
      <c r="CK53" s="1255"/>
      <c r="CL53" s="1255"/>
      <c r="CM53" s="1255"/>
      <c r="CN53" s="1255">
        <v>58.3</v>
      </c>
      <c r="CO53" s="1255"/>
      <c r="CP53" s="1255"/>
      <c r="CQ53" s="1255"/>
      <c r="CR53" s="1255"/>
      <c r="CS53" s="1255"/>
      <c r="CT53" s="1255"/>
      <c r="CU53" s="1255"/>
      <c r="CV53" s="1255">
        <v>60</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570</v>
      </c>
      <c r="AO55" s="1250"/>
      <c r="AP55" s="1250"/>
      <c r="AQ55" s="1250"/>
      <c r="AR55" s="1250"/>
      <c r="AS55" s="1250"/>
      <c r="AT55" s="1250"/>
      <c r="AU55" s="1250"/>
      <c r="AV55" s="1250"/>
      <c r="AW55" s="1250"/>
      <c r="AX55" s="1250"/>
      <c r="AY55" s="1250"/>
      <c r="AZ55" s="1250"/>
      <c r="BA55" s="1250"/>
      <c r="BB55" s="1254" t="s">
        <v>568</v>
      </c>
      <c r="BC55" s="1254"/>
      <c r="BD55" s="1254"/>
      <c r="BE55" s="1254"/>
      <c r="BF55" s="1254"/>
      <c r="BG55" s="1254"/>
      <c r="BH55" s="1254"/>
      <c r="BI55" s="1254"/>
      <c r="BJ55" s="1254"/>
      <c r="BK55" s="1254"/>
      <c r="BL55" s="1254"/>
      <c r="BM55" s="1254"/>
      <c r="BN55" s="1254"/>
      <c r="BO55" s="1254"/>
      <c r="BP55" s="1255">
        <v>5.4</v>
      </c>
      <c r="BQ55" s="1255"/>
      <c r="BR55" s="1255"/>
      <c r="BS55" s="1255"/>
      <c r="BT55" s="1255"/>
      <c r="BU55" s="1255"/>
      <c r="BV55" s="1255"/>
      <c r="BW55" s="1255"/>
      <c r="BX55" s="1255">
        <v>3.9</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569</v>
      </c>
      <c r="BC57" s="1254"/>
      <c r="BD57" s="1254"/>
      <c r="BE57" s="1254"/>
      <c r="BF57" s="1254"/>
      <c r="BG57" s="1254"/>
      <c r="BH57" s="1254"/>
      <c r="BI57" s="1254"/>
      <c r="BJ57" s="1254"/>
      <c r="BK57" s="1254"/>
      <c r="BL57" s="1254"/>
      <c r="BM57" s="1254"/>
      <c r="BN57" s="1254"/>
      <c r="BO57" s="1254"/>
      <c r="BP57" s="1255">
        <v>62.5</v>
      </c>
      <c r="BQ57" s="1255"/>
      <c r="BR57" s="1255"/>
      <c r="BS57" s="1255"/>
      <c r="BT57" s="1255"/>
      <c r="BU57" s="1255"/>
      <c r="BV57" s="1255"/>
      <c r="BW57" s="1255"/>
      <c r="BX57" s="1255">
        <v>63.1</v>
      </c>
      <c r="BY57" s="1255"/>
      <c r="BZ57" s="1255"/>
      <c r="CA57" s="1255"/>
      <c r="CB57" s="1255"/>
      <c r="CC57" s="1255"/>
      <c r="CD57" s="1255"/>
      <c r="CE57" s="1255"/>
      <c r="CF57" s="1255">
        <v>63.2</v>
      </c>
      <c r="CG57" s="1255"/>
      <c r="CH57" s="1255"/>
      <c r="CI57" s="1255"/>
      <c r="CJ57" s="1255"/>
      <c r="CK57" s="1255"/>
      <c r="CL57" s="1255"/>
      <c r="CM57" s="1255"/>
      <c r="CN57" s="1255">
        <v>64</v>
      </c>
      <c r="CO57" s="1255"/>
      <c r="CP57" s="1255"/>
      <c r="CQ57" s="1255"/>
      <c r="CR57" s="1255"/>
      <c r="CS57" s="1255"/>
      <c r="CT57" s="1255"/>
      <c r="CU57" s="1255"/>
      <c r="CV57" s="1255">
        <v>65.599999999999994</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571</v>
      </c>
    </row>
    <row r="64" spans="1:109" ht="13.2" x14ac:dyDescent="0.2">
      <c r="B64" s="1225"/>
      <c r="G64" s="1232"/>
      <c r="I64" s="1265"/>
      <c r="J64" s="1265"/>
      <c r="K64" s="1265"/>
      <c r="L64" s="1265"/>
      <c r="M64" s="1265"/>
      <c r="N64" s="1266"/>
      <c r="AM64" s="1232"/>
      <c r="AN64" s="1232" t="s">
        <v>564</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34" t="s">
        <v>572</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0"/>
      <c r="I71" s="1271"/>
      <c r="J71" s="1268"/>
      <c r="K71" s="1268"/>
      <c r="L71" s="1269"/>
      <c r="M71" s="1268"/>
      <c r="N71" s="1269"/>
      <c r="AM71" s="1270"/>
      <c r="AN71" s="1219" t="s">
        <v>566</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527</v>
      </c>
      <c r="BQ72" s="1250"/>
      <c r="BR72" s="1250"/>
      <c r="BS72" s="1250"/>
      <c r="BT72" s="1250"/>
      <c r="BU72" s="1250"/>
      <c r="BV72" s="1250"/>
      <c r="BW72" s="1250"/>
      <c r="BX72" s="1250" t="s">
        <v>528</v>
      </c>
      <c r="BY72" s="1250"/>
      <c r="BZ72" s="1250"/>
      <c r="CA72" s="1250"/>
      <c r="CB72" s="1250"/>
      <c r="CC72" s="1250"/>
      <c r="CD72" s="1250"/>
      <c r="CE72" s="1250"/>
      <c r="CF72" s="1250" t="s">
        <v>529</v>
      </c>
      <c r="CG72" s="1250"/>
      <c r="CH72" s="1250"/>
      <c r="CI72" s="1250"/>
      <c r="CJ72" s="1250"/>
      <c r="CK72" s="1250"/>
      <c r="CL72" s="1250"/>
      <c r="CM72" s="1250"/>
      <c r="CN72" s="1250" t="s">
        <v>530</v>
      </c>
      <c r="CO72" s="1250"/>
      <c r="CP72" s="1250"/>
      <c r="CQ72" s="1250"/>
      <c r="CR72" s="1250"/>
      <c r="CS72" s="1250"/>
      <c r="CT72" s="1250"/>
      <c r="CU72" s="1250"/>
      <c r="CV72" s="1250" t="s">
        <v>531</v>
      </c>
      <c r="CW72" s="1250"/>
      <c r="CX72" s="1250"/>
      <c r="CY72" s="1250"/>
      <c r="CZ72" s="1250"/>
      <c r="DA72" s="1250"/>
      <c r="DB72" s="1250"/>
      <c r="DC72" s="1250"/>
    </row>
    <row r="73" spans="2:107" ht="13.2" x14ac:dyDescent="0.2">
      <c r="B73" s="1225"/>
      <c r="G73" s="1251"/>
      <c r="H73" s="1251"/>
      <c r="I73" s="1251"/>
      <c r="J73" s="1251"/>
      <c r="K73" s="1272"/>
      <c r="L73" s="1272"/>
      <c r="M73" s="1272"/>
      <c r="N73" s="1272"/>
      <c r="AM73" s="1243"/>
      <c r="AN73" s="1254" t="s">
        <v>567</v>
      </c>
      <c r="AO73" s="1254"/>
      <c r="AP73" s="1254"/>
      <c r="AQ73" s="1254"/>
      <c r="AR73" s="1254"/>
      <c r="AS73" s="1254"/>
      <c r="AT73" s="1254"/>
      <c r="AU73" s="1254"/>
      <c r="AV73" s="1254"/>
      <c r="AW73" s="1254"/>
      <c r="AX73" s="1254"/>
      <c r="AY73" s="1254"/>
      <c r="AZ73" s="1254"/>
      <c r="BA73" s="1254"/>
      <c r="BB73" s="1254" t="s">
        <v>568</v>
      </c>
      <c r="BC73" s="1254"/>
      <c r="BD73" s="1254"/>
      <c r="BE73" s="1254"/>
      <c r="BF73" s="1254"/>
      <c r="BG73" s="1254"/>
      <c r="BH73" s="1254"/>
      <c r="BI73" s="1254"/>
      <c r="BJ73" s="1254"/>
      <c r="BK73" s="1254"/>
      <c r="BL73" s="1254"/>
      <c r="BM73" s="1254"/>
      <c r="BN73" s="1254"/>
      <c r="BO73" s="1254"/>
      <c r="BP73" s="1255">
        <v>12.3</v>
      </c>
      <c r="BQ73" s="1255"/>
      <c r="BR73" s="1255"/>
      <c r="BS73" s="1255"/>
      <c r="BT73" s="1255"/>
      <c r="BU73" s="1255"/>
      <c r="BV73" s="1255"/>
      <c r="BW73" s="1255"/>
      <c r="BX73" s="1255">
        <v>5.4</v>
      </c>
      <c r="BY73" s="1255"/>
      <c r="BZ73" s="1255"/>
      <c r="CA73" s="1255"/>
      <c r="CB73" s="1255"/>
      <c r="CC73" s="1255"/>
      <c r="CD73" s="1255"/>
      <c r="CE73" s="1255"/>
      <c r="CF73" s="1255"/>
      <c r="CG73" s="1255"/>
      <c r="CH73" s="1255"/>
      <c r="CI73" s="1255"/>
      <c r="CJ73" s="1255"/>
      <c r="CK73" s="1255"/>
      <c r="CL73" s="1255"/>
      <c r="CM73" s="1255"/>
      <c r="CN73" s="1255">
        <v>1.7</v>
      </c>
      <c r="CO73" s="1255"/>
      <c r="CP73" s="1255"/>
      <c r="CQ73" s="1255"/>
      <c r="CR73" s="1255"/>
      <c r="CS73" s="1255"/>
      <c r="CT73" s="1255"/>
      <c r="CU73" s="1255"/>
      <c r="CV73" s="1255"/>
      <c r="CW73" s="1255"/>
      <c r="CX73" s="1255"/>
      <c r="CY73" s="1255"/>
      <c r="CZ73" s="1255"/>
      <c r="DA73" s="1255"/>
      <c r="DB73" s="1255"/>
      <c r="DC73" s="1255"/>
    </row>
    <row r="74" spans="2:107" ht="13.2"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573</v>
      </c>
      <c r="BC75" s="1254"/>
      <c r="BD75" s="1254"/>
      <c r="BE75" s="1254"/>
      <c r="BF75" s="1254"/>
      <c r="BG75" s="1254"/>
      <c r="BH75" s="1254"/>
      <c r="BI75" s="1254"/>
      <c r="BJ75" s="1254"/>
      <c r="BK75" s="1254"/>
      <c r="BL75" s="1254"/>
      <c r="BM75" s="1254"/>
      <c r="BN75" s="1254"/>
      <c r="BO75" s="1254"/>
      <c r="BP75" s="1255">
        <v>5.9</v>
      </c>
      <c r="BQ75" s="1255"/>
      <c r="BR75" s="1255"/>
      <c r="BS75" s="1255"/>
      <c r="BT75" s="1255"/>
      <c r="BU75" s="1255"/>
      <c r="BV75" s="1255"/>
      <c r="BW75" s="1255"/>
      <c r="BX75" s="1255">
        <v>4.7</v>
      </c>
      <c r="BY75" s="1255"/>
      <c r="BZ75" s="1255"/>
      <c r="CA75" s="1255"/>
      <c r="CB75" s="1255"/>
      <c r="CC75" s="1255"/>
      <c r="CD75" s="1255"/>
      <c r="CE75" s="1255"/>
      <c r="CF75" s="1255">
        <v>3.6</v>
      </c>
      <c r="CG75" s="1255"/>
      <c r="CH75" s="1255"/>
      <c r="CI75" s="1255"/>
      <c r="CJ75" s="1255"/>
      <c r="CK75" s="1255"/>
      <c r="CL75" s="1255"/>
      <c r="CM75" s="1255"/>
      <c r="CN75" s="1255">
        <v>3.7</v>
      </c>
      <c r="CO75" s="1255"/>
      <c r="CP75" s="1255"/>
      <c r="CQ75" s="1255"/>
      <c r="CR75" s="1255"/>
      <c r="CS75" s="1255"/>
      <c r="CT75" s="1255"/>
      <c r="CU75" s="1255"/>
      <c r="CV75" s="1255">
        <v>3.9</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2"/>
      <c r="L77" s="1272"/>
      <c r="M77" s="1272"/>
      <c r="N77" s="1272"/>
      <c r="AN77" s="1250" t="s">
        <v>570</v>
      </c>
      <c r="AO77" s="1250"/>
      <c r="AP77" s="1250"/>
      <c r="AQ77" s="1250"/>
      <c r="AR77" s="1250"/>
      <c r="AS77" s="1250"/>
      <c r="AT77" s="1250"/>
      <c r="AU77" s="1250"/>
      <c r="AV77" s="1250"/>
      <c r="AW77" s="1250"/>
      <c r="AX77" s="1250"/>
      <c r="AY77" s="1250"/>
      <c r="AZ77" s="1250"/>
      <c r="BA77" s="1250"/>
      <c r="BB77" s="1254" t="s">
        <v>568</v>
      </c>
      <c r="BC77" s="1254"/>
      <c r="BD77" s="1254"/>
      <c r="BE77" s="1254"/>
      <c r="BF77" s="1254"/>
      <c r="BG77" s="1254"/>
      <c r="BH77" s="1254"/>
      <c r="BI77" s="1254"/>
      <c r="BJ77" s="1254"/>
      <c r="BK77" s="1254"/>
      <c r="BL77" s="1254"/>
      <c r="BM77" s="1254"/>
      <c r="BN77" s="1254"/>
      <c r="BO77" s="1254"/>
      <c r="BP77" s="1255">
        <v>5.4</v>
      </c>
      <c r="BQ77" s="1255"/>
      <c r="BR77" s="1255"/>
      <c r="BS77" s="1255"/>
      <c r="BT77" s="1255"/>
      <c r="BU77" s="1255"/>
      <c r="BV77" s="1255"/>
      <c r="BW77" s="1255"/>
      <c r="BX77" s="1255">
        <v>3.9</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2"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573</v>
      </c>
      <c r="BC79" s="1254"/>
      <c r="BD79" s="1254"/>
      <c r="BE79" s="1254"/>
      <c r="BF79" s="1254"/>
      <c r="BG79" s="1254"/>
      <c r="BH79" s="1254"/>
      <c r="BI79" s="1254"/>
      <c r="BJ79" s="1254"/>
      <c r="BK79" s="1254"/>
      <c r="BL79" s="1254"/>
      <c r="BM79" s="1254"/>
      <c r="BN79" s="1254"/>
      <c r="BO79" s="1254"/>
      <c r="BP79" s="1255">
        <v>4.2</v>
      </c>
      <c r="BQ79" s="1255"/>
      <c r="BR79" s="1255"/>
      <c r="BS79" s="1255"/>
      <c r="BT79" s="1255"/>
      <c r="BU79" s="1255"/>
      <c r="BV79" s="1255"/>
      <c r="BW79" s="1255"/>
      <c r="BX79" s="1255">
        <v>4.2</v>
      </c>
      <c r="BY79" s="1255"/>
      <c r="BZ79" s="1255"/>
      <c r="CA79" s="1255"/>
      <c r="CB79" s="1255"/>
      <c r="CC79" s="1255"/>
      <c r="CD79" s="1255"/>
      <c r="CE79" s="1255"/>
      <c r="CF79" s="1255">
        <v>4.5</v>
      </c>
      <c r="CG79" s="1255"/>
      <c r="CH79" s="1255"/>
      <c r="CI79" s="1255"/>
      <c r="CJ79" s="1255"/>
      <c r="CK79" s="1255"/>
      <c r="CL79" s="1255"/>
      <c r="CM79" s="1255"/>
      <c r="CN79" s="1255">
        <v>4.5999999999999996</v>
      </c>
      <c r="CO79" s="1255"/>
      <c r="CP79" s="1255"/>
      <c r="CQ79" s="1255"/>
      <c r="CR79" s="1255"/>
      <c r="CS79" s="1255"/>
      <c r="CT79" s="1255"/>
      <c r="CU79" s="1255"/>
      <c r="CV79" s="1255">
        <v>4.7</v>
      </c>
      <c r="CW79" s="1255"/>
      <c r="CX79" s="1255"/>
      <c r="CY79" s="1255"/>
      <c r="CZ79" s="1255"/>
      <c r="DA79" s="1255"/>
      <c r="DB79" s="1255"/>
      <c r="DC79" s="1255"/>
    </row>
    <row r="80" spans="2:107" ht="13.2"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Sge0/Z7w9+Dg7Jb6yBI03WTLV4Y/Re5Ys00tc2Rc5C+ug/72C71GXwEdLbu2huPQIp2HT3OUBwh8p/JL6Hwc/Q==" saltValue="b8d9lZG6/L/UFFvn4Vgp2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F4C1-9CAF-4E35-B429-E56F179654BD}">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477</v>
      </c>
    </row>
  </sheetData>
  <sheetProtection algorithmName="SHA-512" hashValue="7aO/Pk8D9bQnvqoqj5MOgd8pgCiWAwcI9auXbKDhYHSxkvAKN5MJtidEKfRCkWjaNn1v/zAVWjISQq80CnKMZg==" saltValue="wUQVXB8M7FpveTAoqYyP3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FC6FE-1AD8-420B-A970-48B2B547EC6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477</v>
      </c>
    </row>
  </sheetData>
  <sheetProtection algorithmName="SHA-512" hashValue="1FlKsB/3kdlvJqkseJBMQfoixbAR+uUU929l+F0bbwsBZEpiLpNFWXNn9qCW1AtU3Rolk/nZQ6olRT8diG6Gng==" saltValue="fUKFkMQjpulP5e8dNOU9a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526</v>
      </c>
      <c r="G2" s="151"/>
      <c r="H2" s="152"/>
    </row>
    <row r="3" spans="1:8" x14ac:dyDescent="0.2">
      <c r="A3" s="148" t="s">
        <v>519</v>
      </c>
      <c r="B3" s="153"/>
      <c r="C3" s="154"/>
      <c r="D3" s="155">
        <v>21323</v>
      </c>
      <c r="E3" s="156"/>
      <c r="F3" s="157">
        <v>42836</v>
      </c>
      <c r="G3" s="158"/>
      <c r="H3" s="159"/>
    </row>
    <row r="4" spans="1:8" x14ac:dyDescent="0.2">
      <c r="A4" s="160"/>
      <c r="B4" s="161"/>
      <c r="C4" s="162"/>
      <c r="D4" s="163">
        <v>15506</v>
      </c>
      <c r="E4" s="164"/>
      <c r="F4" s="165">
        <v>22936</v>
      </c>
      <c r="G4" s="166"/>
      <c r="H4" s="167"/>
    </row>
    <row r="5" spans="1:8" x14ac:dyDescent="0.2">
      <c r="A5" s="148" t="s">
        <v>521</v>
      </c>
      <c r="B5" s="153"/>
      <c r="C5" s="154"/>
      <c r="D5" s="155">
        <v>20697</v>
      </c>
      <c r="E5" s="156"/>
      <c r="F5" s="157">
        <v>44161</v>
      </c>
      <c r="G5" s="158"/>
      <c r="H5" s="159"/>
    </row>
    <row r="6" spans="1:8" x14ac:dyDescent="0.2">
      <c r="A6" s="160"/>
      <c r="B6" s="161"/>
      <c r="C6" s="162"/>
      <c r="D6" s="163">
        <v>8966</v>
      </c>
      <c r="E6" s="164"/>
      <c r="F6" s="165">
        <v>23644</v>
      </c>
      <c r="G6" s="166"/>
      <c r="H6" s="167"/>
    </row>
    <row r="7" spans="1:8" x14ac:dyDescent="0.2">
      <c r="A7" s="148" t="s">
        <v>522</v>
      </c>
      <c r="B7" s="153"/>
      <c r="C7" s="154"/>
      <c r="D7" s="155">
        <v>19632</v>
      </c>
      <c r="E7" s="156"/>
      <c r="F7" s="157">
        <v>43955</v>
      </c>
      <c r="G7" s="158"/>
      <c r="H7" s="159"/>
    </row>
    <row r="8" spans="1:8" x14ac:dyDescent="0.2">
      <c r="A8" s="160"/>
      <c r="B8" s="161"/>
      <c r="C8" s="162"/>
      <c r="D8" s="163">
        <v>7635</v>
      </c>
      <c r="E8" s="164"/>
      <c r="F8" s="165">
        <v>21318</v>
      </c>
      <c r="G8" s="166"/>
      <c r="H8" s="167"/>
    </row>
    <row r="9" spans="1:8" x14ac:dyDescent="0.2">
      <c r="A9" s="148" t="s">
        <v>523</v>
      </c>
      <c r="B9" s="153"/>
      <c r="C9" s="154"/>
      <c r="D9" s="155">
        <v>24370</v>
      </c>
      <c r="E9" s="156"/>
      <c r="F9" s="157">
        <v>41921</v>
      </c>
      <c r="G9" s="158"/>
      <c r="H9" s="159"/>
    </row>
    <row r="10" spans="1:8" x14ac:dyDescent="0.2">
      <c r="A10" s="160"/>
      <c r="B10" s="161"/>
      <c r="C10" s="162"/>
      <c r="D10" s="163">
        <v>12336</v>
      </c>
      <c r="E10" s="164"/>
      <c r="F10" s="165">
        <v>21655</v>
      </c>
      <c r="G10" s="166"/>
      <c r="H10" s="167"/>
    </row>
    <row r="11" spans="1:8" x14ac:dyDescent="0.2">
      <c r="A11" s="148" t="s">
        <v>524</v>
      </c>
      <c r="B11" s="153"/>
      <c r="C11" s="154"/>
      <c r="D11" s="155">
        <v>13677</v>
      </c>
      <c r="E11" s="156"/>
      <c r="F11" s="157">
        <v>44585</v>
      </c>
      <c r="G11" s="158"/>
      <c r="H11" s="159"/>
    </row>
    <row r="12" spans="1:8" x14ac:dyDescent="0.2">
      <c r="A12" s="160"/>
      <c r="B12" s="161"/>
      <c r="C12" s="168"/>
      <c r="D12" s="163">
        <v>11914</v>
      </c>
      <c r="E12" s="164"/>
      <c r="F12" s="165">
        <v>23077</v>
      </c>
      <c r="G12" s="166"/>
      <c r="H12" s="167"/>
    </row>
    <row r="13" spans="1:8" x14ac:dyDescent="0.2">
      <c r="A13" s="148"/>
      <c r="B13" s="153"/>
      <c r="C13" s="169"/>
      <c r="D13" s="170">
        <v>19940</v>
      </c>
      <c r="E13" s="171"/>
      <c r="F13" s="172">
        <v>43492</v>
      </c>
      <c r="G13" s="173"/>
      <c r="H13" s="159"/>
    </row>
    <row r="14" spans="1:8" x14ac:dyDescent="0.2">
      <c r="A14" s="160"/>
      <c r="B14" s="161"/>
      <c r="C14" s="162"/>
      <c r="D14" s="163">
        <v>11271</v>
      </c>
      <c r="E14" s="164"/>
      <c r="F14" s="165">
        <v>22526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1.54</v>
      </c>
      <c r="C19" s="174">
        <f>ROUND(VALUE(SUBSTITUTE(実質収支比率等に係る経年分析!G$48,"▲","-")),2)</f>
        <v>0.43</v>
      </c>
      <c r="D19" s="174">
        <f>ROUND(VALUE(SUBSTITUTE(実質収支比率等に係る経年分析!H$48,"▲","-")),2)</f>
        <v>2.2999999999999998</v>
      </c>
      <c r="E19" s="174">
        <f>ROUND(VALUE(SUBSTITUTE(実質収支比率等に係る経年分析!I$48,"▲","-")),2)</f>
        <v>0.44</v>
      </c>
      <c r="F19" s="174">
        <f>ROUND(VALUE(SUBSTITUTE(実質収支比率等に係る経年分析!J$48,"▲","-")),2)</f>
        <v>0.43</v>
      </c>
    </row>
    <row r="20" spans="1:11" x14ac:dyDescent="0.2">
      <c r="A20" s="174" t="s">
        <v>53</v>
      </c>
      <c r="B20" s="174">
        <f>ROUND(VALUE(SUBSTITUTE(実質収支比率等に係る経年分析!F$47,"▲","-")),2)</f>
        <v>15.85</v>
      </c>
      <c r="C20" s="174">
        <f>ROUND(VALUE(SUBSTITUTE(実質収支比率等に係る経年分析!G$47,"▲","-")),2)</f>
        <v>16.5</v>
      </c>
      <c r="D20" s="174">
        <f>ROUND(VALUE(SUBSTITUTE(実質収支比率等に係る経年分析!H$47,"▲","-")),2)</f>
        <v>19.62</v>
      </c>
      <c r="E20" s="174">
        <f>ROUND(VALUE(SUBSTITUTE(実質収支比率等に係る経年分析!I$47,"▲","-")),2)</f>
        <v>20.58</v>
      </c>
      <c r="F20" s="174">
        <f>ROUND(VALUE(SUBSTITUTE(実質収支比率等に係る経年分析!J$47,"▲","-")),2)</f>
        <v>19.93</v>
      </c>
    </row>
    <row r="21" spans="1:11" x14ac:dyDescent="0.2">
      <c r="A21" s="174" t="s">
        <v>54</v>
      </c>
      <c r="B21" s="174">
        <f>IF(ISNUMBER(VALUE(SUBSTITUTE(実質収支比率等に係る経年分析!F$49,"▲","-"))),ROUND(VALUE(SUBSTITUTE(実質収支比率等に係る経年分析!F$49,"▲","-")),2),NA())</f>
        <v>1.54</v>
      </c>
      <c r="C21" s="174">
        <f>IF(ISNUMBER(VALUE(SUBSTITUTE(実質収支比率等に係る経年分析!G$49,"▲","-"))),ROUND(VALUE(SUBSTITUTE(実質収支比率等に係る経年分析!G$49,"▲","-")),2),NA())</f>
        <v>0.01</v>
      </c>
      <c r="D21" s="174">
        <f>IF(ISNUMBER(VALUE(SUBSTITUTE(実質収支比率等に係る経年分析!H$49,"▲","-"))),ROUND(VALUE(SUBSTITUTE(実質収支比率等に係る経年分析!H$49,"▲","-")),2),NA())</f>
        <v>5.61</v>
      </c>
      <c r="E21" s="174">
        <f>IF(ISNUMBER(VALUE(SUBSTITUTE(実質収支比率等に係る経年分析!I$49,"▲","-"))),ROUND(VALUE(SUBSTITUTE(実質収支比率等に係る経年分析!I$49,"▲","-")),2),NA())</f>
        <v>-1.49</v>
      </c>
      <c r="F21" s="174">
        <f>IF(ISNUMBER(VALUE(SUBSTITUTE(実質収支比率等に係る経年分析!J$49,"▲","-"))),ROUND(VALUE(SUBSTITUTE(実質収支比率等に係る経年分析!J$49,"▲","-")),2),NA())</f>
        <v>2.21</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と畜場特別会計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土地取得特別会計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下水道事業会計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v>
      </c>
    </row>
    <row r="32" spans="1:11" x14ac:dyDescent="0.2">
      <c r="A32" s="175" t="str">
        <f>IF(連結実質赤字比率に係る赤字・黒字の構成分析!C$38="",NA(),連結実質赤字比率に係る赤字・黒字の構成分析!C$38)</f>
        <v>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0.66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0.81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0.69</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0.41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0.11</v>
      </c>
    </row>
    <row r="33" spans="1:16" x14ac:dyDescent="0.2">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1.91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0.71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0.12</v>
      </c>
    </row>
    <row r="34" spans="1:16" x14ac:dyDescent="0.2">
      <c r="A34" s="175" t="str">
        <f>IF(連結実質赤字比率に係る赤字・黒字の構成分析!C$36="",NA(),連結実質赤字比率に係る赤字・黒字の構成分析!C$36)</f>
        <v>後期高齢者医療特別会計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0.24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0.24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0.26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0.27</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1.54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0.43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2.29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0.43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0.42</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14.08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13.13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12.74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12.61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9.4499999999999993</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3996</v>
      </c>
      <c r="E42" s="176"/>
      <c r="F42" s="176"/>
      <c r="G42" s="176">
        <f>'実質公債費比率（分子）の構造'!L$52</f>
        <v>3964</v>
      </c>
      <c r="H42" s="176"/>
      <c r="I42" s="176"/>
      <c r="J42" s="176">
        <f>'実質公債費比率（分子）の構造'!M$52</f>
        <v>3938</v>
      </c>
      <c r="K42" s="176"/>
      <c r="L42" s="176"/>
      <c r="M42" s="176">
        <f>'実質公債費比率（分子）の構造'!N$52</f>
        <v>3855</v>
      </c>
      <c r="N42" s="176"/>
      <c r="O42" s="176"/>
      <c r="P42" s="176">
        <f>'実質公債費比率（分子）の構造'!O$52</f>
        <v>3822</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144</v>
      </c>
      <c r="C45" s="176"/>
      <c r="D45" s="176"/>
      <c r="E45" s="176">
        <f>'実質公債費比率（分子）の構造'!L$49</f>
        <v>120</v>
      </c>
      <c r="F45" s="176"/>
      <c r="G45" s="176"/>
      <c r="H45" s="176">
        <f>'実質公債費比率（分子）の構造'!M$49</f>
        <v>143</v>
      </c>
      <c r="I45" s="176"/>
      <c r="J45" s="176"/>
      <c r="K45" s="176">
        <f>'実質公債費比率（分子）の構造'!N$49</f>
        <v>164</v>
      </c>
      <c r="L45" s="176"/>
      <c r="M45" s="176"/>
      <c r="N45" s="176">
        <f>'実質公債費比率（分子）の構造'!O$49</f>
        <v>186</v>
      </c>
      <c r="O45" s="176"/>
      <c r="P45" s="176"/>
    </row>
    <row r="46" spans="1:16" x14ac:dyDescent="0.2">
      <c r="A46" s="176" t="s">
        <v>64</v>
      </c>
      <c r="B46" s="176">
        <f>'実質公債費比率（分子）の構造'!K$48</f>
        <v>1242</v>
      </c>
      <c r="C46" s="176"/>
      <c r="D46" s="176"/>
      <c r="E46" s="176">
        <f>'実質公債費比率（分子）の構造'!L$48</f>
        <v>1186</v>
      </c>
      <c r="F46" s="176"/>
      <c r="G46" s="176"/>
      <c r="H46" s="176">
        <f>'実質公債費比率（分子）の構造'!M$48</f>
        <v>1136</v>
      </c>
      <c r="I46" s="176"/>
      <c r="J46" s="176"/>
      <c r="K46" s="176">
        <f>'実質公債費比率（分子）の構造'!N$48</f>
        <v>1220</v>
      </c>
      <c r="L46" s="176"/>
      <c r="M46" s="176"/>
      <c r="N46" s="176">
        <f>'実質公債費比率（分子）の構造'!O$48</f>
        <v>1087</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3488</v>
      </c>
      <c r="C49" s="176"/>
      <c r="D49" s="176"/>
      <c r="E49" s="176">
        <f>'実質公債費比率（分子）の構造'!L$45</f>
        <v>3396</v>
      </c>
      <c r="F49" s="176"/>
      <c r="G49" s="176"/>
      <c r="H49" s="176">
        <f>'実質公債費比率（分子）の構造'!M$45</f>
        <v>3335</v>
      </c>
      <c r="I49" s="176"/>
      <c r="J49" s="176"/>
      <c r="K49" s="176">
        <f>'実質公債費比率（分子）の構造'!N$45</f>
        <v>3451</v>
      </c>
      <c r="L49" s="176"/>
      <c r="M49" s="176"/>
      <c r="N49" s="176">
        <f>'実質公債費比率（分子）の構造'!O$45</f>
        <v>3436</v>
      </c>
      <c r="O49" s="176"/>
      <c r="P49" s="176"/>
    </row>
    <row r="50" spans="1:16" x14ac:dyDescent="0.2">
      <c r="A50" s="176" t="s">
        <v>67</v>
      </c>
      <c r="B50" s="176" t="e">
        <f>NA()</f>
        <v>#N/A</v>
      </c>
      <c r="C50" s="176">
        <f>IF(ISNUMBER('実質公債費比率（分子）の構造'!K$53),'実質公債費比率（分子）の構造'!K$53,NA())</f>
        <v>878</v>
      </c>
      <c r="D50" s="176" t="e">
        <f>NA()</f>
        <v>#N/A</v>
      </c>
      <c r="E50" s="176" t="e">
        <f>NA()</f>
        <v>#N/A</v>
      </c>
      <c r="F50" s="176">
        <f>IF(ISNUMBER('実質公債費比率（分子）の構造'!L$53),'実質公債費比率（分子）の構造'!L$53,NA())</f>
        <v>738</v>
      </c>
      <c r="G50" s="176" t="e">
        <f>NA()</f>
        <v>#N/A</v>
      </c>
      <c r="H50" s="176" t="e">
        <f>NA()</f>
        <v>#N/A</v>
      </c>
      <c r="I50" s="176">
        <f>IF(ISNUMBER('実質公債費比率（分子）の構造'!M$53),'実質公債費比率（分子）の構造'!M$53,NA())</f>
        <v>676</v>
      </c>
      <c r="J50" s="176" t="e">
        <f>NA()</f>
        <v>#N/A</v>
      </c>
      <c r="K50" s="176" t="e">
        <f>NA()</f>
        <v>#N/A</v>
      </c>
      <c r="L50" s="176">
        <f>IF(ISNUMBER('実質公債費比率（分子）の構造'!N$53),'実質公債費比率（分子）の構造'!N$53,NA())</f>
        <v>980</v>
      </c>
      <c r="M50" s="176" t="e">
        <f>NA()</f>
        <v>#N/A</v>
      </c>
      <c r="N50" s="176" t="e">
        <f>NA()</f>
        <v>#N/A</v>
      </c>
      <c r="O50" s="176">
        <f>IF(ISNUMBER('実質公債費比率（分子）の構造'!O$53),'実質公債費比率（分子）の構造'!O$53,NA())</f>
        <v>887</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39279</v>
      </c>
      <c r="E56" s="175"/>
      <c r="F56" s="175"/>
      <c r="G56" s="175">
        <f>'将来負担比率（分子）の構造'!J$52</f>
        <v>38873</v>
      </c>
      <c r="H56" s="175"/>
      <c r="I56" s="175"/>
      <c r="J56" s="175">
        <f>'将来負担比率（分子）の構造'!K$52</f>
        <v>37843</v>
      </c>
      <c r="K56" s="175"/>
      <c r="L56" s="175"/>
      <c r="M56" s="175">
        <f>'将来負担比率（分子）の構造'!L$52</f>
        <v>36486</v>
      </c>
      <c r="N56" s="175"/>
      <c r="O56" s="175"/>
      <c r="P56" s="175">
        <f>'将来負担比率（分子）の構造'!M$52</f>
        <v>34912</v>
      </c>
    </row>
    <row r="57" spans="1:16" x14ac:dyDescent="0.2">
      <c r="A57" s="175" t="s">
        <v>42</v>
      </c>
      <c r="B57" s="175"/>
      <c r="C57" s="175"/>
      <c r="D57" s="175">
        <f>'将来負担比率（分子）の構造'!I$51</f>
        <v>12950</v>
      </c>
      <c r="E57" s="175"/>
      <c r="F57" s="175"/>
      <c r="G57" s="175">
        <f>'将来負担比率（分子）の構造'!J$51</f>
        <v>12479</v>
      </c>
      <c r="H57" s="175"/>
      <c r="I57" s="175"/>
      <c r="J57" s="175">
        <f>'将来負担比率（分子）の構造'!K$51</f>
        <v>12434</v>
      </c>
      <c r="K57" s="175"/>
      <c r="L57" s="175"/>
      <c r="M57" s="175">
        <f>'将来負担比率（分子）の構造'!L$51</f>
        <v>12220</v>
      </c>
      <c r="N57" s="175"/>
      <c r="O57" s="175"/>
      <c r="P57" s="175">
        <f>'将来負担比率（分子）の構造'!M$51</f>
        <v>12063</v>
      </c>
    </row>
    <row r="58" spans="1:16" x14ac:dyDescent="0.2">
      <c r="A58" s="175" t="s">
        <v>41</v>
      </c>
      <c r="B58" s="175"/>
      <c r="C58" s="175"/>
      <c r="D58" s="175">
        <f>'将来負担比率（分子）の構造'!I$50</f>
        <v>7795</v>
      </c>
      <c r="E58" s="175"/>
      <c r="F58" s="175"/>
      <c r="G58" s="175">
        <f>'将来負担比率（分子）の構造'!J$50</f>
        <v>8337</v>
      </c>
      <c r="H58" s="175"/>
      <c r="I58" s="175"/>
      <c r="J58" s="175">
        <f>'将来負担比率（分子）の構造'!K$50</f>
        <v>8735</v>
      </c>
      <c r="K58" s="175"/>
      <c r="L58" s="175"/>
      <c r="M58" s="175">
        <f>'将来負担比率（分子）の構造'!L$50</f>
        <v>7788</v>
      </c>
      <c r="N58" s="175"/>
      <c r="O58" s="175"/>
      <c r="P58" s="175">
        <f>'将来負担比率（分子）の構造'!M$50</f>
        <v>8559</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0</v>
      </c>
      <c r="C61" s="175"/>
      <c r="D61" s="175"/>
      <c r="E61" s="175">
        <f>'将来負担比率（分子）の構造'!J$46</f>
        <v>0</v>
      </c>
      <c r="F61" s="175"/>
      <c r="G61" s="175"/>
      <c r="H61" s="175">
        <f>'将来負担比率（分子）の構造'!K$46</f>
        <v>0</v>
      </c>
      <c r="I61" s="175"/>
      <c r="J61" s="175"/>
      <c r="K61" s="175">
        <f>'将来負担比率（分子）の構造'!L$46</f>
        <v>0</v>
      </c>
      <c r="L61" s="175"/>
      <c r="M61" s="175"/>
      <c r="N61" s="175">
        <f>'将来負担比率（分子）の構造'!M$46</f>
        <v>0</v>
      </c>
      <c r="O61" s="175"/>
      <c r="P61" s="175"/>
    </row>
    <row r="62" spans="1:16" x14ac:dyDescent="0.2">
      <c r="A62" s="175" t="s">
        <v>35</v>
      </c>
      <c r="B62" s="175">
        <f>'将来負担比率（分子）の構造'!I$45</f>
        <v>4485</v>
      </c>
      <c r="C62" s="175"/>
      <c r="D62" s="175"/>
      <c r="E62" s="175">
        <f>'将来負担比率（分子）の構造'!J$45</f>
        <v>4456</v>
      </c>
      <c r="F62" s="175"/>
      <c r="G62" s="175"/>
      <c r="H62" s="175">
        <f>'将来負担比率（分子）の構造'!K$45</f>
        <v>4482</v>
      </c>
      <c r="I62" s="175"/>
      <c r="J62" s="175"/>
      <c r="K62" s="175">
        <f>'将来負担比率（分子）の構造'!L$45</f>
        <v>4469</v>
      </c>
      <c r="L62" s="175"/>
      <c r="M62" s="175"/>
      <c r="N62" s="175">
        <f>'将来負担比率（分子）の構造'!M$45</f>
        <v>4576</v>
      </c>
      <c r="O62" s="175"/>
      <c r="P62" s="175"/>
    </row>
    <row r="63" spans="1:16" x14ac:dyDescent="0.2">
      <c r="A63" s="175" t="s">
        <v>34</v>
      </c>
      <c r="B63" s="175">
        <f>'将来負担比率（分子）の構造'!I$44</f>
        <v>1012</v>
      </c>
      <c r="C63" s="175"/>
      <c r="D63" s="175"/>
      <c r="E63" s="175">
        <f>'将来負担比率（分子）の構造'!J$44</f>
        <v>1089</v>
      </c>
      <c r="F63" s="175"/>
      <c r="G63" s="175"/>
      <c r="H63" s="175">
        <f>'将来負担比率（分子）の構造'!K$44</f>
        <v>1100</v>
      </c>
      <c r="I63" s="175"/>
      <c r="J63" s="175"/>
      <c r="K63" s="175">
        <f>'将来負担比率（分子）の構造'!L$44</f>
        <v>1086</v>
      </c>
      <c r="L63" s="175"/>
      <c r="M63" s="175"/>
      <c r="N63" s="175">
        <f>'将来負担比率（分子）の構造'!M$44</f>
        <v>1844</v>
      </c>
      <c r="O63" s="175"/>
      <c r="P63" s="175"/>
    </row>
    <row r="64" spans="1:16" x14ac:dyDescent="0.2">
      <c r="A64" s="175" t="s">
        <v>33</v>
      </c>
      <c r="B64" s="175">
        <f>'将来負担比率（分子）の構造'!I$43</f>
        <v>19733</v>
      </c>
      <c r="C64" s="175"/>
      <c r="D64" s="175"/>
      <c r="E64" s="175">
        <f>'将来負担比率（分子）の構造'!J$43</f>
        <v>18844</v>
      </c>
      <c r="F64" s="175"/>
      <c r="G64" s="175"/>
      <c r="H64" s="175">
        <f>'将来負担比率（分子）の構造'!K$43</f>
        <v>17879</v>
      </c>
      <c r="I64" s="175"/>
      <c r="J64" s="175"/>
      <c r="K64" s="175">
        <f>'将来負担比率（分子）の構造'!L$43</f>
        <v>17209</v>
      </c>
      <c r="L64" s="175"/>
      <c r="M64" s="175"/>
      <c r="N64" s="175">
        <f>'将来負担比率（分子）の構造'!M$43</f>
        <v>16180</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37272</v>
      </c>
      <c r="C66" s="175"/>
      <c r="D66" s="175"/>
      <c r="E66" s="175">
        <f>'将来負担比率（分子）の構造'!J$41</f>
        <v>36442</v>
      </c>
      <c r="F66" s="175"/>
      <c r="G66" s="175"/>
      <c r="H66" s="175">
        <f>'将来負担比率（分子）の構造'!K$41</f>
        <v>35548</v>
      </c>
      <c r="I66" s="175"/>
      <c r="J66" s="175"/>
      <c r="K66" s="175">
        <f>'将来負担比率（分子）の構造'!L$41</f>
        <v>34110</v>
      </c>
      <c r="L66" s="175"/>
      <c r="M66" s="175"/>
      <c r="N66" s="175">
        <f>'将来負担比率（分子）の構造'!M$41</f>
        <v>31299</v>
      </c>
      <c r="O66" s="175"/>
      <c r="P66" s="175"/>
    </row>
    <row r="67" spans="1:16" x14ac:dyDescent="0.2">
      <c r="A67" s="175" t="s">
        <v>71</v>
      </c>
      <c r="B67" s="175" t="e">
        <f>NA()</f>
        <v>#N/A</v>
      </c>
      <c r="C67" s="175">
        <f>IF(ISNUMBER('将来負担比率（分子）の構造'!I$53), IF('将来負担比率（分子）の構造'!I$53 &lt; 0, 0, '将来負担比率（分子）の構造'!I$53), NA())</f>
        <v>2479</v>
      </c>
      <c r="D67" s="175" t="e">
        <f>NA()</f>
        <v>#N/A</v>
      </c>
      <c r="E67" s="175" t="e">
        <f>NA()</f>
        <v>#N/A</v>
      </c>
      <c r="F67" s="175">
        <f>IF(ISNUMBER('将来負担比率（分子）の構造'!J$53), IF('将来負担比率（分子）の構造'!J$53 &lt; 0, 0, '将来負担比率（分子）の構造'!J$53), NA())</f>
        <v>1142</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380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4857</v>
      </c>
      <c r="C72" s="179">
        <f>基金残高に係る経年分析!G55</f>
        <v>4961</v>
      </c>
      <c r="D72" s="179">
        <f>基金残高に係る経年分析!H55</f>
        <v>4917</v>
      </c>
    </row>
    <row r="73" spans="1:16" x14ac:dyDescent="0.2">
      <c r="A73" s="178" t="s">
        <v>74</v>
      </c>
      <c r="B73" s="179">
        <f>基金残高に係る経年分析!F56</f>
        <v>591</v>
      </c>
      <c r="C73" s="179">
        <f>基金残高に係る経年分析!G56</f>
        <v>591</v>
      </c>
      <c r="D73" s="179">
        <f>基金残高に係る経年分析!H56</f>
        <v>1</v>
      </c>
    </row>
    <row r="74" spans="1:16" x14ac:dyDescent="0.2">
      <c r="A74" s="178" t="s">
        <v>75</v>
      </c>
      <c r="B74" s="179">
        <f>基金残高に係る経年分析!F57</f>
        <v>2270</v>
      </c>
      <c r="C74" s="179">
        <f>基金残高に係る経年分析!G57</f>
        <v>2688</v>
      </c>
      <c r="D74" s="179">
        <f>基金残高に係る経年分析!H57</f>
        <v>2732</v>
      </c>
    </row>
  </sheetData>
  <sheetProtection algorithmName="SHA-512" hashValue="YpPs0xU4pWHYvwJlyibN+k2ryGRFEHSFpzlsTQHmUpuCL4l1gjzVcJ9L/htB5KaVrtsq+jbU9vpszReDoFgvVg==" saltValue="JFw7KHi0glSbbC435KXPM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13208530</v>
      </c>
      <c r="S5" s="677"/>
      <c r="T5" s="677"/>
      <c r="U5" s="677"/>
      <c r="V5" s="677"/>
      <c r="W5" s="677"/>
      <c r="X5" s="677"/>
      <c r="Y5" s="702"/>
      <c r="Z5" s="715">
        <v>29.6</v>
      </c>
      <c r="AA5" s="715"/>
      <c r="AB5" s="715"/>
      <c r="AC5" s="715"/>
      <c r="AD5" s="716">
        <v>12201039</v>
      </c>
      <c r="AE5" s="716"/>
      <c r="AF5" s="716"/>
      <c r="AG5" s="716"/>
      <c r="AH5" s="716"/>
      <c r="AI5" s="716"/>
      <c r="AJ5" s="716"/>
      <c r="AK5" s="716"/>
      <c r="AL5" s="703">
        <v>48.7</v>
      </c>
      <c r="AM5" s="685"/>
      <c r="AN5" s="685"/>
      <c r="AO5" s="704"/>
      <c r="AP5" s="679" t="s">
        <v>216</v>
      </c>
      <c r="AQ5" s="680"/>
      <c r="AR5" s="680"/>
      <c r="AS5" s="680"/>
      <c r="AT5" s="680"/>
      <c r="AU5" s="680"/>
      <c r="AV5" s="680"/>
      <c r="AW5" s="680"/>
      <c r="AX5" s="680"/>
      <c r="AY5" s="680"/>
      <c r="AZ5" s="680"/>
      <c r="BA5" s="680"/>
      <c r="BB5" s="680"/>
      <c r="BC5" s="680"/>
      <c r="BD5" s="680"/>
      <c r="BE5" s="680"/>
      <c r="BF5" s="681"/>
      <c r="BG5" s="621">
        <v>12167235</v>
      </c>
      <c r="BH5" s="622"/>
      <c r="BI5" s="622"/>
      <c r="BJ5" s="622"/>
      <c r="BK5" s="622"/>
      <c r="BL5" s="622"/>
      <c r="BM5" s="622"/>
      <c r="BN5" s="623"/>
      <c r="BO5" s="659">
        <v>92.1</v>
      </c>
      <c r="BP5" s="659"/>
      <c r="BQ5" s="659"/>
      <c r="BR5" s="659"/>
      <c r="BS5" s="660">
        <v>122882</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195294</v>
      </c>
      <c r="S6" s="622"/>
      <c r="T6" s="622"/>
      <c r="U6" s="622"/>
      <c r="V6" s="622"/>
      <c r="W6" s="622"/>
      <c r="X6" s="622"/>
      <c r="Y6" s="623"/>
      <c r="Z6" s="659">
        <v>0.4</v>
      </c>
      <c r="AA6" s="659"/>
      <c r="AB6" s="659"/>
      <c r="AC6" s="659"/>
      <c r="AD6" s="660">
        <v>195294</v>
      </c>
      <c r="AE6" s="660"/>
      <c r="AF6" s="660"/>
      <c r="AG6" s="660"/>
      <c r="AH6" s="660"/>
      <c r="AI6" s="660"/>
      <c r="AJ6" s="660"/>
      <c r="AK6" s="660"/>
      <c r="AL6" s="624">
        <v>0.8</v>
      </c>
      <c r="AM6" s="625"/>
      <c r="AN6" s="625"/>
      <c r="AO6" s="661"/>
      <c r="AP6" s="618" t="s">
        <v>221</v>
      </c>
      <c r="AQ6" s="619"/>
      <c r="AR6" s="619"/>
      <c r="AS6" s="619"/>
      <c r="AT6" s="619"/>
      <c r="AU6" s="619"/>
      <c r="AV6" s="619"/>
      <c r="AW6" s="619"/>
      <c r="AX6" s="619"/>
      <c r="AY6" s="619"/>
      <c r="AZ6" s="619"/>
      <c r="BA6" s="619"/>
      <c r="BB6" s="619"/>
      <c r="BC6" s="619"/>
      <c r="BD6" s="619"/>
      <c r="BE6" s="619"/>
      <c r="BF6" s="620"/>
      <c r="BG6" s="621">
        <v>12167235</v>
      </c>
      <c r="BH6" s="622"/>
      <c r="BI6" s="622"/>
      <c r="BJ6" s="622"/>
      <c r="BK6" s="622"/>
      <c r="BL6" s="622"/>
      <c r="BM6" s="622"/>
      <c r="BN6" s="623"/>
      <c r="BO6" s="659">
        <v>92.1</v>
      </c>
      <c r="BP6" s="659"/>
      <c r="BQ6" s="659"/>
      <c r="BR6" s="659"/>
      <c r="BS6" s="660">
        <v>122882</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247257</v>
      </c>
      <c r="CS6" s="622"/>
      <c r="CT6" s="622"/>
      <c r="CU6" s="622"/>
      <c r="CV6" s="622"/>
      <c r="CW6" s="622"/>
      <c r="CX6" s="622"/>
      <c r="CY6" s="623"/>
      <c r="CZ6" s="703">
        <v>0.6</v>
      </c>
      <c r="DA6" s="685"/>
      <c r="DB6" s="685"/>
      <c r="DC6" s="705"/>
      <c r="DD6" s="627" t="s">
        <v>122</v>
      </c>
      <c r="DE6" s="622"/>
      <c r="DF6" s="622"/>
      <c r="DG6" s="622"/>
      <c r="DH6" s="622"/>
      <c r="DI6" s="622"/>
      <c r="DJ6" s="622"/>
      <c r="DK6" s="622"/>
      <c r="DL6" s="622"/>
      <c r="DM6" s="622"/>
      <c r="DN6" s="622"/>
      <c r="DO6" s="622"/>
      <c r="DP6" s="623"/>
      <c r="DQ6" s="627">
        <v>247257</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12377</v>
      </c>
      <c r="S7" s="622"/>
      <c r="T7" s="622"/>
      <c r="U7" s="622"/>
      <c r="V7" s="622"/>
      <c r="W7" s="622"/>
      <c r="X7" s="622"/>
      <c r="Y7" s="623"/>
      <c r="Z7" s="659">
        <v>0</v>
      </c>
      <c r="AA7" s="659"/>
      <c r="AB7" s="659"/>
      <c r="AC7" s="659"/>
      <c r="AD7" s="660">
        <v>12377</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6343762</v>
      </c>
      <c r="BH7" s="622"/>
      <c r="BI7" s="622"/>
      <c r="BJ7" s="622"/>
      <c r="BK7" s="622"/>
      <c r="BL7" s="622"/>
      <c r="BM7" s="622"/>
      <c r="BN7" s="623"/>
      <c r="BO7" s="659">
        <v>48</v>
      </c>
      <c r="BP7" s="659"/>
      <c r="BQ7" s="659"/>
      <c r="BR7" s="659"/>
      <c r="BS7" s="660">
        <v>122882</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3542219</v>
      </c>
      <c r="CS7" s="622"/>
      <c r="CT7" s="622"/>
      <c r="CU7" s="622"/>
      <c r="CV7" s="622"/>
      <c r="CW7" s="622"/>
      <c r="CX7" s="622"/>
      <c r="CY7" s="623"/>
      <c r="CZ7" s="659">
        <v>8</v>
      </c>
      <c r="DA7" s="659"/>
      <c r="DB7" s="659"/>
      <c r="DC7" s="659"/>
      <c r="DD7" s="627">
        <v>20755</v>
      </c>
      <c r="DE7" s="622"/>
      <c r="DF7" s="622"/>
      <c r="DG7" s="622"/>
      <c r="DH7" s="622"/>
      <c r="DI7" s="622"/>
      <c r="DJ7" s="622"/>
      <c r="DK7" s="622"/>
      <c r="DL7" s="622"/>
      <c r="DM7" s="622"/>
      <c r="DN7" s="622"/>
      <c r="DO7" s="622"/>
      <c r="DP7" s="623"/>
      <c r="DQ7" s="627">
        <v>3048456</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123537</v>
      </c>
      <c r="S8" s="622"/>
      <c r="T8" s="622"/>
      <c r="U8" s="622"/>
      <c r="V8" s="622"/>
      <c r="W8" s="622"/>
      <c r="X8" s="622"/>
      <c r="Y8" s="623"/>
      <c r="Z8" s="659">
        <v>0.3</v>
      </c>
      <c r="AA8" s="659"/>
      <c r="AB8" s="659"/>
      <c r="AC8" s="659"/>
      <c r="AD8" s="660">
        <v>123537</v>
      </c>
      <c r="AE8" s="660"/>
      <c r="AF8" s="660"/>
      <c r="AG8" s="660"/>
      <c r="AH8" s="660"/>
      <c r="AI8" s="660"/>
      <c r="AJ8" s="660"/>
      <c r="AK8" s="660"/>
      <c r="AL8" s="624">
        <v>0.5</v>
      </c>
      <c r="AM8" s="625"/>
      <c r="AN8" s="625"/>
      <c r="AO8" s="661"/>
      <c r="AP8" s="618" t="s">
        <v>227</v>
      </c>
      <c r="AQ8" s="619"/>
      <c r="AR8" s="619"/>
      <c r="AS8" s="619"/>
      <c r="AT8" s="619"/>
      <c r="AU8" s="619"/>
      <c r="AV8" s="619"/>
      <c r="AW8" s="619"/>
      <c r="AX8" s="619"/>
      <c r="AY8" s="619"/>
      <c r="AZ8" s="619"/>
      <c r="BA8" s="619"/>
      <c r="BB8" s="619"/>
      <c r="BC8" s="619"/>
      <c r="BD8" s="619"/>
      <c r="BE8" s="619"/>
      <c r="BF8" s="620"/>
      <c r="BG8" s="621">
        <v>181742</v>
      </c>
      <c r="BH8" s="622"/>
      <c r="BI8" s="622"/>
      <c r="BJ8" s="622"/>
      <c r="BK8" s="622"/>
      <c r="BL8" s="622"/>
      <c r="BM8" s="622"/>
      <c r="BN8" s="623"/>
      <c r="BO8" s="659">
        <v>1.4</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23883963</v>
      </c>
      <c r="CS8" s="622"/>
      <c r="CT8" s="622"/>
      <c r="CU8" s="622"/>
      <c r="CV8" s="622"/>
      <c r="CW8" s="622"/>
      <c r="CX8" s="622"/>
      <c r="CY8" s="623"/>
      <c r="CZ8" s="659">
        <v>53.7</v>
      </c>
      <c r="DA8" s="659"/>
      <c r="DB8" s="659"/>
      <c r="DC8" s="659"/>
      <c r="DD8" s="627">
        <v>72515</v>
      </c>
      <c r="DE8" s="622"/>
      <c r="DF8" s="622"/>
      <c r="DG8" s="622"/>
      <c r="DH8" s="622"/>
      <c r="DI8" s="622"/>
      <c r="DJ8" s="622"/>
      <c r="DK8" s="622"/>
      <c r="DL8" s="622"/>
      <c r="DM8" s="622"/>
      <c r="DN8" s="622"/>
      <c r="DO8" s="622"/>
      <c r="DP8" s="623"/>
      <c r="DQ8" s="627">
        <v>12084592</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132626</v>
      </c>
      <c r="S9" s="622"/>
      <c r="T9" s="622"/>
      <c r="U9" s="622"/>
      <c r="V9" s="622"/>
      <c r="W9" s="622"/>
      <c r="X9" s="622"/>
      <c r="Y9" s="623"/>
      <c r="Z9" s="659">
        <v>0.3</v>
      </c>
      <c r="AA9" s="659"/>
      <c r="AB9" s="659"/>
      <c r="AC9" s="659"/>
      <c r="AD9" s="660">
        <v>132626</v>
      </c>
      <c r="AE9" s="660"/>
      <c r="AF9" s="660"/>
      <c r="AG9" s="660"/>
      <c r="AH9" s="660"/>
      <c r="AI9" s="660"/>
      <c r="AJ9" s="660"/>
      <c r="AK9" s="660"/>
      <c r="AL9" s="624">
        <v>0.5</v>
      </c>
      <c r="AM9" s="625"/>
      <c r="AN9" s="625"/>
      <c r="AO9" s="661"/>
      <c r="AP9" s="618" t="s">
        <v>230</v>
      </c>
      <c r="AQ9" s="619"/>
      <c r="AR9" s="619"/>
      <c r="AS9" s="619"/>
      <c r="AT9" s="619"/>
      <c r="AU9" s="619"/>
      <c r="AV9" s="619"/>
      <c r="AW9" s="619"/>
      <c r="AX9" s="619"/>
      <c r="AY9" s="619"/>
      <c r="AZ9" s="619"/>
      <c r="BA9" s="619"/>
      <c r="BB9" s="619"/>
      <c r="BC9" s="619"/>
      <c r="BD9" s="619"/>
      <c r="BE9" s="619"/>
      <c r="BF9" s="620"/>
      <c r="BG9" s="621">
        <v>5517292</v>
      </c>
      <c r="BH9" s="622"/>
      <c r="BI9" s="622"/>
      <c r="BJ9" s="622"/>
      <c r="BK9" s="622"/>
      <c r="BL9" s="622"/>
      <c r="BM9" s="622"/>
      <c r="BN9" s="623"/>
      <c r="BO9" s="659">
        <v>41.8</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3215918</v>
      </c>
      <c r="CS9" s="622"/>
      <c r="CT9" s="622"/>
      <c r="CU9" s="622"/>
      <c r="CV9" s="622"/>
      <c r="CW9" s="622"/>
      <c r="CX9" s="622"/>
      <c r="CY9" s="623"/>
      <c r="CZ9" s="659">
        <v>7.2</v>
      </c>
      <c r="DA9" s="659"/>
      <c r="DB9" s="659"/>
      <c r="DC9" s="659"/>
      <c r="DD9" s="627">
        <v>17535</v>
      </c>
      <c r="DE9" s="622"/>
      <c r="DF9" s="622"/>
      <c r="DG9" s="622"/>
      <c r="DH9" s="622"/>
      <c r="DI9" s="622"/>
      <c r="DJ9" s="622"/>
      <c r="DK9" s="622"/>
      <c r="DL9" s="622"/>
      <c r="DM9" s="622"/>
      <c r="DN9" s="622"/>
      <c r="DO9" s="622"/>
      <c r="DP9" s="623"/>
      <c r="DQ9" s="627">
        <v>2767904</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216680</v>
      </c>
      <c r="BH10" s="622"/>
      <c r="BI10" s="622"/>
      <c r="BJ10" s="622"/>
      <c r="BK10" s="622"/>
      <c r="BL10" s="622"/>
      <c r="BM10" s="622"/>
      <c r="BN10" s="623"/>
      <c r="BO10" s="659">
        <v>1.6</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21742</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19344</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2425270</v>
      </c>
      <c r="S11" s="622"/>
      <c r="T11" s="622"/>
      <c r="U11" s="622"/>
      <c r="V11" s="622"/>
      <c r="W11" s="622"/>
      <c r="X11" s="622"/>
      <c r="Y11" s="623"/>
      <c r="Z11" s="624">
        <v>5.4</v>
      </c>
      <c r="AA11" s="625"/>
      <c r="AB11" s="625"/>
      <c r="AC11" s="626"/>
      <c r="AD11" s="627">
        <v>2425270</v>
      </c>
      <c r="AE11" s="622"/>
      <c r="AF11" s="622"/>
      <c r="AG11" s="622"/>
      <c r="AH11" s="622"/>
      <c r="AI11" s="622"/>
      <c r="AJ11" s="622"/>
      <c r="AK11" s="623"/>
      <c r="AL11" s="624">
        <v>9.6999999999999993</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428048</v>
      </c>
      <c r="BH11" s="622"/>
      <c r="BI11" s="622"/>
      <c r="BJ11" s="622"/>
      <c r="BK11" s="622"/>
      <c r="BL11" s="622"/>
      <c r="BM11" s="622"/>
      <c r="BN11" s="623"/>
      <c r="BO11" s="659">
        <v>3.2</v>
      </c>
      <c r="BP11" s="659"/>
      <c r="BQ11" s="659"/>
      <c r="BR11" s="659"/>
      <c r="BS11" s="660">
        <v>122882</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152917</v>
      </c>
      <c r="CS11" s="622"/>
      <c r="CT11" s="622"/>
      <c r="CU11" s="622"/>
      <c r="CV11" s="622"/>
      <c r="CW11" s="622"/>
      <c r="CX11" s="622"/>
      <c r="CY11" s="623"/>
      <c r="CZ11" s="659">
        <v>0.3</v>
      </c>
      <c r="DA11" s="659"/>
      <c r="DB11" s="659"/>
      <c r="DC11" s="659"/>
      <c r="DD11" s="627">
        <v>2122</v>
      </c>
      <c r="DE11" s="622"/>
      <c r="DF11" s="622"/>
      <c r="DG11" s="622"/>
      <c r="DH11" s="622"/>
      <c r="DI11" s="622"/>
      <c r="DJ11" s="622"/>
      <c r="DK11" s="622"/>
      <c r="DL11" s="622"/>
      <c r="DM11" s="622"/>
      <c r="DN11" s="622"/>
      <c r="DO11" s="622"/>
      <c r="DP11" s="623"/>
      <c r="DQ11" s="627">
        <v>130730</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4888448</v>
      </c>
      <c r="BH12" s="622"/>
      <c r="BI12" s="622"/>
      <c r="BJ12" s="622"/>
      <c r="BK12" s="622"/>
      <c r="BL12" s="622"/>
      <c r="BM12" s="622"/>
      <c r="BN12" s="623"/>
      <c r="BO12" s="659">
        <v>37</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458270</v>
      </c>
      <c r="CS12" s="622"/>
      <c r="CT12" s="622"/>
      <c r="CU12" s="622"/>
      <c r="CV12" s="622"/>
      <c r="CW12" s="622"/>
      <c r="CX12" s="622"/>
      <c r="CY12" s="623"/>
      <c r="CZ12" s="659">
        <v>1</v>
      </c>
      <c r="DA12" s="659"/>
      <c r="DB12" s="659"/>
      <c r="DC12" s="659"/>
      <c r="DD12" s="627" t="s">
        <v>122</v>
      </c>
      <c r="DE12" s="622"/>
      <c r="DF12" s="622"/>
      <c r="DG12" s="622"/>
      <c r="DH12" s="622"/>
      <c r="DI12" s="622"/>
      <c r="DJ12" s="622"/>
      <c r="DK12" s="622"/>
      <c r="DL12" s="622"/>
      <c r="DM12" s="622"/>
      <c r="DN12" s="622"/>
      <c r="DO12" s="622"/>
      <c r="DP12" s="623"/>
      <c r="DQ12" s="627">
        <v>390502</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4840863</v>
      </c>
      <c r="BH13" s="622"/>
      <c r="BI13" s="622"/>
      <c r="BJ13" s="622"/>
      <c r="BK13" s="622"/>
      <c r="BL13" s="622"/>
      <c r="BM13" s="622"/>
      <c r="BN13" s="623"/>
      <c r="BO13" s="659">
        <v>36.6</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2584315</v>
      </c>
      <c r="CS13" s="622"/>
      <c r="CT13" s="622"/>
      <c r="CU13" s="622"/>
      <c r="CV13" s="622"/>
      <c r="CW13" s="622"/>
      <c r="CX13" s="622"/>
      <c r="CY13" s="623"/>
      <c r="CZ13" s="659">
        <v>5.8</v>
      </c>
      <c r="DA13" s="659"/>
      <c r="DB13" s="659"/>
      <c r="DC13" s="659"/>
      <c r="DD13" s="627">
        <v>444994</v>
      </c>
      <c r="DE13" s="622"/>
      <c r="DF13" s="622"/>
      <c r="DG13" s="622"/>
      <c r="DH13" s="622"/>
      <c r="DI13" s="622"/>
      <c r="DJ13" s="622"/>
      <c r="DK13" s="622"/>
      <c r="DL13" s="622"/>
      <c r="DM13" s="622"/>
      <c r="DN13" s="622"/>
      <c r="DO13" s="622"/>
      <c r="DP13" s="623"/>
      <c r="DQ13" s="627">
        <v>2151818</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2349</v>
      </c>
      <c r="S14" s="622"/>
      <c r="T14" s="622"/>
      <c r="U14" s="622"/>
      <c r="V14" s="622"/>
      <c r="W14" s="622"/>
      <c r="X14" s="622"/>
      <c r="Y14" s="623"/>
      <c r="Z14" s="659">
        <v>0</v>
      </c>
      <c r="AA14" s="659"/>
      <c r="AB14" s="659"/>
      <c r="AC14" s="659"/>
      <c r="AD14" s="660">
        <v>2349</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240610</v>
      </c>
      <c r="BH14" s="622"/>
      <c r="BI14" s="622"/>
      <c r="BJ14" s="622"/>
      <c r="BK14" s="622"/>
      <c r="BL14" s="622"/>
      <c r="BM14" s="622"/>
      <c r="BN14" s="623"/>
      <c r="BO14" s="659">
        <v>1.8</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1347253</v>
      </c>
      <c r="CS14" s="622"/>
      <c r="CT14" s="622"/>
      <c r="CU14" s="622"/>
      <c r="CV14" s="622"/>
      <c r="CW14" s="622"/>
      <c r="CX14" s="622"/>
      <c r="CY14" s="623"/>
      <c r="CZ14" s="659">
        <v>3</v>
      </c>
      <c r="DA14" s="659"/>
      <c r="DB14" s="659"/>
      <c r="DC14" s="659"/>
      <c r="DD14" s="627">
        <v>16060</v>
      </c>
      <c r="DE14" s="622"/>
      <c r="DF14" s="622"/>
      <c r="DG14" s="622"/>
      <c r="DH14" s="622"/>
      <c r="DI14" s="622"/>
      <c r="DJ14" s="622"/>
      <c r="DK14" s="622"/>
      <c r="DL14" s="622"/>
      <c r="DM14" s="622"/>
      <c r="DN14" s="622"/>
      <c r="DO14" s="622"/>
      <c r="DP14" s="623"/>
      <c r="DQ14" s="627">
        <v>1322184</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694415</v>
      </c>
      <c r="BH15" s="622"/>
      <c r="BI15" s="622"/>
      <c r="BJ15" s="622"/>
      <c r="BK15" s="622"/>
      <c r="BL15" s="622"/>
      <c r="BM15" s="622"/>
      <c r="BN15" s="623"/>
      <c r="BO15" s="659">
        <v>5.3</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4958367</v>
      </c>
      <c r="CS15" s="622"/>
      <c r="CT15" s="622"/>
      <c r="CU15" s="622"/>
      <c r="CV15" s="622"/>
      <c r="CW15" s="622"/>
      <c r="CX15" s="622"/>
      <c r="CY15" s="623"/>
      <c r="CZ15" s="659">
        <v>11.2</v>
      </c>
      <c r="DA15" s="659"/>
      <c r="DB15" s="659"/>
      <c r="DC15" s="659"/>
      <c r="DD15" s="627">
        <v>906082</v>
      </c>
      <c r="DE15" s="622"/>
      <c r="DF15" s="622"/>
      <c r="DG15" s="622"/>
      <c r="DH15" s="622"/>
      <c r="DI15" s="622"/>
      <c r="DJ15" s="622"/>
      <c r="DK15" s="622"/>
      <c r="DL15" s="622"/>
      <c r="DM15" s="622"/>
      <c r="DN15" s="622"/>
      <c r="DO15" s="622"/>
      <c r="DP15" s="623"/>
      <c r="DQ15" s="627">
        <v>3648158</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51628</v>
      </c>
      <c r="S16" s="622"/>
      <c r="T16" s="622"/>
      <c r="U16" s="622"/>
      <c r="V16" s="622"/>
      <c r="W16" s="622"/>
      <c r="X16" s="622"/>
      <c r="Y16" s="623"/>
      <c r="Z16" s="659">
        <v>0.1</v>
      </c>
      <c r="AA16" s="659"/>
      <c r="AB16" s="659"/>
      <c r="AC16" s="659"/>
      <c r="AD16" s="660">
        <v>51628</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237875</v>
      </c>
      <c r="S17" s="622"/>
      <c r="T17" s="622"/>
      <c r="U17" s="622"/>
      <c r="V17" s="622"/>
      <c r="W17" s="622"/>
      <c r="X17" s="622"/>
      <c r="Y17" s="623"/>
      <c r="Z17" s="659">
        <v>0.5</v>
      </c>
      <c r="AA17" s="659"/>
      <c r="AB17" s="659"/>
      <c r="AC17" s="659"/>
      <c r="AD17" s="660">
        <v>237875</v>
      </c>
      <c r="AE17" s="660"/>
      <c r="AF17" s="660"/>
      <c r="AG17" s="660"/>
      <c r="AH17" s="660"/>
      <c r="AI17" s="660"/>
      <c r="AJ17" s="660"/>
      <c r="AK17" s="660"/>
      <c r="AL17" s="624">
        <v>0.9</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4025822</v>
      </c>
      <c r="CS17" s="622"/>
      <c r="CT17" s="622"/>
      <c r="CU17" s="622"/>
      <c r="CV17" s="622"/>
      <c r="CW17" s="622"/>
      <c r="CX17" s="622"/>
      <c r="CY17" s="623"/>
      <c r="CZ17" s="659">
        <v>9.1</v>
      </c>
      <c r="DA17" s="659"/>
      <c r="DB17" s="659"/>
      <c r="DC17" s="659"/>
      <c r="DD17" s="627" t="s">
        <v>122</v>
      </c>
      <c r="DE17" s="622"/>
      <c r="DF17" s="622"/>
      <c r="DG17" s="622"/>
      <c r="DH17" s="622"/>
      <c r="DI17" s="622"/>
      <c r="DJ17" s="622"/>
      <c r="DK17" s="622"/>
      <c r="DL17" s="622"/>
      <c r="DM17" s="622"/>
      <c r="DN17" s="622"/>
      <c r="DO17" s="622"/>
      <c r="DP17" s="623"/>
      <c r="DQ17" s="627">
        <v>4024019</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132278</v>
      </c>
      <c r="S18" s="622"/>
      <c r="T18" s="622"/>
      <c r="U18" s="622"/>
      <c r="V18" s="622"/>
      <c r="W18" s="622"/>
      <c r="X18" s="622"/>
      <c r="Y18" s="623"/>
      <c r="Z18" s="659">
        <v>0.3</v>
      </c>
      <c r="AA18" s="659"/>
      <c r="AB18" s="659"/>
      <c r="AC18" s="659"/>
      <c r="AD18" s="660">
        <v>132278</v>
      </c>
      <c r="AE18" s="660"/>
      <c r="AF18" s="660"/>
      <c r="AG18" s="660"/>
      <c r="AH18" s="660"/>
      <c r="AI18" s="660"/>
      <c r="AJ18" s="660"/>
      <c r="AK18" s="660"/>
      <c r="AL18" s="624">
        <v>0.5</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119753</v>
      </c>
      <c r="S19" s="622"/>
      <c r="T19" s="622"/>
      <c r="U19" s="622"/>
      <c r="V19" s="622"/>
      <c r="W19" s="622"/>
      <c r="X19" s="622"/>
      <c r="Y19" s="623"/>
      <c r="Z19" s="659">
        <v>0.3</v>
      </c>
      <c r="AA19" s="659"/>
      <c r="AB19" s="659"/>
      <c r="AC19" s="659"/>
      <c r="AD19" s="660">
        <v>119753</v>
      </c>
      <c r="AE19" s="660"/>
      <c r="AF19" s="660"/>
      <c r="AG19" s="660"/>
      <c r="AH19" s="660"/>
      <c r="AI19" s="660"/>
      <c r="AJ19" s="660"/>
      <c r="AK19" s="660"/>
      <c r="AL19" s="624">
        <v>0.5</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1041295</v>
      </c>
      <c r="BH19" s="622"/>
      <c r="BI19" s="622"/>
      <c r="BJ19" s="622"/>
      <c r="BK19" s="622"/>
      <c r="BL19" s="622"/>
      <c r="BM19" s="622"/>
      <c r="BN19" s="623"/>
      <c r="BO19" s="659">
        <v>7.9</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12525</v>
      </c>
      <c r="S20" s="622"/>
      <c r="T20" s="622"/>
      <c r="U20" s="622"/>
      <c r="V20" s="622"/>
      <c r="W20" s="622"/>
      <c r="X20" s="622"/>
      <c r="Y20" s="623"/>
      <c r="Z20" s="659">
        <v>0</v>
      </c>
      <c r="AA20" s="659"/>
      <c r="AB20" s="659"/>
      <c r="AC20" s="659"/>
      <c r="AD20" s="660">
        <v>12525</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1041295</v>
      </c>
      <c r="BH20" s="622"/>
      <c r="BI20" s="622"/>
      <c r="BJ20" s="622"/>
      <c r="BK20" s="622"/>
      <c r="BL20" s="622"/>
      <c r="BM20" s="622"/>
      <c r="BN20" s="623"/>
      <c r="BO20" s="659">
        <v>7.9</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44438043</v>
      </c>
      <c r="CS20" s="622"/>
      <c r="CT20" s="622"/>
      <c r="CU20" s="622"/>
      <c r="CV20" s="622"/>
      <c r="CW20" s="622"/>
      <c r="CX20" s="622"/>
      <c r="CY20" s="623"/>
      <c r="CZ20" s="659">
        <v>100</v>
      </c>
      <c r="DA20" s="659"/>
      <c r="DB20" s="659"/>
      <c r="DC20" s="659"/>
      <c r="DD20" s="627">
        <v>1480063</v>
      </c>
      <c r="DE20" s="622"/>
      <c r="DF20" s="622"/>
      <c r="DG20" s="622"/>
      <c r="DH20" s="622"/>
      <c r="DI20" s="622"/>
      <c r="DJ20" s="622"/>
      <c r="DK20" s="622"/>
      <c r="DL20" s="622"/>
      <c r="DM20" s="622"/>
      <c r="DN20" s="622"/>
      <c r="DO20" s="622"/>
      <c r="DP20" s="623"/>
      <c r="DQ20" s="627">
        <v>29834964</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9515769</v>
      </c>
      <c r="S21" s="622"/>
      <c r="T21" s="622"/>
      <c r="U21" s="622"/>
      <c r="V21" s="622"/>
      <c r="W21" s="622"/>
      <c r="X21" s="622"/>
      <c r="Y21" s="623"/>
      <c r="Z21" s="659">
        <v>21.3</v>
      </c>
      <c r="AA21" s="659"/>
      <c r="AB21" s="659"/>
      <c r="AC21" s="659"/>
      <c r="AD21" s="660">
        <v>9318627</v>
      </c>
      <c r="AE21" s="660"/>
      <c r="AF21" s="660"/>
      <c r="AG21" s="660"/>
      <c r="AH21" s="660"/>
      <c r="AI21" s="660"/>
      <c r="AJ21" s="660"/>
      <c r="AK21" s="660"/>
      <c r="AL21" s="624">
        <v>37.200000000000003</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33804</v>
      </c>
      <c r="BH21" s="622"/>
      <c r="BI21" s="622"/>
      <c r="BJ21" s="622"/>
      <c r="BK21" s="622"/>
      <c r="BL21" s="622"/>
      <c r="BM21" s="622"/>
      <c r="BN21" s="623"/>
      <c r="BO21" s="659">
        <v>0.3</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9318627</v>
      </c>
      <c r="S22" s="622"/>
      <c r="T22" s="622"/>
      <c r="U22" s="622"/>
      <c r="V22" s="622"/>
      <c r="W22" s="622"/>
      <c r="X22" s="622"/>
      <c r="Y22" s="623"/>
      <c r="Z22" s="659">
        <v>20.9</v>
      </c>
      <c r="AA22" s="659"/>
      <c r="AB22" s="659"/>
      <c r="AC22" s="659"/>
      <c r="AD22" s="660">
        <v>9318627</v>
      </c>
      <c r="AE22" s="660"/>
      <c r="AF22" s="660"/>
      <c r="AG22" s="660"/>
      <c r="AH22" s="660"/>
      <c r="AI22" s="660"/>
      <c r="AJ22" s="660"/>
      <c r="AK22" s="660"/>
      <c r="AL22" s="624">
        <v>37.200000000000003</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197142</v>
      </c>
      <c r="S23" s="622"/>
      <c r="T23" s="622"/>
      <c r="U23" s="622"/>
      <c r="V23" s="622"/>
      <c r="W23" s="622"/>
      <c r="X23" s="622"/>
      <c r="Y23" s="623"/>
      <c r="Z23" s="659">
        <v>0.4</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1007491</v>
      </c>
      <c r="BH23" s="622"/>
      <c r="BI23" s="622"/>
      <c r="BJ23" s="622"/>
      <c r="BK23" s="622"/>
      <c r="BL23" s="622"/>
      <c r="BM23" s="622"/>
      <c r="BN23" s="623"/>
      <c r="BO23" s="659">
        <v>7.6</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26595565</v>
      </c>
      <c r="CS24" s="677"/>
      <c r="CT24" s="677"/>
      <c r="CU24" s="677"/>
      <c r="CV24" s="677"/>
      <c r="CW24" s="677"/>
      <c r="CX24" s="677"/>
      <c r="CY24" s="702"/>
      <c r="CZ24" s="703">
        <v>59.8</v>
      </c>
      <c r="DA24" s="685"/>
      <c r="DB24" s="685"/>
      <c r="DC24" s="705"/>
      <c r="DD24" s="701">
        <v>15581669</v>
      </c>
      <c r="DE24" s="677"/>
      <c r="DF24" s="677"/>
      <c r="DG24" s="677"/>
      <c r="DH24" s="677"/>
      <c r="DI24" s="677"/>
      <c r="DJ24" s="677"/>
      <c r="DK24" s="702"/>
      <c r="DL24" s="701">
        <v>13326672</v>
      </c>
      <c r="DM24" s="677"/>
      <c r="DN24" s="677"/>
      <c r="DO24" s="677"/>
      <c r="DP24" s="677"/>
      <c r="DQ24" s="677"/>
      <c r="DR24" s="677"/>
      <c r="DS24" s="677"/>
      <c r="DT24" s="677"/>
      <c r="DU24" s="677"/>
      <c r="DV24" s="702"/>
      <c r="DW24" s="703">
        <v>53</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26037533</v>
      </c>
      <c r="S25" s="622"/>
      <c r="T25" s="622"/>
      <c r="U25" s="622"/>
      <c r="V25" s="622"/>
      <c r="W25" s="622"/>
      <c r="X25" s="622"/>
      <c r="Y25" s="623"/>
      <c r="Z25" s="659">
        <v>58.4</v>
      </c>
      <c r="AA25" s="659"/>
      <c r="AB25" s="659"/>
      <c r="AC25" s="659"/>
      <c r="AD25" s="660">
        <v>24832900</v>
      </c>
      <c r="AE25" s="660"/>
      <c r="AF25" s="660"/>
      <c r="AG25" s="660"/>
      <c r="AH25" s="660"/>
      <c r="AI25" s="660"/>
      <c r="AJ25" s="660"/>
      <c r="AK25" s="660"/>
      <c r="AL25" s="624">
        <v>99.1</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6501630</v>
      </c>
      <c r="CS25" s="634"/>
      <c r="CT25" s="634"/>
      <c r="CU25" s="634"/>
      <c r="CV25" s="634"/>
      <c r="CW25" s="634"/>
      <c r="CX25" s="634"/>
      <c r="CY25" s="635"/>
      <c r="CZ25" s="624">
        <v>14.6</v>
      </c>
      <c r="DA25" s="636"/>
      <c r="DB25" s="636"/>
      <c r="DC25" s="637"/>
      <c r="DD25" s="627">
        <v>5805694</v>
      </c>
      <c r="DE25" s="634"/>
      <c r="DF25" s="634"/>
      <c r="DG25" s="634"/>
      <c r="DH25" s="634"/>
      <c r="DI25" s="634"/>
      <c r="DJ25" s="634"/>
      <c r="DK25" s="635"/>
      <c r="DL25" s="627">
        <v>5802704</v>
      </c>
      <c r="DM25" s="634"/>
      <c r="DN25" s="634"/>
      <c r="DO25" s="634"/>
      <c r="DP25" s="634"/>
      <c r="DQ25" s="634"/>
      <c r="DR25" s="634"/>
      <c r="DS25" s="634"/>
      <c r="DT25" s="634"/>
      <c r="DU25" s="634"/>
      <c r="DV25" s="635"/>
      <c r="DW25" s="624">
        <v>23.1</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12367</v>
      </c>
      <c r="S26" s="622"/>
      <c r="T26" s="622"/>
      <c r="U26" s="622"/>
      <c r="V26" s="622"/>
      <c r="W26" s="622"/>
      <c r="X26" s="622"/>
      <c r="Y26" s="623"/>
      <c r="Z26" s="659">
        <v>0</v>
      </c>
      <c r="AA26" s="659"/>
      <c r="AB26" s="659"/>
      <c r="AC26" s="659"/>
      <c r="AD26" s="660">
        <v>12367</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3796110</v>
      </c>
      <c r="CS26" s="622"/>
      <c r="CT26" s="622"/>
      <c r="CU26" s="622"/>
      <c r="CV26" s="622"/>
      <c r="CW26" s="622"/>
      <c r="CX26" s="622"/>
      <c r="CY26" s="623"/>
      <c r="CZ26" s="624">
        <v>8.5</v>
      </c>
      <c r="DA26" s="636"/>
      <c r="DB26" s="636"/>
      <c r="DC26" s="637"/>
      <c r="DD26" s="627">
        <v>3472370</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89193</v>
      </c>
      <c r="S27" s="622"/>
      <c r="T27" s="622"/>
      <c r="U27" s="622"/>
      <c r="V27" s="622"/>
      <c r="W27" s="622"/>
      <c r="X27" s="622"/>
      <c r="Y27" s="623"/>
      <c r="Z27" s="659">
        <v>0.2</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13208530</v>
      </c>
      <c r="BH27" s="622"/>
      <c r="BI27" s="622"/>
      <c r="BJ27" s="622"/>
      <c r="BK27" s="622"/>
      <c r="BL27" s="622"/>
      <c r="BM27" s="622"/>
      <c r="BN27" s="623"/>
      <c r="BO27" s="659">
        <v>100</v>
      </c>
      <c r="BP27" s="659"/>
      <c r="BQ27" s="659"/>
      <c r="BR27" s="659"/>
      <c r="BS27" s="660">
        <v>122882</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16068113</v>
      </c>
      <c r="CS27" s="634"/>
      <c r="CT27" s="634"/>
      <c r="CU27" s="634"/>
      <c r="CV27" s="634"/>
      <c r="CW27" s="634"/>
      <c r="CX27" s="634"/>
      <c r="CY27" s="635"/>
      <c r="CZ27" s="624">
        <v>36.200000000000003</v>
      </c>
      <c r="DA27" s="636"/>
      <c r="DB27" s="636"/>
      <c r="DC27" s="637"/>
      <c r="DD27" s="627">
        <v>5751956</v>
      </c>
      <c r="DE27" s="634"/>
      <c r="DF27" s="634"/>
      <c r="DG27" s="634"/>
      <c r="DH27" s="634"/>
      <c r="DI27" s="634"/>
      <c r="DJ27" s="634"/>
      <c r="DK27" s="635"/>
      <c r="DL27" s="627">
        <v>4089949</v>
      </c>
      <c r="DM27" s="634"/>
      <c r="DN27" s="634"/>
      <c r="DO27" s="634"/>
      <c r="DP27" s="634"/>
      <c r="DQ27" s="634"/>
      <c r="DR27" s="634"/>
      <c r="DS27" s="634"/>
      <c r="DT27" s="634"/>
      <c r="DU27" s="634"/>
      <c r="DV27" s="635"/>
      <c r="DW27" s="624">
        <v>16.3</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419142</v>
      </c>
      <c r="S28" s="622"/>
      <c r="T28" s="622"/>
      <c r="U28" s="622"/>
      <c r="V28" s="622"/>
      <c r="W28" s="622"/>
      <c r="X28" s="622"/>
      <c r="Y28" s="623"/>
      <c r="Z28" s="659">
        <v>0.9</v>
      </c>
      <c r="AA28" s="659"/>
      <c r="AB28" s="659"/>
      <c r="AC28" s="659"/>
      <c r="AD28" s="660">
        <v>201142</v>
      </c>
      <c r="AE28" s="660"/>
      <c r="AF28" s="660"/>
      <c r="AG28" s="660"/>
      <c r="AH28" s="660"/>
      <c r="AI28" s="660"/>
      <c r="AJ28" s="660"/>
      <c r="AK28" s="660"/>
      <c r="AL28" s="624">
        <v>0.8</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4025822</v>
      </c>
      <c r="CS28" s="622"/>
      <c r="CT28" s="622"/>
      <c r="CU28" s="622"/>
      <c r="CV28" s="622"/>
      <c r="CW28" s="622"/>
      <c r="CX28" s="622"/>
      <c r="CY28" s="623"/>
      <c r="CZ28" s="624">
        <v>9.1</v>
      </c>
      <c r="DA28" s="636"/>
      <c r="DB28" s="636"/>
      <c r="DC28" s="637"/>
      <c r="DD28" s="627">
        <v>4024019</v>
      </c>
      <c r="DE28" s="622"/>
      <c r="DF28" s="622"/>
      <c r="DG28" s="622"/>
      <c r="DH28" s="622"/>
      <c r="DI28" s="622"/>
      <c r="DJ28" s="622"/>
      <c r="DK28" s="623"/>
      <c r="DL28" s="627">
        <v>3434019</v>
      </c>
      <c r="DM28" s="622"/>
      <c r="DN28" s="622"/>
      <c r="DO28" s="622"/>
      <c r="DP28" s="622"/>
      <c r="DQ28" s="622"/>
      <c r="DR28" s="622"/>
      <c r="DS28" s="622"/>
      <c r="DT28" s="622"/>
      <c r="DU28" s="622"/>
      <c r="DV28" s="623"/>
      <c r="DW28" s="624">
        <v>13.7</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61121</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4025813</v>
      </c>
      <c r="CS29" s="634"/>
      <c r="CT29" s="634"/>
      <c r="CU29" s="634"/>
      <c r="CV29" s="634"/>
      <c r="CW29" s="634"/>
      <c r="CX29" s="634"/>
      <c r="CY29" s="635"/>
      <c r="CZ29" s="624">
        <v>9.1</v>
      </c>
      <c r="DA29" s="636"/>
      <c r="DB29" s="636"/>
      <c r="DC29" s="637"/>
      <c r="DD29" s="627">
        <v>4024010</v>
      </c>
      <c r="DE29" s="634"/>
      <c r="DF29" s="634"/>
      <c r="DG29" s="634"/>
      <c r="DH29" s="634"/>
      <c r="DI29" s="634"/>
      <c r="DJ29" s="634"/>
      <c r="DK29" s="635"/>
      <c r="DL29" s="627">
        <v>3434010</v>
      </c>
      <c r="DM29" s="634"/>
      <c r="DN29" s="634"/>
      <c r="DO29" s="634"/>
      <c r="DP29" s="634"/>
      <c r="DQ29" s="634"/>
      <c r="DR29" s="634"/>
      <c r="DS29" s="634"/>
      <c r="DT29" s="634"/>
      <c r="DU29" s="634"/>
      <c r="DV29" s="635"/>
      <c r="DW29" s="624">
        <v>13.7</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11737033</v>
      </c>
      <c r="S30" s="622"/>
      <c r="T30" s="622"/>
      <c r="U30" s="622"/>
      <c r="V30" s="622"/>
      <c r="W30" s="622"/>
      <c r="X30" s="622"/>
      <c r="Y30" s="623"/>
      <c r="Z30" s="659">
        <v>26.3</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3918105</v>
      </c>
      <c r="CS30" s="622"/>
      <c r="CT30" s="622"/>
      <c r="CU30" s="622"/>
      <c r="CV30" s="622"/>
      <c r="CW30" s="622"/>
      <c r="CX30" s="622"/>
      <c r="CY30" s="623"/>
      <c r="CZ30" s="624">
        <v>8.8000000000000007</v>
      </c>
      <c r="DA30" s="636"/>
      <c r="DB30" s="636"/>
      <c r="DC30" s="637"/>
      <c r="DD30" s="627">
        <v>3916302</v>
      </c>
      <c r="DE30" s="622"/>
      <c r="DF30" s="622"/>
      <c r="DG30" s="622"/>
      <c r="DH30" s="622"/>
      <c r="DI30" s="622"/>
      <c r="DJ30" s="622"/>
      <c r="DK30" s="623"/>
      <c r="DL30" s="627">
        <v>3326302</v>
      </c>
      <c r="DM30" s="622"/>
      <c r="DN30" s="622"/>
      <c r="DO30" s="622"/>
      <c r="DP30" s="622"/>
      <c r="DQ30" s="622"/>
      <c r="DR30" s="622"/>
      <c r="DS30" s="622"/>
      <c r="DT30" s="622"/>
      <c r="DU30" s="622"/>
      <c r="DV30" s="623"/>
      <c r="DW30" s="624">
        <v>13.2</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18"/>
      <c r="AV31" s="218"/>
      <c r="AW31" s="218"/>
      <c r="AX31" s="679" t="s">
        <v>177</v>
      </c>
      <c r="AY31" s="680"/>
      <c r="AZ31" s="680"/>
      <c r="BA31" s="680"/>
      <c r="BB31" s="680"/>
      <c r="BC31" s="680"/>
      <c r="BD31" s="680"/>
      <c r="BE31" s="680"/>
      <c r="BF31" s="681"/>
      <c r="BG31" s="683">
        <v>99.6</v>
      </c>
      <c r="BH31" s="684"/>
      <c r="BI31" s="684"/>
      <c r="BJ31" s="684"/>
      <c r="BK31" s="684"/>
      <c r="BL31" s="684"/>
      <c r="BM31" s="685">
        <v>99</v>
      </c>
      <c r="BN31" s="684"/>
      <c r="BO31" s="684"/>
      <c r="BP31" s="684"/>
      <c r="BQ31" s="686"/>
      <c r="BR31" s="683">
        <v>99.4</v>
      </c>
      <c r="BS31" s="684"/>
      <c r="BT31" s="684"/>
      <c r="BU31" s="684"/>
      <c r="BV31" s="684"/>
      <c r="BW31" s="684"/>
      <c r="BX31" s="685">
        <v>98.8</v>
      </c>
      <c r="BY31" s="684"/>
      <c r="BZ31" s="684"/>
      <c r="CA31" s="684"/>
      <c r="CB31" s="686"/>
      <c r="CD31" s="642"/>
      <c r="CE31" s="643"/>
      <c r="CF31" s="618" t="s">
        <v>300</v>
      </c>
      <c r="CG31" s="619"/>
      <c r="CH31" s="619"/>
      <c r="CI31" s="619"/>
      <c r="CJ31" s="619"/>
      <c r="CK31" s="619"/>
      <c r="CL31" s="619"/>
      <c r="CM31" s="619"/>
      <c r="CN31" s="619"/>
      <c r="CO31" s="619"/>
      <c r="CP31" s="619"/>
      <c r="CQ31" s="620"/>
      <c r="CR31" s="621">
        <v>107708</v>
      </c>
      <c r="CS31" s="634"/>
      <c r="CT31" s="634"/>
      <c r="CU31" s="634"/>
      <c r="CV31" s="634"/>
      <c r="CW31" s="634"/>
      <c r="CX31" s="634"/>
      <c r="CY31" s="635"/>
      <c r="CZ31" s="624">
        <v>0.2</v>
      </c>
      <c r="DA31" s="636"/>
      <c r="DB31" s="636"/>
      <c r="DC31" s="637"/>
      <c r="DD31" s="627">
        <v>107708</v>
      </c>
      <c r="DE31" s="634"/>
      <c r="DF31" s="634"/>
      <c r="DG31" s="634"/>
      <c r="DH31" s="634"/>
      <c r="DI31" s="634"/>
      <c r="DJ31" s="634"/>
      <c r="DK31" s="635"/>
      <c r="DL31" s="627">
        <v>107708</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3500322</v>
      </c>
      <c r="S32" s="622"/>
      <c r="T32" s="622"/>
      <c r="U32" s="622"/>
      <c r="V32" s="622"/>
      <c r="W32" s="622"/>
      <c r="X32" s="622"/>
      <c r="Y32" s="623"/>
      <c r="Z32" s="659">
        <v>7.8</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14" t="s">
        <v>302</v>
      </c>
      <c r="AX32" s="618" t="s">
        <v>303</v>
      </c>
      <c r="AY32" s="619"/>
      <c r="AZ32" s="619"/>
      <c r="BA32" s="619"/>
      <c r="BB32" s="619"/>
      <c r="BC32" s="619"/>
      <c r="BD32" s="619"/>
      <c r="BE32" s="619"/>
      <c r="BF32" s="620"/>
      <c r="BG32" s="687">
        <v>99.5</v>
      </c>
      <c r="BH32" s="634"/>
      <c r="BI32" s="634"/>
      <c r="BJ32" s="634"/>
      <c r="BK32" s="634"/>
      <c r="BL32" s="634"/>
      <c r="BM32" s="625">
        <v>98.5</v>
      </c>
      <c r="BN32" s="634"/>
      <c r="BO32" s="634"/>
      <c r="BP32" s="634"/>
      <c r="BQ32" s="657"/>
      <c r="BR32" s="687">
        <v>99.2</v>
      </c>
      <c r="BS32" s="634"/>
      <c r="BT32" s="634"/>
      <c r="BU32" s="634"/>
      <c r="BV32" s="634"/>
      <c r="BW32" s="634"/>
      <c r="BX32" s="625">
        <v>98.4</v>
      </c>
      <c r="BY32" s="634"/>
      <c r="BZ32" s="634"/>
      <c r="CA32" s="634"/>
      <c r="CB32" s="657"/>
      <c r="CD32" s="644"/>
      <c r="CE32" s="645"/>
      <c r="CF32" s="618" t="s">
        <v>304</v>
      </c>
      <c r="CG32" s="619"/>
      <c r="CH32" s="619"/>
      <c r="CI32" s="619"/>
      <c r="CJ32" s="619"/>
      <c r="CK32" s="619"/>
      <c r="CL32" s="619"/>
      <c r="CM32" s="619"/>
      <c r="CN32" s="619"/>
      <c r="CO32" s="619"/>
      <c r="CP32" s="619"/>
      <c r="CQ32" s="620"/>
      <c r="CR32" s="621">
        <v>9</v>
      </c>
      <c r="CS32" s="622"/>
      <c r="CT32" s="622"/>
      <c r="CU32" s="622"/>
      <c r="CV32" s="622"/>
      <c r="CW32" s="622"/>
      <c r="CX32" s="622"/>
      <c r="CY32" s="623"/>
      <c r="CZ32" s="624">
        <v>0</v>
      </c>
      <c r="DA32" s="636"/>
      <c r="DB32" s="636"/>
      <c r="DC32" s="637"/>
      <c r="DD32" s="627">
        <v>9</v>
      </c>
      <c r="DE32" s="622"/>
      <c r="DF32" s="622"/>
      <c r="DG32" s="622"/>
      <c r="DH32" s="622"/>
      <c r="DI32" s="622"/>
      <c r="DJ32" s="622"/>
      <c r="DK32" s="623"/>
      <c r="DL32" s="627">
        <v>9</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18255</v>
      </c>
      <c r="S33" s="622"/>
      <c r="T33" s="622"/>
      <c r="U33" s="622"/>
      <c r="V33" s="622"/>
      <c r="W33" s="622"/>
      <c r="X33" s="622"/>
      <c r="Y33" s="623"/>
      <c r="Z33" s="659">
        <v>0</v>
      </c>
      <c r="AA33" s="659"/>
      <c r="AB33" s="659"/>
      <c r="AC33" s="659"/>
      <c r="AD33" s="660">
        <v>15310</v>
      </c>
      <c r="AE33" s="660"/>
      <c r="AF33" s="660"/>
      <c r="AG33" s="660"/>
      <c r="AH33" s="660"/>
      <c r="AI33" s="660"/>
      <c r="AJ33" s="660"/>
      <c r="AK33" s="660"/>
      <c r="AL33" s="624">
        <v>0.1</v>
      </c>
      <c r="AM33" s="625"/>
      <c r="AN33" s="625"/>
      <c r="AO33" s="661"/>
      <c r="AP33" s="664"/>
      <c r="AQ33" s="665"/>
      <c r="AR33" s="665"/>
      <c r="AS33" s="665"/>
      <c r="AT33" s="697"/>
      <c r="AU33" s="219"/>
      <c r="AV33" s="219"/>
      <c r="AW33" s="219"/>
      <c r="AX33" s="602" t="s">
        <v>306</v>
      </c>
      <c r="AY33" s="603"/>
      <c r="AZ33" s="603"/>
      <c r="BA33" s="603"/>
      <c r="BB33" s="603"/>
      <c r="BC33" s="603"/>
      <c r="BD33" s="603"/>
      <c r="BE33" s="603"/>
      <c r="BF33" s="604"/>
      <c r="BG33" s="682">
        <v>99.7</v>
      </c>
      <c r="BH33" s="606"/>
      <c r="BI33" s="606"/>
      <c r="BJ33" s="606"/>
      <c r="BK33" s="606"/>
      <c r="BL33" s="606"/>
      <c r="BM33" s="652">
        <v>99.4</v>
      </c>
      <c r="BN33" s="606"/>
      <c r="BO33" s="606"/>
      <c r="BP33" s="606"/>
      <c r="BQ33" s="669"/>
      <c r="BR33" s="682">
        <v>99.6</v>
      </c>
      <c r="BS33" s="606"/>
      <c r="BT33" s="606"/>
      <c r="BU33" s="606"/>
      <c r="BV33" s="606"/>
      <c r="BW33" s="606"/>
      <c r="BX33" s="652">
        <v>99.2</v>
      </c>
      <c r="BY33" s="606"/>
      <c r="BZ33" s="606"/>
      <c r="CA33" s="606"/>
      <c r="CB33" s="669"/>
      <c r="CD33" s="618" t="s">
        <v>307</v>
      </c>
      <c r="CE33" s="619"/>
      <c r="CF33" s="619"/>
      <c r="CG33" s="619"/>
      <c r="CH33" s="619"/>
      <c r="CI33" s="619"/>
      <c r="CJ33" s="619"/>
      <c r="CK33" s="619"/>
      <c r="CL33" s="619"/>
      <c r="CM33" s="619"/>
      <c r="CN33" s="619"/>
      <c r="CO33" s="619"/>
      <c r="CP33" s="619"/>
      <c r="CQ33" s="620"/>
      <c r="CR33" s="621">
        <v>16362415</v>
      </c>
      <c r="CS33" s="634"/>
      <c r="CT33" s="634"/>
      <c r="CU33" s="634"/>
      <c r="CV33" s="634"/>
      <c r="CW33" s="634"/>
      <c r="CX33" s="634"/>
      <c r="CY33" s="635"/>
      <c r="CZ33" s="624">
        <v>36.799999999999997</v>
      </c>
      <c r="DA33" s="636"/>
      <c r="DB33" s="636"/>
      <c r="DC33" s="637"/>
      <c r="DD33" s="627">
        <v>13977575</v>
      </c>
      <c r="DE33" s="634"/>
      <c r="DF33" s="634"/>
      <c r="DG33" s="634"/>
      <c r="DH33" s="634"/>
      <c r="DI33" s="634"/>
      <c r="DJ33" s="634"/>
      <c r="DK33" s="635"/>
      <c r="DL33" s="627">
        <v>11705603</v>
      </c>
      <c r="DM33" s="634"/>
      <c r="DN33" s="634"/>
      <c r="DO33" s="634"/>
      <c r="DP33" s="634"/>
      <c r="DQ33" s="634"/>
      <c r="DR33" s="634"/>
      <c r="DS33" s="634"/>
      <c r="DT33" s="634"/>
      <c r="DU33" s="634"/>
      <c r="DV33" s="635"/>
      <c r="DW33" s="624">
        <v>46.6</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144517</v>
      </c>
      <c r="S34" s="622"/>
      <c r="T34" s="622"/>
      <c r="U34" s="622"/>
      <c r="V34" s="622"/>
      <c r="W34" s="622"/>
      <c r="X34" s="622"/>
      <c r="Y34" s="623"/>
      <c r="Z34" s="659">
        <v>0.3</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5287812</v>
      </c>
      <c r="CS34" s="622"/>
      <c r="CT34" s="622"/>
      <c r="CU34" s="622"/>
      <c r="CV34" s="622"/>
      <c r="CW34" s="622"/>
      <c r="CX34" s="622"/>
      <c r="CY34" s="623"/>
      <c r="CZ34" s="624">
        <v>11.9</v>
      </c>
      <c r="DA34" s="636"/>
      <c r="DB34" s="636"/>
      <c r="DC34" s="637"/>
      <c r="DD34" s="627">
        <v>4486421</v>
      </c>
      <c r="DE34" s="622"/>
      <c r="DF34" s="622"/>
      <c r="DG34" s="622"/>
      <c r="DH34" s="622"/>
      <c r="DI34" s="622"/>
      <c r="DJ34" s="622"/>
      <c r="DK34" s="623"/>
      <c r="DL34" s="627">
        <v>3767827</v>
      </c>
      <c r="DM34" s="622"/>
      <c r="DN34" s="622"/>
      <c r="DO34" s="622"/>
      <c r="DP34" s="622"/>
      <c r="DQ34" s="622"/>
      <c r="DR34" s="622"/>
      <c r="DS34" s="622"/>
      <c r="DT34" s="622"/>
      <c r="DU34" s="622"/>
      <c r="DV34" s="623"/>
      <c r="DW34" s="624">
        <v>15</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1061511</v>
      </c>
      <c r="S35" s="622"/>
      <c r="T35" s="622"/>
      <c r="U35" s="622"/>
      <c r="V35" s="622"/>
      <c r="W35" s="622"/>
      <c r="X35" s="622"/>
      <c r="Y35" s="623"/>
      <c r="Z35" s="659">
        <v>2.4</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189021</v>
      </c>
      <c r="CS35" s="634"/>
      <c r="CT35" s="634"/>
      <c r="CU35" s="634"/>
      <c r="CV35" s="634"/>
      <c r="CW35" s="634"/>
      <c r="CX35" s="634"/>
      <c r="CY35" s="635"/>
      <c r="CZ35" s="624">
        <v>0.4</v>
      </c>
      <c r="DA35" s="636"/>
      <c r="DB35" s="636"/>
      <c r="DC35" s="637"/>
      <c r="DD35" s="627">
        <v>164953</v>
      </c>
      <c r="DE35" s="634"/>
      <c r="DF35" s="634"/>
      <c r="DG35" s="634"/>
      <c r="DH35" s="634"/>
      <c r="DI35" s="634"/>
      <c r="DJ35" s="634"/>
      <c r="DK35" s="635"/>
      <c r="DL35" s="627">
        <v>164953</v>
      </c>
      <c r="DM35" s="634"/>
      <c r="DN35" s="634"/>
      <c r="DO35" s="634"/>
      <c r="DP35" s="634"/>
      <c r="DQ35" s="634"/>
      <c r="DR35" s="634"/>
      <c r="DS35" s="634"/>
      <c r="DT35" s="634"/>
      <c r="DU35" s="634"/>
      <c r="DV35" s="635"/>
      <c r="DW35" s="624">
        <v>0.7</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123204</v>
      </c>
      <c r="S36" s="622"/>
      <c r="T36" s="622"/>
      <c r="U36" s="622"/>
      <c r="V36" s="622"/>
      <c r="W36" s="622"/>
      <c r="X36" s="622"/>
      <c r="Y36" s="623"/>
      <c r="Z36" s="659">
        <v>0.3</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6501302</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27208</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5275787</v>
      </c>
      <c r="CS36" s="622"/>
      <c r="CT36" s="622"/>
      <c r="CU36" s="622"/>
      <c r="CV36" s="622"/>
      <c r="CW36" s="622"/>
      <c r="CX36" s="622"/>
      <c r="CY36" s="623"/>
      <c r="CZ36" s="624">
        <v>11.9</v>
      </c>
      <c r="DA36" s="636"/>
      <c r="DB36" s="636"/>
      <c r="DC36" s="637"/>
      <c r="DD36" s="627">
        <v>4814207</v>
      </c>
      <c r="DE36" s="622"/>
      <c r="DF36" s="622"/>
      <c r="DG36" s="622"/>
      <c r="DH36" s="622"/>
      <c r="DI36" s="622"/>
      <c r="DJ36" s="622"/>
      <c r="DK36" s="623"/>
      <c r="DL36" s="627">
        <v>3979224</v>
      </c>
      <c r="DM36" s="622"/>
      <c r="DN36" s="622"/>
      <c r="DO36" s="622"/>
      <c r="DP36" s="622"/>
      <c r="DQ36" s="622"/>
      <c r="DR36" s="622"/>
      <c r="DS36" s="622"/>
      <c r="DT36" s="622"/>
      <c r="DU36" s="622"/>
      <c r="DV36" s="623"/>
      <c r="DW36" s="624">
        <v>15.8</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303378</v>
      </c>
      <c r="S37" s="622"/>
      <c r="T37" s="622"/>
      <c r="U37" s="622"/>
      <c r="V37" s="622"/>
      <c r="W37" s="622"/>
      <c r="X37" s="622"/>
      <c r="Y37" s="623"/>
      <c r="Z37" s="659">
        <v>0.7</v>
      </c>
      <c r="AA37" s="659"/>
      <c r="AB37" s="659"/>
      <c r="AC37" s="659"/>
      <c r="AD37" s="660">
        <v>1434</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1346266</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-128713</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2156052</v>
      </c>
      <c r="CS37" s="634"/>
      <c r="CT37" s="634"/>
      <c r="CU37" s="634"/>
      <c r="CV37" s="634"/>
      <c r="CW37" s="634"/>
      <c r="CX37" s="634"/>
      <c r="CY37" s="635"/>
      <c r="CZ37" s="624">
        <v>4.9000000000000004</v>
      </c>
      <c r="DA37" s="636"/>
      <c r="DB37" s="636"/>
      <c r="DC37" s="637"/>
      <c r="DD37" s="627">
        <v>2155908</v>
      </c>
      <c r="DE37" s="634"/>
      <c r="DF37" s="634"/>
      <c r="DG37" s="634"/>
      <c r="DH37" s="634"/>
      <c r="DI37" s="634"/>
      <c r="DJ37" s="634"/>
      <c r="DK37" s="635"/>
      <c r="DL37" s="627">
        <v>2069728</v>
      </c>
      <c r="DM37" s="634"/>
      <c r="DN37" s="634"/>
      <c r="DO37" s="634"/>
      <c r="DP37" s="634"/>
      <c r="DQ37" s="634"/>
      <c r="DR37" s="634"/>
      <c r="DS37" s="634"/>
      <c r="DT37" s="634"/>
      <c r="DU37" s="634"/>
      <c r="DV37" s="635"/>
      <c r="DW37" s="624">
        <v>8.1999999999999993</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1107100</v>
      </c>
      <c r="S38" s="622"/>
      <c r="T38" s="622"/>
      <c r="U38" s="622"/>
      <c r="V38" s="622"/>
      <c r="W38" s="622"/>
      <c r="X38" s="622"/>
      <c r="Y38" s="623"/>
      <c r="Z38" s="659">
        <v>2.5</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81774</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14216</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5145403</v>
      </c>
      <c r="CS38" s="622"/>
      <c r="CT38" s="622"/>
      <c r="CU38" s="622"/>
      <c r="CV38" s="622"/>
      <c r="CW38" s="622"/>
      <c r="CX38" s="622"/>
      <c r="CY38" s="623"/>
      <c r="CZ38" s="624">
        <v>11.6</v>
      </c>
      <c r="DA38" s="636"/>
      <c r="DB38" s="636"/>
      <c r="DC38" s="637"/>
      <c r="DD38" s="627">
        <v>4057898</v>
      </c>
      <c r="DE38" s="622"/>
      <c r="DF38" s="622"/>
      <c r="DG38" s="622"/>
      <c r="DH38" s="622"/>
      <c r="DI38" s="622"/>
      <c r="DJ38" s="622"/>
      <c r="DK38" s="623"/>
      <c r="DL38" s="627">
        <v>3793599</v>
      </c>
      <c r="DM38" s="622"/>
      <c r="DN38" s="622"/>
      <c r="DO38" s="622"/>
      <c r="DP38" s="622"/>
      <c r="DQ38" s="622"/>
      <c r="DR38" s="622"/>
      <c r="DS38" s="622"/>
      <c r="DT38" s="622"/>
      <c r="DU38" s="622"/>
      <c r="DV38" s="623"/>
      <c r="DW38" s="624">
        <v>15.1</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9633</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21478</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464392</v>
      </c>
      <c r="CS39" s="634"/>
      <c r="CT39" s="634"/>
      <c r="CU39" s="634"/>
      <c r="CV39" s="634"/>
      <c r="CW39" s="634"/>
      <c r="CX39" s="634"/>
      <c r="CY39" s="635"/>
      <c r="CZ39" s="624">
        <v>1</v>
      </c>
      <c r="DA39" s="636"/>
      <c r="DB39" s="636"/>
      <c r="DC39" s="637"/>
      <c r="DD39" s="627">
        <v>454096</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70100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111</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t="s">
        <v>122</v>
      </c>
      <c r="CS40" s="622"/>
      <c r="CT40" s="622"/>
      <c r="CU40" s="622"/>
      <c r="CV40" s="622"/>
      <c r="CW40" s="622"/>
      <c r="CX40" s="622"/>
      <c r="CY40" s="623"/>
      <c r="CZ40" s="624" t="s">
        <v>122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44614676</v>
      </c>
      <c r="S41" s="646"/>
      <c r="T41" s="646"/>
      <c r="U41" s="646"/>
      <c r="V41" s="646"/>
      <c r="W41" s="646"/>
      <c r="X41" s="646"/>
      <c r="Y41" s="649"/>
      <c r="Z41" s="650">
        <v>100</v>
      </c>
      <c r="AA41" s="650"/>
      <c r="AB41" s="650"/>
      <c r="AC41" s="650"/>
      <c r="AD41" s="651">
        <v>25063153</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1302955</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3760674</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391</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1480063</v>
      </c>
      <c r="CS42" s="634"/>
      <c r="CT42" s="634"/>
      <c r="CU42" s="634"/>
      <c r="CV42" s="634"/>
      <c r="CW42" s="634"/>
      <c r="CX42" s="634"/>
      <c r="CY42" s="635"/>
      <c r="CZ42" s="624">
        <v>3.3</v>
      </c>
      <c r="DA42" s="636"/>
      <c r="DB42" s="636"/>
      <c r="DC42" s="637"/>
      <c r="DD42" s="627">
        <v>275720</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61569</v>
      </c>
      <c r="CS43" s="634"/>
      <c r="CT43" s="634"/>
      <c r="CU43" s="634"/>
      <c r="CV43" s="634"/>
      <c r="CW43" s="634"/>
      <c r="CX43" s="634"/>
      <c r="CY43" s="635"/>
      <c r="CZ43" s="624">
        <v>0.1</v>
      </c>
      <c r="DA43" s="636"/>
      <c r="DB43" s="636"/>
      <c r="DC43" s="637"/>
      <c r="DD43" s="627">
        <v>41283</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1480063</v>
      </c>
      <c r="CS44" s="622"/>
      <c r="CT44" s="622"/>
      <c r="CU44" s="622"/>
      <c r="CV44" s="622"/>
      <c r="CW44" s="622"/>
      <c r="CX44" s="622"/>
      <c r="CY44" s="623"/>
      <c r="CZ44" s="624">
        <v>3.3</v>
      </c>
      <c r="DA44" s="625"/>
      <c r="DB44" s="625"/>
      <c r="DC44" s="626"/>
      <c r="DD44" s="627">
        <v>275720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190812</v>
      </c>
      <c r="CS45" s="634"/>
      <c r="CT45" s="634"/>
      <c r="CU45" s="634"/>
      <c r="CV45" s="634"/>
      <c r="CW45" s="634"/>
      <c r="CX45" s="634"/>
      <c r="CY45" s="635"/>
      <c r="CZ45" s="624">
        <v>0.4</v>
      </c>
      <c r="DA45" s="636"/>
      <c r="DB45" s="636"/>
      <c r="DC45" s="637"/>
      <c r="DD45" s="627">
        <v>13196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1289251</v>
      </c>
      <c r="CS46" s="622"/>
      <c r="CT46" s="622"/>
      <c r="CU46" s="622"/>
      <c r="CV46" s="622"/>
      <c r="CW46" s="622"/>
      <c r="CX46" s="622"/>
      <c r="CY46" s="623"/>
      <c r="CZ46" s="624">
        <v>2.9</v>
      </c>
      <c r="DA46" s="625"/>
      <c r="DB46" s="625"/>
      <c r="DC46" s="626"/>
      <c r="DD46" s="627">
        <v>262524</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44438043</v>
      </c>
      <c r="CS49" s="606"/>
      <c r="CT49" s="606"/>
      <c r="CU49" s="606"/>
      <c r="CV49" s="606"/>
      <c r="CW49" s="606"/>
      <c r="CX49" s="606"/>
      <c r="CY49" s="607"/>
      <c r="CZ49" s="608">
        <v>100</v>
      </c>
      <c r="DA49" s="609"/>
      <c r="DB49" s="609"/>
      <c r="DC49" s="610"/>
      <c r="DD49" s="611">
        <v>29834964</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FDigRlp6nxPY4gLCV0Fc6m9IcAKh0fgszgeF/9t54xEbbmu290xvxm/tiQF3S07d05aw23g4s27B6rI+m8OFkg==" saltValue="m7OWPmRG25UDMJCiBfAls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374</v>
      </c>
      <c r="C7" s="1048"/>
      <c r="D7" s="1048"/>
      <c r="E7" s="1048"/>
      <c r="F7" s="1048"/>
      <c r="G7" s="1048"/>
      <c r="H7" s="1048"/>
      <c r="I7" s="1048"/>
      <c r="J7" s="1048"/>
      <c r="K7" s="1048"/>
      <c r="L7" s="1048"/>
      <c r="M7" s="1048"/>
      <c r="N7" s="1048"/>
      <c r="O7" s="1048"/>
      <c r="P7" s="1049"/>
      <c r="Q7" s="1102">
        <v>46054</v>
      </c>
      <c r="R7" s="1103"/>
      <c r="S7" s="1103"/>
      <c r="T7" s="1103"/>
      <c r="U7" s="1103"/>
      <c r="V7" s="1103">
        <v>45878</v>
      </c>
      <c r="W7" s="1103"/>
      <c r="X7" s="1103"/>
      <c r="Y7" s="1103"/>
      <c r="Z7" s="1103"/>
      <c r="AA7" s="1103">
        <v>177</v>
      </c>
      <c r="AB7" s="1103"/>
      <c r="AC7" s="1103"/>
      <c r="AD7" s="1103"/>
      <c r="AE7" s="1104"/>
      <c r="AF7" s="1105">
        <v>106</v>
      </c>
      <c r="AG7" s="1106"/>
      <c r="AH7" s="1106"/>
      <c r="AI7" s="1106"/>
      <c r="AJ7" s="1107"/>
      <c r="AK7" s="1108">
        <v>1062</v>
      </c>
      <c r="AL7" s="1109"/>
      <c r="AM7" s="1109"/>
      <c r="AN7" s="1109"/>
      <c r="AO7" s="1109"/>
      <c r="AP7" s="1109">
        <v>30161</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560</v>
      </c>
      <c r="BT7" s="1100"/>
      <c r="BU7" s="1100"/>
      <c r="BV7" s="1100"/>
      <c r="BW7" s="1100"/>
      <c r="BX7" s="1100"/>
      <c r="BY7" s="1100"/>
      <c r="BZ7" s="1100"/>
      <c r="CA7" s="1100"/>
      <c r="CB7" s="1100"/>
      <c r="CC7" s="1100"/>
      <c r="CD7" s="1100"/>
      <c r="CE7" s="1100"/>
      <c r="CF7" s="1100"/>
      <c r="CG7" s="1112"/>
      <c r="CH7" s="1096" t="s">
        <v>489</v>
      </c>
      <c r="CI7" s="1097"/>
      <c r="CJ7" s="1097"/>
      <c r="CK7" s="1097"/>
      <c r="CL7" s="1098"/>
      <c r="CM7" s="1096">
        <v>10</v>
      </c>
      <c r="CN7" s="1097"/>
      <c r="CO7" s="1097"/>
      <c r="CP7" s="1097"/>
      <c r="CQ7" s="1098"/>
      <c r="CR7" s="1096">
        <v>10</v>
      </c>
      <c r="CS7" s="1097"/>
      <c r="CT7" s="1097"/>
      <c r="CU7" s="1097"/>
      <c r="CV7" s="1098"/>
      <c r="CW7" s="1096">
        <v>209</v>
      </c>
      <c r="CX7" s="1097"/>
      <c r="CY7" s="1097"/>
      <c r="CZ7" s="1097"/>
      <c r="DA7" s="1098"/>
      <c r="DB7" s="1096" t="s">
        <v>489</v>
      </c>
      <c r="DC7" s="1097"/>
      <c r="DD7" s="1097"/>
      <c r="DE7" s="1097"/>
      <c r="DF7" s="1098"/>
      <c r="DG7" s="1096" t="s">
        <v>489</v>
      </c>
      <c r="DH7" s="1097"/>
      <c r="DI7" s="1097"/>
      <c r="DJ7" s="1097"/>
      <c r="DK7" s="1098"/>
      <c r="DL7" s="1096" t="s">
        <v>489</v>
      </c>
      <c r="DM7" s="1097"/>
      <c r="DN7" s="1097"/>
      <c r="DO7" s="1097"/>
      <c r="DP7" s="1098"/>
      <c r="DQ7" s="1096" t="s">
        <v>489</v>
      </c>
      <c r="DR7" s="1097"/>
      <c r="DS7" s="1097"/>
      <c r="DT7" s="1097"/>
      <c r="DU7" s="1098"/>
      <c r="DV7" s="1099"/>
      <c r="DW7" s="1100"/>
      <c r="DX7" s="1100"/>
      <c r="DY7" s="1100"/>
      <c r="DZ7" s="1101"/>
      <c r="EA7" s="234"/>
    </row>
    <row r="8" spans="1:131" s="235" customFormat="1" ht="26.25" customHeight="1" x14ac:dyDescent="0.2">
      <c r="A8" s="238">
        <v>2</v>
      </c>
      <c r="B8" s="1030" t="s">
        <v>375</v>
      </c>
      <c r="C8" s="1031"/>
      <c r="D8" s="1031"/>
      <c r="E8" s="1031"/>
      <c r="F8" s="1031"/>
      <c r="G8" s="1031"/>
      <c r="H8" s="1031"/>
      <c r="I8" s="1031"/>
      <c r="J8" s="1031"/>
      <c r="K8" s="1031"/>
      <c r="L8" s="1031"/>
      <c r="M8" s="1031"/>
      <c r="N8" s="1031"/>
      <c r="O8" s="1031"/>
      <c r="P8" s="1032"/>
      <c r="Q8" s="1038">
        <v>228</v>
      </c>
      <c r="R8" s="1039"/>
      <c r="S8" s="1039"/>
      <c r="T8" s="1039"/>
      <c r="U8" s="1039"/>
      <c r="V8" s="1039">
        <v>228</v>
      </c>
      <c r="W8" s="1039"/>
      <c r="X8" s="1039"/>
      <c r="Y8" s="1039"/>
      <c r="Z8" s="1039"/>
      <c r="AA8" s="1039" t="s">
        <v>489</v>
      </c>
      <c r="AB8" s="1039"/>
      <c r="AC8" s="1039"/>
      <c r="AD8" s="1039"/>
      <c r="AE8" s="1040"/>
      <c r="AF8" s="1035" t="s">
        <v>122</v>
      </c>
      <c r="AG8" s="1036"/>
      <c r="AH8" s="1036"/>
      <c r="AI8" s="1036"/>
      <c r="AJ8" s="1037"/>
      <c r="AK8" s="1080">
        <v>226</v>
      </c>
      <c r="AL8" s="1081"/>
      <c r="AM8" s="1081"/>
      <c r="AN8" s="1081"/>
      <c r="AO8" s="1081"/>
      <c r="AP8" s="1081">
        <v>1138</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561</v>
      </c>
      <c r="BT8" s="993"/>
      <c r="BU8" s="993"/>
      <c r="BV8" s="993"/>
      <c r="BW8" s="993"/>
      <c r="BX8" s="993"/>
      <c r="BY8" s="993"/>
      <c r="BZ8" s="993"/>
      <c r="CA8" s="993"/>
      <c r="CB8" s="993"/>
      <c r="CC8" s="993"/>
      <c r="CD8" s="993"/>
      <c r="CE8" s="993"/>
      <c r="CF8" s="993"/>
      <c r="CG8" s="1014"/>
      <c r="CH8" s="989">
        <v>-18</v>
      </c>
      <c r="CI8" s="990"/>
      <c r="CJ8" s="990"/>
      <c r="CK8" s="990"/>
      <c r="CL8" s="991"/>
      <c r="CM8" s="989">
        <v>14</v>
      </c>
      <c r="CN8" s="990"/>
      <c r="CO8" s="990"/>
      <c r="CP8" s="990"/>
      <c r="CQ8" s="991"/>
      <c r="CR8" s="989">
        <v>21</v>
      </c>
      <c r="CS8" s="990"/>
      <c r="CT8" s="990"/>
      <c r="CU8" s="990"/>
      <c r="CV8" s="991"/>
      <c r="CW8" s="989" t="s">
        <v>489</v>
      </c>
      <c r="CX8" s="990"/>
      <c r="CY8" s="990"/>
      <c r="CZ8" s="990"/>
      <c r="DA8" s="991"/>
      <c r="DB8" s="989" t="s">
        <v>489</v>
      </c>
      <c r="DC8" s="990"/>
      <c r="DD8" s="990"/>
      <c r="DE8" s="990"/>
      <c r="DF8" s="991"/>
      <c r="DG8" s="989" t="s">
        <v>489</v>
      </c>
      <c r="DH8" s="990"/>
      <c r="DI8" s="990"/>
      <c r="DJ8" s="990"/>
      <c r="DK8" s="991"/>
      <c r="DL8" s="989" t="s">
        <v>489</v>
      </c>
      <c r="DM8" s="990"/>
      <c r="DN8" s="990"/>
      <c r="DO8" s="990"/>
      <c r="DP8" s="991"/>
      <c r="DQ8" s="989" t="s">
        <v>489</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562</v>
      </c>
      <c r="BT9" s="993"/>
      <c r="BU9" s="993"/>
      <c r="BV9" s="993"/>
      <c r="BW9" s="993"/>
      <c r="BX9" s="993"/>
      <c r="BY9" s="993"/>
      <c r="BZ9" s="993"/>
      <c r="CA9" s="993"/>
      <c r="CB9" s="993"/>
      <c r="CC9" s="993"/>
      <c r="CD9" s="993"/>
      <c r="CE9" s="993"/>
      <c r="CF9" s="993"/>
      <c r="CG9" s="1014"/>
      <c r="CH9" s="989">
        <v>1</v>
      </c>
      <c r="CI9" s="990"/>
      <c r="CJ9" s="990"/>
      <c r="CK9" s="990"/>
      <c r="CL9" s="991"/>
      <c r="CM9" s="989">
        <v>21</v>
      </c>
      <c r="CN9" s="990"/>
      <c r="CO9" s="990"/>
      <c r="CP9" s="990"/>
      <c r="CQ9" s="991"/>
      <c r="CR9" s="989">
        <v>5</v>
      </c>
      <c r="CS9" s="990"/>
      <c r="CT9" s="990"/>
      <c r="CU9" s="990"/>
      <c r="CV9" s="991"/>
      <c r="CW9" s="989">
        <v>51</v>
      </c>
      <c r="CX9" s="990"/>
      <c r="CY9" s="990"/>
      <c r="CZ9" s="990"/>
      <c r="DA9" s="991"/>
      <c r="DB9" s="989" t="s">
        <v>489</v>
      </c>
      <c r="DC9" s="990"/>
      <c r="DD9" s="990"/>
      <c r="DE9" s="990"/>
      <c r="DF9" s="991"/>
      <c r="DG9" s="989" t="s">
        <v>489</v>
      </c>
      <c r="DH9" s="990"/>
      <c r="DI9" s="990"/>
      <c r="DJ9" s="990"/>
      <c r="DK9" s="991"/>
      <c r="DL9" s="989" t="s">
        <v>489</v>
      </c>
      <c r="DM9" s="990"/>
      <c r="DN9" s="990"/>
      <c r="DO9" s="990"/>
      <c r="DP9" s="991"/>
      <c r="DQ9" s="989" t="s">
        <v>489</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377</v>
      </c>
      <c r="B23" s="937" t="s">
        <v>378</v>
      </c>
      <c r="C23" s="938"/>
      <c r="D23" s="938"/>
      <c r="E23" s="938"/>
      <c r="F23" s="938"/>
      <c r="G23" s="938"/>
      <c r="H23" s="938"/>
      <c r="I23" s="938"/>
      <c r="J23" s="938"/>
      <c r="K23" s="938"/>
      <c r="L23" s="938"/>
      <c r="M23" s="938"/>
      <c r="N23" s="938"/>
      <c r="O23" s="938"/>
      <c r="P23" s="948"/>
      <c r="Q23" s="1067">
        <v>46056</v>
      </c>
      <c r="R23" s="1061"/>
      <c r="S23" s="1061"/>
      <c r="T23" s="1061"/>
      <c r="U23" s="1061"/>
      <c r="V23" s="1061">
        <v>45879</v>
      </c>
      <c r="W23" s="1061"/>
      <c r="X23" s="1061"/>
      <c r="Y23" s="1061"/>
      <c r="Z23" s="1061"/>
      <c r="AA23" s="1061">
        <v>177</v>
      </c>
      <c r="AB23" s="1061"/>
      <c r="AC23" s="1061"/>
      <c r="AD23" s="1061"/>
      <c r="AE23" s="1068"/>
      <c r="AF23" s="1069">
        <v>106</v>
      </c>
      <c r="AG23" s="1061"/>
      <c r="AH23" s="1061"/>
      <c r="AI23" s="1061"/>
      <c r="AJ23" s="1070"/>
      <c r="AK23" s="1071"/>
      <c r="AL23" s="1072"/>
      <c r="AM23" s="1072"/>
      <c r="AN23" s="1072"/>
      <c r="AO23" s="1072"/>
      <c r="AP23" s="1061">
        <v>31299</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389</v>
      </c>
      <c r="C28" s="1048"/>
      <c r="D28" s="1048"/>
      <c r="E28" s="1048"/>
      <c r="F28" s="1048"/>
      <c r="G28" s="1048"/>
      <c r="H28" s="1048"/>
      <c r="I28" s="1048"/>
      <c r="J28" s="1048"/>
      <c r="K28" s="1048"/>
      <c r="L28" s="1048"/>
      <c r="M28" s="1048"/>
      <c r="N28" s="1048"/>
      <c r="O28" s="1048"/>
      <c r="P28" s="1049"/>
      <c r="Q28" s="1050">
        <v>12656</v>
      </c>
      <c r="R28" s="1051"/>
      <c r="S28" s="1051"/>
      <c r="T28" s="1051"/>
      <c r="U28" s="1051"/>
      <c r="V28" s="1051">
        <v>12629</v>
      </c>
      <c r="W28" s="1051"/>
      <c r="X28" s="1051"/>
      <c r="Y28" s="1051"/>
      <c r="Z28" s="1051"/>
      <c r="AA28" s="1051">
        <v>27</v>
      </c>
      <c r="AB28" s="1051"/>
      <c r="AC28" s="1051"/>
      <c r="AD28" s="1051"/>
      <c r="AE28" s="1052"/>
      <c r="AF28" s="1053">
        <v>27</v>
      </c>
      <c r="AG28" s="1051"/>
      <c r="AH28" s="1051"/>
      <c r="AI28" s="1051"/>
      <c r="AJ28" s="1054"/>
      <c r="AK28" s="1042">
        <v>1462</v>
      </c>
      <c r="AL28" s="1043"/>
      <c r="AM28" s="1043"/>
      <c r="AN28" s="1043"/>
      <c r="AO28" s="1043"/>
      <c r="AP28" s="1043" t="s">
        <v>489</v>
      </c>
      <c r="AQ28" s="1043"/>
      <c r="AR28" s="1043"/>
      <c r="AS28" s="1043"/>
      <c r="AT28" s="1043"/>
      <c r="AU28" s="1043" t="s">
        <v>489</v>
      </c>
      <c r="AV28" s="1043"/>
      <c r="AW28" s="1043"/>
      <c r="AX28" s="1043"/>
      <c r="AY28" s="1043"/>
      <c r="AZ28" s="1044" t="s">
        <v>489</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390</v>
      </c>
      <c r="C29" s="1031"/>
      <c r="D29" s="1031"/>
      <c r="E29" s="1031"/>
      <c r="F29" s="1031"/>
      <c r="G29" s="1031"/>
      <c r="H29" s="1031"/>
      <c r="I29" s="1031"/>
      <c r="J29" s="1031"/>
      <c r="K29" s="1031"/>
      <c r="L29" s="1031"/>
      <c r="M29" s="1031"/>
      <c r="N29" s="1031"/>
      <c r="O29" s="1031"/>
      <c r="P29" s="1032"/>
      <c r="Q29" s="1038">
        <v>11694</v>
      </c>
      <c r="R29" s="1039"/>
      <c r="S29" s="1039"/>
      <c r="T29" s="1039"/>
      <c r="U29" s="1039"/>
      <c r="V29" s="1039">
        <v>11664</v>
      </c>
      <c r="W29" s="1039"/>
      <c r="X29" s="1039"/>
      <c r="Y29" s="1039"/>
      <c r="Z29" s="1039"/>
      <c r="AA29" s="1039">
        <v>30</v>
      </c>
      <c r="AB29" s="1039"/>
      <c r="AC29" s="1039"/>
      <c r="AD29" s="1039"/>
      <c r="AE29" s="1040"/>
      <c r="AF29" s="1035">
        <v>30</v>
      </c>
      <c r="AG29" s="1036"/>
      <c r="AH29" s="1036"/>
      <c r="AI29" s="1036"/>
      <c r="AJ29" s="1037"/>
      <c r="AK29" s="980">
        <v>2122</v>
      </c>
      <c r="AL29" s="971"/>
      <c r="AM29" s="971"/>
      <c r="AN29" s="971"/>
      <c r="AO29" s="971"/>
      <c r="AP29" s="971" t="s">
        <v>489</v>
      </c>
      <c r="AQ29" s="971"/>
      <c r="AR29" s="971"/>
      <c r="AS29" s="971"/>
      <c r="AT29" s="971"/>
      <c r="AU29" s="971" t="s">
        <v>489</v>
      </c>
      <c r="AV29" s="971"/>
      <c r="AW29" s="971"/>
      <c r="AX29" s="971"/>
      <c r="AY29" s="971"/>
      <c r="AZ29" s="1041" t="s">
        <v>489</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391</v>
      </c>
      <c r="C30" s="1031"/>
      <c r="D30" s="1031"/>
      <c r="E30" s="1031"/>
      <c r="F30" s="1031"/>
      <c r="G30" s="1031"/>
      <c r="H30" s="1031"/>
      <c r="I30" s="1031"/>
      <c r="J30" s="1031"/>
      <c r="K30" s="1031"/>
      <c r="L30" s="1031"/>
      <c r="M30" s="1031"/>
      <c r="N30" s="1031"/>
      <c r="O30" s="1031"/>
      <c r="P30" s="1032"/>
      <c r="Q30" s="1038">
        <v>2173</v>
      </c>
      <c r="R30" s="1039"/>
      <c r="S30" s="1039"/>
      <c r="T30" s="1039"/>
      <c r="U30" s="1039"/>
      <c r="V30" s="1039">
        <v>2104</v>
      </c>
      <c r="W30" s="1039"/>
      <c r="X30" s="1039"/>
      <c r="Y30" s="1039"/>
      <c r="Z30" s="1039"/>
      <c r="AA30" s="1039">
        <v>69</v>
      </c>
      <c r="AB30" s="1039"/>
      <c r="AC30" s="1039"/>
      <c r="AD30" s="1039"/>
      <c r="AE30" s="1040"/>
      <c r="AF30" s="1035">
        <v>69</v>
      </c>
      <c r="AG30" s="1036"/>
      <c r="AH30" s="1036"/>
      <c r="AI30" s="1036"/>
      <c r="AJ30" s="1037"/>
      <c r="AK30" s="980">
        <v>437</v>
      </c>
      <c r="AL30" s="971"/>
      <c r="AM30" s="971"/>
      <c r="AN30" s="971"/>
      <c r="AO30" s="971"/>
      <c r="AP30" s="971" t="s">
        <v>489</v>
      </c>
      <c r="AQ30" s="971"/>
      <c r="AR30" s="971"/>
      <c r="AS30" s="971"/>
      <c r="AT30" s="971"/>
      <c r="AU30" s="971" t="s">
        <v>489</v>
      </c>
      <c r="AV30" s="971"/>
      <c r="AW30" s="971"/>
      <c r="AX30" s="971"/>
      <c r="AY30" s="971"/>
      <c r="AZ30" s="1041" t="s">
        <v>489</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392</v>
      </c>
      <c r="C31" s="1031"/>
      <c r="D31" s="1031"/>
      <c r="E31" s="1031"/>
      <c r="F31" s="1031"/>
      <c r="G31" s="1031"/>
      <c r="H31" s="1031"/>
      <c r="I31" s="1031"/>
      <c r="J31" s="1031"/>
      <c r="K31" s="1031"/>
      <c r="L31" s="1031"/>
      <c r="M31" s="1031"/>
      <c r="N31" s="1031"/>
      <c r="O31" s="1031"/>
      <c r="P31" s="1032"/>
      <c r="Q31" s="1038">
        <v>2185</v>
      </c>
      <c r="R31" s="1039"/>
      <c r="S31" s="1039"/>
      <c r="T31" s="1039"/>
      <c r="U31" s="1039"/>
      <c r="V31" s="1039">
        <v>1897</v>
      </c>
      <c r="W31" s="1039"/>
      <c r="X31" s="1039"/>
      <c r="Y31" s="1039"/>
      <c r="Z31" s="1039"/>
      <c r="AA31" s="1039">
        <v>288</v>
      </c>
      <c r="AB31" s="1039"/>
      <c r="AC31" s="1039"/>
      <c r="AD31" s="1039"/>
      <c r="AE31" s="1040"/>
      <c r="AF31" s="1035">
        <v>2332</v>
      </c>
      <c r="AG31" s="1036"/>
      <c r="AH31" s="1036"/>
      <c r="AI31" s="1036"/>
      <c r="AJ31" s="1037"/>
      <c r="AK31" s="980">
        <v>10</v>
      </c>
      <c r="AL31" s="971"/>
      <c r="AM31" s="971"/>
      <c r="AN31" s="971"/>
      <c r="AO31" s="971"/>
      <c r="AP31" s="971">
        <v>1558</v>
      </c>
      <c r="AQ31" s="971"/>
      <c r="AR31" s="971"/>
      <c r="AS31" s="971"/>
      <c r="AT31" s="971"/>
      <c r="AU31" s="971">
        <v>37</v>
      </c>
      <c r="AV31" s="971"/>
      <c r="AW31" s="971"/>
      <c r="AX31" s="971"/>
      <c r="AY31" s="971"/>
      <c r="AZ31" s="1041" t="s">
        <v>489</v>
      </c>
      <c r="BA31" s="1041"/>
      <c r="BB31" s="1041"/>
      <c r="BC31" s="1041"/>
      <c r="BD31" s="1041"/>
      <c r="BE31" s="972" t="s">
        <v>393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t="s">
        <v>394</v>
      </c>
      <c r="C32" s="1031"/>
      <c r="D32" s="1031"/>
      <c r="E32" s="1031"/>
      <c r="F32" s="1031"/>
      <c r="G32" s="1031"/>
      <c r="H32" s="1031"/>
      <c r="I32" s="1031"/>
      <c r="J32" s="1031"/>
      <c r="K32" s="1031"/>
      <c r="L32" s="1031"/>
      <c r="M32" s="1031"/>
      <c r="N32" s="1031"/>
      <c r="O32" s="1031"/>
      <c r="P32" s="1032"/>
      <c r="Q32" s="1038">
        <v>3159</v>
      </c>
      <c r="R32" s="1039"/>
      <c r="S32" s="1039"/>
      <c r="T32" s="1039"/>
      <c r="U32" s="1039"/>
      <c r="V32" s="1039">
        <v>2894</v>
      </c>
      <c r="W32" s="1039"/>
      <c r="X32" s="1039"/>
      <c r="Y32" s="1039"/>
      <c r="Z32" s="1039"/>
      <c r="AA32" s="1039">
        <v>266</v>
      </c>
      <c r="AB32" s="1039"/>
      <c r="AC32" s="1039"/>
      <c r="AD32" s="1039"/>
      <c r="AE32" s="1040"/>
      <c r="AF32" s="1035">
        <v>25</v>
      </c>
      <c r="AG32" s="1036"/>
      <c r="AH32" s="1036"/>
      <c r="AI32" s="1036"/>
      <c r="AJ32" s="1037"/>
      <c r="AK32" s="980">
        <v>1346</v>
      </c>
      <c r="AL32" s="971"/>
      <c r="AM32" s="971"/>
      <c r="AN32" s="971"/>
      <c r="AO32" s="971"/>
      <c r="AP32" s="971">
        <v>26987</v>
      </c>
      <c r="AQ32" s="971"/>
      <c r="AR32" s="971"/>
      <c r="AS32" s="971"/>
      <c r="AT32" s="971"/>
      <c r="AU32" s="971">
        <v>16057</v>
      </c>
      <c r="AV32" s="971"/>
      <c r="AW32" s="971"/>
      <c r="AX32" s="971"/>
      <c r="AY32" s="971"/>
      <c r="AZ32" s="1041" t="s">
        <v>489</v>
      </c>
      <c r="BA32" s="1041"/>
      <c r="BB32" s="1041"/>
      <c r="BC32" s="1041"/>
      <c r="BD32" s="1041"/>
      <c r="BE32" s="972" t="s">
        <v>393</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t="s">
        <v>395</v>
      </c>
      <c r="C33" s="1031"/>
      <c r="D33" s="1031"/>
      <c r="E33" s="1031"/>
      <c r="F33" s="1031"/>
      <c r="G33" s="1031"/>
      <c r="H33" s="1031"/>
      <c r="I33" s="1031"/>
      <c r="J33" s="1031"/>
      <c r="K33" s="1031"/>
      <c r="L33" s="1031"/>
      <c r="M33" s="1031"/>
      <c r="N33" s="1031"/>
      <c r="O33" s="1031"/>
      <c r="P33" s="1032"/>
      <c r="Q33" s="1038">
        <v>80</v>
      </c>
      <c r="R33" s="1039"/>
      <c r="S33" s="1039"/>
      <c r="T33" s="1039"/>
      <c r="U33" s="1039"/>
      <c r="V33" s="1039">
        <v>80</v>
      </c>
      <c r="W33" s="1039"/>
      <c r="X33" s="1039"/>
      <c r="Y33" s="1039"/>
      <c r="Z33" s="1039"/>
      <c r="AA33" s="1039" t="s">
        <v>489</v>
      </c>
      <c r="AB33" s="1039"/>
      <c r="AC33" s="1039"/>
      <c r="AD33" s="1039"/>
      <c r="AE33" s="1040"/>
      <c r="AF33" s="1035" t="s">
        <v>122</v>
      </c>
      <c r="AG33" s="1036"/>
      <c r="AH33" s="1036"/>
      <c r="AI33" s="1036"/>
      <c r="AJ33" s="1037"/>
      <c r="AK33" s="980">
        <v>82</v>
      </c>
      <c r="AL33" s="971"/>
      <c r="AM33" s="971"/>
      <c r="AN33" s="971"/>
      <c r="AO33" s="971"/>
      <c r="AP33" s="971">
        <v>89</v>
      </c>
      <c r="AQ33" s="971"/>
      <c r="AR33" s="971"/>
      <c r="AS33" s="971"/>
      <c r="AT33" s="971"/>
      <c r="AU33" s="971">
        <v>85</v>
      </c>
      <c r="AV33" s="971"/>
      <c r="AW33" s="971"/>
      <c r="AX33" s="971"/>
      <c r="AY33" s="971"/>
      <c r="AZ33" s="1041" t="s">
        <v>489</v>
      </c>
      <c r="BA33" s="1041"/>
      <c r="BB33" s="1041"/>
      <c r="BC33" s="1041"/>
      <c r="BD33" s="1041"/>
      <c r="BE33" s="972" t="s">
        <v>396</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377</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2483</v>
      </c>
      <c r="AG63" s="959"/>
      <c r="AH63" s="959"/>
      <c r="AI63" s="959"/>
      <c r="AJ63" s="1022"/>
      <c r="AK63" s="1023"/>
      <c r="AL63" s="963"/>
      <c r="AM63" s="963"/>
      <c r="AN63" s="963"/>
      <c r="AO63" s="963"/>
      <c r="AP63" s="959">
        <v>28634</v>
      </c>
      <c r="AQ63" s="959"/>
      <c r="AR63" s="959"/>
      <c r="AS63" s="959"/>
      <c r="AT63" s="959"/>
      <c r="AU63" s="959">
        <v>16179</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400</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401</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553</v>
      </c>
      <c r="C68" s="986"/>
      <c r="D68" s="986"/>
      <c r="E68" s="986"/>
      <c r="F68" s="986"/>
      <c r="G68" s="986"/>
      <c r="H68" s="986"/>
      <c r="I68" s="986"/>
      <c r="J68" s="986"/>
      <c r="K68" s="986"/>
      <c r="L68" s="986"/>
      <c r="M68" s="986"/>
      <c r="N68" s="986"/>
      <c r="O68" s="986"/>
      <c r="P68" s="987"/>
      <c r="Q68" s="988">
        <v>2723</v>
      </c>
      <c r="R68" s="982"/>
      <c r="S68" s="982"/>
      <c r="T68" s="982"/>
      <c r="U68" s="982"/>
      <c r="V68" s="982">
        <v>2603</v>
      </c>
      <c r="W68" s="982"/>
      <c r="X68" s="982"/>
      <c r="Y68" s="982"/>
      <c r="Z68" s="982"/>
      <c r="AA68" s="982">
        <v>119</v>
      </c>
      <c r="AB68" s="982"/>
      <c r="AC68" s="982"/>
      <c r="AD68" s="982"/>
      <c r="AE68" s="982"/>
      <c r="AF68" s="982">
        <v>119</v>
      </c>
      <c r="AG68" s="982"/>
      <c r="AH68" s="982"/>
      <c r="AI68" s="982"/>
      <c r="AJ68" s="982"/>
      <c r="AK68" s="982" t="s">
        <v>559</v>
      </c>
      <c r="AL68" s="982"/>
      <c r="AM68" s="982"/>
      <c r="AN68" s="982"/>
      <c r="AO68" s="982"/>
      <c r="AP68" s="982">
        <v>1596</v>
      </c>
      <c r="AQ68" s="982"/>
      <c r="AR68" s="982"/>
      <c r="AS68" s="982"/>
      <c r="AT68" s="982"/>
      <c r="AU68" s="982">
        <v>657</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554</v>
      </c>
      <c r="C69" s="975"/>
      <c r="D69" s="975"/>
      <c r="E69" s="975"/>
      <c r="F69" s="975"/>
      <c r="G69" s="975"/>
      <c r="H69" s="975"/>
      <c r="I69" s="975"/>
      <c r="J69" s="975"/>
      <c r="K69" s="975"/>
      <c r="L69" s="975"/>
      <c r="M69" s="975"/>
      <c r="N69" s="975"/>
      <c r="O69" s="975"/>
      <c r="P69" s="976"/>
      <c r="Q69" s="977">
        <v>5003</v>
      </c>
      <c r="R69" s="971"/>
      <c r="S69" s="971"/>
      <c r="T69" s="971"/>
      <c r="U69" s="971"/>
      <c r="V69" s="971">
        <v>4984</v>
      </c>
      <c r="W69" s="971"/>
      <c r="X69" s="971"/>
      <c r="Y69" s="971"/>
      <c r="Z69" s="971"/>
      <c r="AA69" s="971">
        <v>19</v>
      </c>
      <c r="AB69" s="971"/>
      <c r="AC69" s="971"/>
      <c r="AD69" s="971"/>
      <c r="AE69" s="971"/>
      <c r="AF69" s="971">
        <v>19</v>
      </c>
      <c r="AG69" s="971"/>
      <c r="AH69" s="971"/>
      <c r="AI69" s="971"/>
      <c r="AJ69" s="971"/>
      <c r="AK69" s="971" t="s">
        <v>489</v>
      </c>
      <c r="AL69" s="971"/>
      <c r="AM69" s="971"/>
      <c r="AN69" s="971"/>
      <c r="AO69" s="971"/>
      <c r="AP69" s="971">
        <v>2769</v>
      </c>
      <c r="AQ69" s="971"/>
      <c r="AR69" s="971"/>
      <c r="AS69" s="971"/>
      <c r="AT69" s="971"/>
      <c r="AU69" s="971">
        <v>1188</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555</v>
      </c>
      <c r="C70" s="975"/>
      <c r="D70" s="975"/>
      <c r="E70" s="975"/>
      <c r="F70" s="975"/>
      <c r="G70" s="975"/>
      <c r="H70" s="975"/>
      <c r="I70" s="975"/>
      <c r="J70" s="975"/>
      <c r="K70" s="975"/>
      <c r="L70" s="975"/>
      <c r="M70" s="975"/>
      <c r="N70" s="975"/>
      <c r="O70" s="975"/>
      <c r="P70" s="976"/>
      <c r="Q70" s="977">
        <v>230</v>
      </c>
      <c r="R70" s="971"/>
      <c r="S70" s="971"/>
      <c r="T70" s="971"/>
      <c r="U70" s="971"/>
      <c r="V70" s="971">
        <v>195</v>
      </c>
      <c r="W70" s="971"/>
      <c r="X70" s="971"/>
      <c r="Y70" s="971"/>
      <c r="Z70" s="971"/>
      <c r="AA70" s="971">
        <v>35</v>
      </c>
      <c r="AB70" s="971"/>
      <c r="AC70" s="971"/>
      <c r="AD70" s="971"/>
      <c r="AE70" s="971"/>
      <c r="AF70" s="971">
        <v>35</v>
      </c>
      <c r="AG70" s="971"/>
      <c r="AH70" s="971"/>
      <c r="AI70" s="971"/>
      <c r="AJ70" s="971"/>
      <c r="AK70" s="971" t="s">
        <v>489</v>
      </c>
      <c r="AL70" s="971"/>
      <c r="AM70" s="971"/>
      <c r="AN70" s="971"/>
      <c r="AO70" s="971"/>
      <c r="AP70" s="971" t="s">
        <v>489</v>
      </c>
      <c r="AQ70" s="971"/>
      <c r="AR70" s="971"/>
      <c r="AS70" s="971"/>
      <c r="AT70" s="971"/>
      <c r="AU70" s="971" t="s">
        <v>489</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556</v>
      </c>
      <c r="C71" s="975"/>
      <c r="D71" s="975"/>
      <c r="E71" s="975"/>
      <c r="F71" s="975"/>
      <c r="G71" s="975"/>
      <c r="H71" s="975"/>
      <c r="I71" s="975"/>
      <c r="J71" s="975"/>
      <c r="K71" s="975"/>
      <c r="L71" s="975"/>
      <c r="M71" s="975"/>
      <c r="N71" s="975"/>
      <c r="O71" s="975"/>
      <c r="P71" s="976"/>
      <c r="Q71" s="977">
        <v>1359863</v>
      </c>
      <c r="R71" s="971"/>
      <c r="S71" s="971"/>
      <c r="T71" s="971"/>
      <c r="U71" s="971"/>
      <c r="V71" s="971">
        <v>1332205</v>
      </c>
      <c r="W71" s="971"/>
      <c r="X71" s="971"/>
      <c r="Y71" s="971"/>
      <c r="Z71" s="971"/>
      <c r="AA71" s="971">
        <v>27659</v>
      </c>
      <c r="AB71" s="971"/>
      <c r="AC71" s="971"/>
      <c r="AD71" s="971"/>
      <c r="AE71" s="971"/>
      <c r="AF71" s="971">
        <v>27659</v>
      </c>
      <c r="AG71" s="971"/>
      <c r="AH71" s="971"/>
      <c r="AI71" s="971"/>
      <c r="AJ71" s="971"/>
      <c r="AK71" s="971">
        <v>10</v>
      </c>
      <c r="AL71" s="971"/>
      <c r="AM71" s="971"/>
      <c r="AN71" s="971"/>
      <c r="AO71" s="971"/>
      <c r="AP71" s="971" t="s">
        <v>489</v>
      </c>
      <c r="AQ71" s="971"/>
      <c r="AR71" s="971"/>
      <c r="AS71" s="971"/>
      <c r="AT71" s="971"/>
      <c r="AU71" s="971" t="s">
        <v>489</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557</v>
      </c>
      <c r="C72" s="975"/>
      <c r="D72" s="975"/>
      <c r="E72" s="975"/>
      <c r="F72" s="975"/>
      <c r="G72" s="975"/>
      <c r="H72" s="975"/>
      <c r="I72" s="975"/>
      <c r="J72" s="975"/>
      <c r="K72" s="975"/>
      <c r="L72" s="975"/>
      <c r="M72" s="975"/>
      <c r="N72" s="975"/>
      <c r="O72" s="975"/>
      <c r="P72" s="976"/>
      <c r="Q72" s="977">
        <v>38885</v>
      </c>
      <c r="R72" s="971"/>
      <c r="S72" s="971"/>
      <c r="T72" s="971"/>
      <c r="U72" s="971"/>
      <c r="V72" s="971">
        <v>35641</v>
      </c>
      <c r="W72" s="971"/>
      <c r="X72" s="971"/>
      <c r="Y72" s="971"/>
      <c r="Z72" s="971"/>
      <c r="AA72" s="971">
        <v>3244</v>
      </c>
      <c r="AB72" s="971"/>
      <c r="AC72" s="971"/>
      <c r="AD72" s="971"/>
      <c r="AE72" s="971"/>
      <c r="AF72" s="971">
        <v>26209</v>
      </c>
      <c r="AG72" s="971"/>
      <c r="AH72" s="971"/>
      <c r="AI72" s="971"/>
      <c r="AJ72" s="971"/>
      <c r="AK72" s="971" t="s">
        <v>489</v>
      </c>
      <c r="AL72" s="971"/>
      <c r="AM72" s="971"/>
      <c r="AN72" s="971"/>
      <c r="AO72" s="971"/>
      <c r="AP72" s="971">
        <v>94795</v>
      </c>
      <c r="AQ72" s="971"/>
      <c r="AR72" s="971"/>
      <c r="AS72" s="971"/>
      <c r="AT72" s="971"/>
      <c r="AU72" s="971" t="s">
        <v>489</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t="s">
        <v>558</v>
      </c>
      <c r="C73" s="975"/>
      <c r="D73" s="975"/>
      <c r="E73" s="975"/>
      <c r="F73" s="975"/>
      <c r="G73" s="975"/>
      <c r="H73" s="975"/>
      <c r="I73" s="975"/>
      <c r="J73" s="975"/>
      <c r="K73" s="975"/>
      <c r="L73" s="975"/>
      <c r="M73" s="975"/>
      <c r="N73" s="975"/>
      <c r="O73" s="975"/>
      <c r="P73" s="976"/>
      <c r="Q73" s="977">
        <v>6635</v>
      </c>
      <c r="R73" s="971"/>
      <c r="S73" s="971"/>
      <c r="T73" s="971"/>
      <c r="U73" s="971"/>
      <c r="V73" s="971">
        <v>5820</v>
      </c>
      <c r="W73" s="971"/>
      <c r="X73" s="971"/>
      <c r="Y73" s="971"/>
      <c r="Z73" s="971"/>
      <c r="AA73" s="971">
        <v>815</v>
      </c>
      <c r="AB73" s="971"/>
      <c r="AC73" s="971"/>
      <c r="AD73" s="971"/>
      <c r="AE73" s="971"/>
      <c r="AF73" s="971">
        <v>19303</v>
      </c>
      <c r="AG73" s="971"/>
      <c r="AH73" s="971"/>
      <c r="AI73" s="971"/>
      <c r="AJ73" s="971"/>
      <c r="AK73" s="971" t="s">
        <v>489</v>
      </c>
      <c r="AL73" s="971"/>
      <c r="AM73" s="971"/>
      <c r="AN73" s="971"/>
      <c r="AO73" s="971"/>
      <c r="AP73" s="971">
        <v>22689</v>
      </c>
      <c r="AQ73" s="971"/>
      <c r="AR73" s="971"/>
      <c r="AS73" s="971"/>
      <c r="AT73" s="971"/>
      <c r="AU73" s="971" t="s">
        <v>489</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377</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73344</v>
      </c>
      <c r="AG88" s="959"/>
      <c r="AH88" s="959"/>
      <c r="AI88" s="959"/>
      <c r="AJ88" s="959"/>
      <c r="AK88" s="963"/>
      <c r="AL88" s="963"/>
      <c r="AM88" s="963"/>
      <c r="AN88" s="963"/>
      <c r="AO88" s="963"/>
      <c r="AP88" s="959">
        <v>121849</v>
      </c>
      <c r="AQ88" s="959"/>
      <c r="AR88" s="959"/>
      <c r="AS88" s="959"/>
      <c r="AT88" s="959"/>
      <c r="AU88" s="959">
        <v>1845</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36</v>
      </c>
      <c r="CS102" s="953"/>
      <c r="CT102" s="953"/>
      <c r="CU102" s="953"/>
      <c r="CV102" s="954"/>
      <c r="CW102" s="952">
        <v>260</v>
      </c>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294</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294</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294</v>
      </c>
      <c r="DR109" s="896"/>
      <c r="DS109" s="896"/>
      <c r="DT109" s="896"/>
      <c r="DU109" s="897"/>
      <c r="DV109" s="898" t="s">
        <v>413</v>
      </c>
      <c r="DW109" s="896"/>
      <c r="DX109" s="896"/>
      <c r="DY109" s="896"/>
      <c r="DZ109" s="929"/>
    </row>
    <row r="110" spans="1:131" s="230" customFormat="1" ht="26.25" customHeight="1" x14ac:dyDescent="0.2">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3335034</v>
      </c>
      <c r="AB110" s="889"/>
      <c r="AC110" s="889"/>
      <c r="AD110" s="889"/>
      <c r="AE110" s="890"/>
      <c r="AF110" s="891">
        <v>3451183</v>
      </c>
      <c r="AG110" s="889"/>
      <c r="AH110" s="889"/>
      <c r="AI110" s="889"/>
      <c r="AJ110" s="890"/>
      <c r="AK110" s="891">
        <v>3435822</v>
      </c>
      <c r="AL110" s="889"/>
      <c r="AM110" s="889"/>
      <c r="AN110" s="889"/>
      <c r="AO110" s="890"/>
      <c r="AP110" s="892">
        <v>15.8</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35547816</v>
      </c>
      <c r="BR110" s="842"/>
      <c r="BS110" s="842"/>
      <c r="BT110" s="842"/>
      <c r="BU110" s="842"/>
      <c r="BV110" s="842">
        <v>34109755</v>
      </c>
      <c r="BW110" s="842"/>
      <c r="BX110" s="842"/>
      <c r="BY110" s="842"/>
      <c r="BZ110" s="842"/>
      <c r="CA110" s="842">
        <v>31298751</v>
      </c>
      <c r="CB110" s="842"/>
      <c r="CC110" s="842"/>
      <c r="CD110" s="842"/>
      <c r="CE110" s="842"/>
      <c r="CF110" s="866">
        <v>144</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17879092</v>
      </c>
      <c r="BR112" s="817"/>
      <c r="BS112" s="817"/>
      <c r="BT112" s="817"/>
      <c r="BU112" s="817"/>
      <c r="BV112" s="817">
        <v>17208591</v>
      </c>
      <c r="BW112" s="817"/>
      <c r="BX112" s="817"/>
      <c r="BY112" s="817"/>
      <c r="BZ112" s="817"/>
      <c r="CA112" s="817">
        <v>16180212</v>
      </c>
      <c r="CB112" s="817"/>
      <c r="CC112" s="817"/>
      <c r="CD112" s="817"/>
      <c r="CE112" s="817"/>
      <c r="CF112" s="875">
        <v>74.400000000000006</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1136287</v>
      </c>
      <c r="AB113" s="919"/>
      <c r="AC113" s="919"/>
      <c r="AD113" s="919"/>
      <c r="AE113" s="920"/>
      <c r="AF113" s="921">
        <v>1219500</v>
      </c>
      <c r="AG113" s="919"/>
      <c r="AH113" s="919"/>
      <c r="AI113" s="919"/>
      <c r="AJ113" s="920"/>
      <c r="AK113" s="921">
        <v>1086965</v>
      </c>
      <c r="AL113" s="919"/>
      <c r="AM113" s="919"/>
      <c r="AN113" s="919"/>
      <c r="AO113" s="920"/>
      <c r="AP113" s="922">
        <v>5</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1099504</v>
      </c>
      <c r="BR113" s="817"/>
      <c r="BS113" s="817"/>
      <c r="BT113" s="817"/>
      <c r="BU113" s="817"/>
      <c r="BV113" s="817">
        <v>1085995</v>
      </c>
      <c r="BW113" s="817"/>
      <c r="BX113" s="817"/>
      <c r="BY113" s="817"/>
      <c r="BZ113" s="817"/>
      <c r="CA113" s="817">
        <v>1844437</v>
      </c>
      <c r="CB113" s="817"/>
      <c r="CC113" s="817"/>
      <c r="CD113" s="817"/>
      <c r="CE113" s="817"/>
      <c r="CF113" s="875">
        <v>8.5</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143343</v>
      </c>
      <c r="AB114" s="780"/>
      <c r="AC114" s="780"/>
      <c r="AD114" s="780"/>
      <c r="AE114" s="781"/>
      <c r="AF114" s="782">
        <v>164345</v>
      </c>
      <c r="AG114" s="780"/>
      <c r="AH114" s="780"/>
      <c r="AI114" s="780"/>
      <c r="AJ114" s="781"/>
      <c r="AK114" s="782">
        <v>186016</v>
      </c>
      <c r="AL114" s="780"/>
      <c r="AM114" s="780"/>
      <c r="AN114" s="780"/>
      <c r="AO114" s="781"/>
      <c r="AP114" s="824">
        <v>0.9</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4482160</v>
      </c>
      <c r="BR114" s="817"/>
      <c r="BS114" s="817"/>
      <c r="BT114" s="817"/>
      <c r="BU114" s="817"/>
      <c r="BV114" s="817">
        <v>4469389</v>
      </c>
      <c r="BW114" s="817"/>
      <c r="BX114" s="817"/>
      <c r="BY114" s="817"/>
      <c r="BZ114" s="817"/>
      <c r="CA114" s="817">
        <v>4576232</v>
      </c>
      <c r="CB114" s="817"/>
      <c r="CC114" s="817"/>
      <c r="CD114" s="817"/>
      <c r="CE114" s="817"/>
      <c r="CF114" s="875">
        <v>21.1</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v>74</v>
      </c>
      <c r="BR115" s="817"/>
      <c r="BS115" s="817"/>
      <c r="BT115" s="817"/>
      <c r="BU115" s="817"/>
      <c r="BV115" s="817">
        <v>27</v>
      </c>
      <c r="BW115" s="817"/>
      <c r="BX115" s="817"/>
      <c r="BY115" s="817"/>
      <c r="BZ115" s="817"/>
      <c r="CA115" s="817">
        <v>51</v>
      </c>
      <c r="CB115" s="817"/>
      <c r="CC115" s="817"/>
      <c r="CD115" s="817"/>
      <c r="CE115" s="817"/>
      <c r="CF115" s="875">
        <v>0</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4614664</v>
      </c>
      <c r="AB117" s="903"/>
      <c r="AC117" s="903"/>
      <c r="AD117" s="903"/>
      <c r="AE117" s="904"/>
      <c r="AF117" s="905">
        <v>4835028</v>
      </c>
      <c r="AG117" s="903"/>
      <c r="AH117" s="903"/>
      <c r="AI117" s="903"/>
      <c r="AJ117" s="904"/>
      <c r="AK117" s="905">
        <v>4708803</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294</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443</v>
      </c>
      <c r="BP119" s="878"/>
      <c r="BQ119" s="879">
        <v>59008646</v>
      </c>
      <c r="BR119" s="845"/>
      <c r="BS119" s="845"/>
      <c r="BT119" s="845"/>
      <c r="BU119" s="845"/>
      <c r="BV119" s="845">
        <v>56873757</v>
      </c>
      <c r="BW119" s="845"/>
      <c r="BX119" s="845"/>
      <c r="BY119" s="845"/>
      <c r="BZ119" s="845"/>
      <c r="CA119" s="845">
        <v>53899683</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8735438</v>
      </c>
      <c r="BR120" s="842"/>
      <c r="BS120" s="842"/>
      <c r="BT120" s="842"/>
      <c r="BU120" s="842"/>
      <c r="BV120" s="842">
        <v>7787617</v>
      </c>
      <c r="BW120" s="842"/>
      <c r="BX120" s="842"/>
      <c r="BY120" s="842"/>
      <c r="BZ120" s="842"/>
      <c r="CA120" s="842">
        <v>8558535</v>
      </c>
      <c r="CB120" s="842"/>
      <c r="CC120" s="842"/>
      <c r="CD120" s="842"/>
      <c r="CE120" s="842"/>
      <c r="CF120" s="866">
        <v>39.4</v>
      </c>
      <c r="CG120" s="867"/>
      <c r="CH120" s="867"/>
      <c r="CI120" s="867"/>
      <c r="CJ120" s="867"/>
      <c r="CK120" s="868" t="s">
        <v>447</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17878197</v>
      </c>
      <c r="DH120" s="842"/>
      <c r="DI120" s="842"/>
      <c r="DJ120" s="842"/>
      <c r="DK120" s="842"/>
      <c r="DL120" s="842">
        <v>17207326</v>
      </c>
      <c r="DM120" s="842"/>
      <c r="DN120" s="842"/>
      <c r="DO120" s="842"/>
      <c r="DP120" s="842"/>
      <c r="DQ120" s="842">
        <v>16057399</v>
      </c>
      <c r="DR120" s="842"/>
      <c r="DS120" s="842"/>
      <c r="DT120" s="842"/>
      <c r="DU120" s="842"/>
      <c r="DV120" s="843">
        <v>73.900000000000006</v>
      </c>
      <c r="DW120" s="843"/>
      <c r="DX120" s="843"/>
      <c r="DY120" s="843"/>
      <c r="DZ120" s="844"/>
    </row>
    <row r="121" spans="1:130" s="230" customFormat="1" ht="26.25" customHeight="1" x14ac:dyDescent="0.2">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v>12433955</v>
      </c>
      <c r="BR121" s="817"/>
      <c r="BS121" s="817"/>
      <c r="BT121" s="817"/>
      <c r="BU121" s="817"/>
      <c r="BV121" s="817">
        <v>12220421</v>
      </c>
      <c r="BW121" s="817"/>
      <c r="BX121" s="817"/>
      <c r="BY121" s="817"/>
      <c r="BZ121" s="817"/>
      <c r="CA121" s="817">
        <v>12063400</v>
      </c>
      <c r="CB121" s="817"/>
      <c r="CC121" s="817"/>
      <c r="CD121" s="817"/>
      <c r="CE121" s="817"/>
      <c r="CF121" s="875">
        <v>55.5</v>
      </c>
      <c r="CG121" s="876"/>
      <c r="CH121" s="876"/>
      <c r="CI121" s="876"/>
      <c r="CJ121" s="876"/>
      <c r="CK121" s="869"/>
      <c r="CL121" s="855"/>
      <c r="CM121" s="855"/>
      <c r="CN121" s="855"/>
      <c r="CO121" s="856"/>
      <c r="CP121" s="835" t="s">
        <v>395</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v>85421</v>
      </c>
      <c r="DR121" s="817"/>
      <c r="DS121" s="817"/>
      <c r="DT121" s="817"/>
      <c r="DU121" s="817"/>
      <c r="DV121" s="794">
        <v>0.4</v>
      </c>
      <c r="DW121" s="794"/>
      <c r="DX121" s="794"/>
      <c r="DY121" s="794"/>
      <c r="DZ121" s="795"/>
    </row>
    <row r="122" spans="1:130" s="230" customFormat="1" ht="26.25" customHeight="1" x14ac:dyDescent="0.2">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37842563</v>
      </c>
      <c r="BR122" s="845"/>
      <c r="BS122" s="845"/>
      <c r="BT122" s="845"/>
      <c r="BU122" s="845"/>
      <c r="BV122" s="845">
        <v>36485964</v>
      </c>
      <c r="BW122" s="845"/>
      <c r="BX122" s="845"/>
      <c r="BY122" s="845"/>
      <c r="BZ122" s="845"/>
      <c r="CA122" s="845">
        <v>34912150</v>
      </c>
      <c r="CB122" s="845"/>
      <c r="CC122" s="845"/>
      <c r="CD122" s="845"/>
      <c r="CE122" s="845"/>
      <c r="CF122" s="846">
        <v>160.6</v>
      </c>
      <c r="CG122" s="847"/>
      <c r="CH122" s="847"/>
      <c r="CI122" s="847"/>
      <c r="CJ122" s="847"/>
      <c r="CK122" s="869"/>
      <c r="CL122" s="855"/>
      <c r="CM122" s="855"/>
      <c r="CN122" s="855"/>
      <c r="CO122" s="856"/>
      <c r="CP122" s="835" t="s">
        <v>392</v>
      </c>
      <c r="CQ122" s="836"/>
      <c r="CR122" s="836"/>
      <c r="CS122" s="836"/>
      <c r="CT122" s="836"/>
      <c r="CU122" s="836"/>
      <c r="CV122" s="836"/>
      <c r="CW122" s="836"/>
      <c r="CX122" s="836"/>
      <c r="CY122" s="836"/>
      <c r="CZ122" s="836"/>
      <c r="DA122" s="836"/>
      <c r="DB122" s="836"/>
      <c r="DC122" s="836"/>
      <c r="DD122" s="836"/>
      <c r="DE122" s="836"/>
      <c r="DF122" s="837"/>
      <c r="DG122" s="816">
        <v>895</v>
      </c>
      <c r="DH122" s="817"/>
      <c r="DI122" s="817"/>
      <c r="DJ122" s="817"/>
      <c r="DK122" s="817"/>
      <c r="DL122" s="817">
        <v>1265</v>
      </c>
      <c r="DM122" s="817"/>
      <c r="DN122" s="817"/>
      <c r="DO122" s="817"/>
      <c r="DP122" s="817"/>
      <c r="DQ122" s="817">
        <v>37392</v>
      </c>
      <c r="DR122" s="817"/>
      <c r="DS122" s="817"/>
      <c r="DT122" s="817"/>
      <c r="DU122" s="817"/>
      <c r="DV122" s="794">
        <v>0.2</v>
      </c>
      <c r="DW122" s="794"/>
      <c r="DX122" s="794"/>
      <c r="DY122" s="794"/>
      <c r="DZ122" s="795"/>
    </row>
    <row r="123" spans="1:130" s="230" customFormat="1" ht="26.25" customHeight="1" x14ac:dyDescent="0.2">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451</v>
      </c>
      <c r="BP123" s="878"/>
      <c r="BQ123" s="832">
        <v>59011956</v>
      </c>
      <c r="BR123" s="833"/>
      <c r="BS123" s="833"/>
      <c r="BT123" s="833"/>
      <c r="BU123" s="833"/>
      <c r="BV123" s="833">
        <v>56494002</v>
      </c>
      <c r="BW123" s="833"/>
      <c r="BX123" s="833"/>
      <c r="BY123" s="833"/>
      <c r="BZ123" s="833"/>
      <c r="CA123" s="833">
        <v>55534085</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v>1.7</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453</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454</v>
      </c>
      <c r="CL125" s="852"/>
      <c r="CM125" s="852"/>
      <c r="CN125" s="852"/>
      <c r="CO125" s="853"/>
      <c r="CP125" s="860" t="s">
        <v>455</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456</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458</v>
      </c>
      <c r="AY127" s="812"/>
      <c r="AZ127" s="812"/>
      <c r="BA127" s="812"/>
      <c r="BB127" s="812"/>
      <c r="BC127" s="812"/>
      <c r="BD127" s="812"/>
      <c r="BE127" s="813"/>
      <c r="BF127" s="811" t="s">
        <v>459</v>
      </c>
      <c r="BG127" s="812"/>
      <c r="BH127" s="812"/>
      <c r="BI127" s="812"/>
      <c r="BJ127" s="812"/>
      <c r="BK127" s="812"/>
      <c r="BL127" s="813"/>
      <c r="BM127" s="811" t="s">
        <v>460</v>
      </c>
      <c r="BN127" s="812"/>
      <c r="BO127" s="812"/>
      <c r="BP127" s="812"/>
      <c r="BQ127" s="812"/>
      <c r="BR127" s="812"/>
      <c r="BS127" s="813"/>
      <c r="BT127" s="811" t="s">
        <v>461</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462</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463</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464</v>
      </c>
      <c r="X128" s="798"/>
      <c r="Y128" s="798"/>
      <c r="Z128" s="799"/>
      <c r="AA128" s="800">
        <v>880030</v>
      </c>
      <c r="AB128" s="801"/>
      <c r="AC128" s="801"/>
      <c r="AD128" s="801"/>
      <c r="AE128" s="802"/>
      <c r="AF128" s="803">
        <v>875762</v>
      </c>
      <c r="AG128" s="801"/>
      <c r="AH128" s="801"/>
      <c r="AI128" s="801"/>
      <c r="AJ128" s="802"/>
      <c r="AK128" s="803">
        <v>885466</v>
      </c>
      <c r="AL128" s="801"/>
      <c r="AM128" s="801"/>
      <c r="AN128" s="801"/>
      <c r="AO128" s="802"/>
      <c r="AP128" s="804"/>
      <c r="AQ128" s="805"/>
      <c r="AR128" s="805"/>
      <c r="AS128" s="805"/>
      <c r="AT128" s="806"/>
      <c r="AU128" s="232"/>
      <c r="AV128" s="232"/>
      <c r="AW128" s="232"/>
      <c r="AX128" s="807" t="s">
        <v>465</v>
      </c>
      <c r="AY128" s="808"/>
      <c r="AZ128" s="808"/>
      <c r="BA128" s="808"/>
      <c r="BB128" s="808"/>
      <c r="BC128" s="808"/>
      <c r="BD128" s="808"/>
      <c r="BE128" s="809"/>
      <c r="BF128" s="786" t="s">
        <v>122</v>
      </c>
      <c r="BG128" s="787"/>
      <c r="BH128" s="787"/>
      <c r="BI128" s="787"/>
      <c r="BJ128" s="787"/>
      <c r="BK128" s="787"/>
      <c r="BL128" s="810"/>
      <c r="BM128" s="786">
        <v>12.11</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466</v>
      </c>
      <c r="CQ128" s="730"/>
      <c r="CR128" s="730"/>
      <c r="CS128" s="730"/>
      <c r="CT128" s="730"/>
      <c r="CU128" s="730"/>
      <c r="CV128" s="730"/>
      <c r="CW128" s="730"/>
      <c r="CX128" s="730"/>
      <c r="CY128" s="730"/>
      <c r="CZ128" s="730"/>
      <c r="DA128" s="730"/>
      <c r="DB128" s="730"/>
      <c r="DC128" s="730"/>
      <c r="DD128" s="730"/>
      <c r="DE128" s="730"/>
      <c r="DF128" s="731"/>
      <c r="DG128" s="790">
        <v>74</v>
      </c>
      <c r="DH128" s="791"/>
      <c r="DI128" s="791"/>
      <c r="DJ128" s="791"/>
      <c r="DK128" s="791"/>
      <c r="DL128" s="791">
        <v>27</v>
      </c>
      <c r="DM128" s="791"/>
      <c r="DN128" s="791"/>
      <c r="DO128" s="791"/>
      <c r="DP128" s="791"/>
      <c r="DQ128" s="791">
        <v>51</v>
      </c>
      <c r="DR128" s="791"/>
      <c r="DS128" s="791"/>
      <c r="DT128" s="791"/>
      <c r="DU128" s="791"/>
      <c r="DV128" s="792">
        <v>0</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467</v>
      </c>
      <c r="X129" s="777"/>
      <c r="Y129" s="777"/>
      <c r="Z129" s="778"/>
      <c r="AA129" s="779">
        <v>24753249</v>
      </c>
      <c r="AB129" s="780"/>
      <c r="AC129" s="780"/>
      <c r="AD129" s="780"/>
      <c r="AE129" s="781"/>
      <c r="AF129" s="782">
        <v>24113393</v>
      </c>
      <c r="AG129" s="780"/>
      <c r="AH129" s="780"/>
      <c r="AI129" s="780"/>
      <c r="AJ129" s="781"/>
      <c r="AK129" s="782">
        <v>24670024</v>
      </c>
      <c r="AL129" s="780"/>
      <c r="AM129" s="780"/>
      <c r="AN129" s="780"/>
      <c r="AO129" s="781"/>
      <c r="AP129" s="783"/>
      <c r="AQ129" s="784"/>
      <c r="AR129" s="784"/>
      <c r="AS129" s="784"/>
      <c r="AT129" s="785"/>
      <c r="AU129" s="233"/>
      <c r="AV129" s="233"/>
      <c r="AW129" s="233"/>
      <c r="AX129" s="751" t="s">
        <v>468</v>
      </c>
      <c r="AY129" s="752"/>
      <c r="AZ129" s="752"/>
      <c r="BA129" s="752"/>
      <c r="BB129" s="752"/>
      <c r="BC129" s="752"/>
      <c r="BD129" s="752"/>
      <c r="BE129" s="753"/>
      <c r="BF129" s="770" t="s">
        <v>122</v>
      </c>
      <c r="BG129" s="771"/>
      <c r="BH129" s="771"/>
      <c r="BI129" s="771"/>
      <c r="BJ129" s="771"/>
      <c r="BK129" s="771"/>
      <c r="BL129" s="772"/>
      <c r="BM129" s="770">
        <v>17.11</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470</v>
      </c>
      <c r="X130" s="777"/>
      <c r="Y130" s="777"/>
      <c r="Z130" s="778"/>
      <c r="AA130" s="779">
        <v>3058714</v>
      </c>
      <c r="AB130" s="780"/>
      <c r="AC130" s="780"/>
      <c r="AD130" s="780"/>
      <c r="AE130" s="781"/>
      <c r="AF130" s="782">
        <v>2979469</v>
      </c>
      <c r="AG130" s="780"/>
      <c r="AH130" s="780"/>
      <c r="AI130" s="780"/>
      <c r="AJ130" s="781"/>
      <c r="AK130" s="782">
        <v>2936686</v>
      </c>
      <c r="AL130" s="780"/>
      <c r="AM130" s="780"/>
      <c r="AN130" s="780"/>
      <c r="AO130" s="781"/>
      <c r="AP130" s="783"/>
      <c r="AQ130" s="784"/>
      <c r="AR130" s="784"/>
      <c r="AS130" s="784"/>
      <c r="AT130" s="785"/>
      <c r="AU130" s="233"/>
      <c r="AV130" s="233"/>
      <c r="AW130" s="233"/>
      <c r="AX130" s="751" t="s">
        <v>471</v>
      </c>
      <c r="AY130" s="752"/>
      <c r="AZ130" s="752"/>
      <c r="BA130" s="752"/>
      <c r="BB130" s="752"/>
      <c r="BC130" s="752"/>
      <c r="BD130" s="752"/>
      <c r="BE130" s="753"/>
      <c r="BF130" s="754">
        <v>3.9</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472</v>
      </c>
      <c r="X131" s="761"/>
      <c r="Y131" s="761"/>
      <c r="Z131" s="762"/>
      <c r="AA131" s="763">
        <v>21694535</v>
      </c>
      <c r="AB131" s="764"/>
      <c r="AC131" s="764"/>
      <c r="AD131" s="764"/>
      <c r="AE131" s="765"/>
      <c r="AF131" s="766">
        <v>21133924</v>
      </c>
      <c r="AG131" s="764"/>
      <c r="AH131" s="764"/>
      <c r="AI131" s="764"/>
      <c r="AJ131" s="765"/>
      <c r="AK131" s="766">
        <v>21733338</v>
      </c>
      <c r="AL131" s="764"/>
      <c r="AM131" s="764"/>
      <c r="AN131" s="764"/>
      <c r="AO131" s="765"/>
      <c r="AP131" s="767"/>
      <c r="AQ131" s="768"/>
      <c r="AR131" s="768"/>
      <c r="AS131" s="768"/>
      <c r="AT131" s="769"/>
      <c r="AU131" s="233"/>
      <c r="AV131" s="233"/>
      <c r="AW131" s="233"/>
      <c r="AX131" s="729" t="s">
        <v>473</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475</v>
      </c>
      <c r="W132" s="742"/>
      <c r="X132" s="742"/>
      <c r="Y132" s="742"/>
      <c r="Z132" s="743"/>
      <c r="AA132" s="744">
        <v>3.1156233590000002</v>
      </c>
      <c r="AB132" s="745"/>
      <c r="AC132" s="745"/>
      <c r="AD132" s="745"/>
      <c r="AE132" s="746"/>
      <c r="AF132" s="747">
        <v>4.6361338290000003</v>
      </c>
      <c r="AG132" s="745"/>
      <c r="AH132" s="745"/>
      <c r="AI132" s="745"/>
      <c r="AJ132" s="746"/>
      <c r="AK132" s="747">
        <v>4.0796819089999996</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476</v>
      </c>
      <c r="W133" s="721"/>
      <c r="X133" s="721"/>
      <c r="Y133" s="721"/>
      <c r="Z133" s="722"/>
      <c r="AA133" s="723">
        <v>3.6</v>
      </c>
      <c r="AB133" s="724"/>
      <c r="AC133" s="724"/>
      <c r="AD133" s="724"/>
      <c r="AE133" s="725"/>
      <c r="AF133" s="723">
        <v>3.7</v>
      </c>
      <c r="AG133" s="724"/>
      <c r="AH133" s="724"/>
      <c r="AI133" s="724"/>
      <c r="AJ133" s="725"/>
      <c r="AK133" s="723">
        <v>3.9</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I5ux4cFMjAcThUSMoN2SqIZX3eZi07gRWIHHyNBRHxz7Uk56mc6keVPwaKIU9N8qoZXkmarYNCsWt3Ts9IHfaQ==" saltValue="nrYP9J/VKh+qnJVItorQ0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477</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8w0efMOoDF8NU8CgjiMzFyVC4qB99p20UgSZfnnr091Jcb/H1M2AZeAGfNcwAtOHDlDfh/CMHyivaOXzxSnnaw==" saltValue="8e8GZ+qNUu/sH2s9rpcNI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OtgrPstAC8tTL++wBwB8xJDv293MnEZzXr4Hv8j7l8O5svwv4qRATipUNu7/+3sj0uZuFfIcqT4ghgC0HnFJA==" saltValue="jBlgxzUZGiLrYl5dhIdPV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479</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480</v>
      </c>
      <c r="AP7" s="272"/>
      <c r="AQ7" s="273" t="s">
        <v>481</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482</v>
      </c>
      <c r="AQ8" s="279" t="s">
        <v>483</v>
      </c>
      <c r="AR8" s="280" t="s">
        <v>484</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485</v>
      </c>
      <c r="AL9" s="1131"/>
      <c r="AM9" s="1131"/>
      <c r="AN9" s="1132"/>
      <c r="AO9" s="281">
        <v>6501630</v>
      </c>
      <c r="AP9" s="281">
        <v>60082</v>
      </c>
      <c r="AQ9" s="282">
        <v>63160</v>
      </c>
      <c r="AR9" s="283">
        <v>-4.9000000000000004</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486</v>
      </c>
      <c r="AL10" s="1131"/>
      <c r="AM10" s="1131"/>
      <c r="AN10" s="1132"/>
      <c r="AO10" s="284">
        <v>1295071</v>
      </c>
      <c r="AP10" s="284">
        <v>11968</v>
      </c>
      <c r="AQ10" s="285">
        <v>4257</v>
      </c>
      <c r="AR10" s="286">
        <v>181.1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487</v>
      </c>
      <c r="AL11" s="1131"/>
      <c r="AM11" s="1131"/>
      <c r="AN11" s="1132"/>
      <c r="AO11" s="284">
        <v>40388</v>
      </c>
      <c r="AP11" s="284">
        <v>373</v>
      </c>
      <c r="AQ11" s="285">
        <v>595</v>
      </c>
      <c r="AR11" s="286">
        <v>-37.299999999999997</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488</v>
      </c>
      <c r="AL12" s="1131"/>
      <c r="AM12" s="1131"/>
      <c r="AN12" s="1132"/>
      <c r="AO12" s="284" t="s">
        <v>489</v>
      </c>
      <c r="AP12" s="284" t="s">
        <v>489</v>
      </c>
      <c r="AQ12" s="285">
        <v>9</v>
      </c>
      <c r="AR12" s="286" t="s">
        <v>489</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490</v>
      </c>
      <c r="AL13" s="1131"/>
      <c r="AM13" s="1131"/>
      <c r="AN13" s="1132"/>
      <c r="AO13" s="284">
        <v>548875</v>
      </c>
      <c r="AP13" s="284">
        <v>5072</v>
      </c>
      <c r="AQ13" s="285">
        <v>2608</v>
      </c>
      <c r="AR13" s="286">
        <v>94.5</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491</v>
      </c>
      <c r="AL14" s="1131"/>
      <c r="AM14" s="1131"/>
      <c r="AN14" s="1132"/>
      <c r="AO14" s="284">
        <v>61569</v>
      </c>
      <c r="AP14" s="284">
        <v>569</v>
      </c>
      <c r="AQ14" s="285">
        <v>1202</v>
      </c>
      <c r="AR14" s="286">
        <v>-52.7</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492</v>
      </c>
      <c r="AL15" s="1134"/>
      <c r="AM15" s="1134"/>
      <c r="AN15" s="1135"/>
      <c r="AO15" s="284">
        <v>-189344</v>
      </c>
      <c r="AP15" s="284">
        <v>-1750</v>
      </c>
      <c r="AQ15" s="285">
        <v>-3084</v>
      </c>
      <c r="AR15" s="286">
        <v>-43.3</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8258189</v>
      </c>
      <c r="AP16" s="284">
        <v>76314</v>
      </c>
      <c r="AQ16" s="285">
        <v>68747</v>
      </c>
      <c r="AR16" s="286">
        <v>11</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493</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494</v>
      </c>
      <c r="AP20" s="293" t="s">
        <v>495</v>
      </c>
      <c r="AQ20" s="294" t="s">
        <v>496</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497</v>
      </c>
      <c r="AL21" s="1137"/>
      <c r="AM21" s="1137"/>
      <c r="AN21" s="1138"/>
      <c r="AO21" s="297">
        <v>5.55</v>
      </c>
      <c r="AP21" s="298">
        <v>6.22</v>
      </c>
      <c r="AQ21" s="299">
        <v>-0.67</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498</v>
      </c>
      <c r="AL22" s="1137"/>
      <c r="AM22" s="1137"/>
      <c r="AN22" s="1138"/>
      <c r="AO22" s="302">
        <v>100.2</v>
      </c>
      <c r="AP22" s="303">
        <v>98.7</v>
      </c>
      <c r="AQ22" s="304">
        <v>1.5</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499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500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501</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480</v>
      </c>
      <c r="AP30" s="272"/>
      <c r="AQ30" s="273" t="s">
        <v>481</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482</v>
      </c>
      <c r="AQ31" s="279" t="s">
        <v>483</v>
      </c>
      <c r="AR31" s="280" t="s">
        <v>484</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502</v>
      </c>
      <c r="AL32" s="1121"/>
      <c r="AM32" s="1121"/>
      <c r="AN32" s="1122"/>
      <c r="AO32" s="312">
        <v>3435822</v>
      </c>
      <c r="AP32" s="312">
        <v>31751</v>
      </c>
      <c r="AQ32" s="313">
        <v>33476</v>
      </c>
      <c r="AR32" s="314">
        <v>-5.2</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503</v>
      </c>
      <c r="AL33" s="1121"/>
      <c r="AM33" s="1121"/>
      <c r="AN33" s="1122"/>
      <c r="AO33" s="312" t="s">
        <v>489</v>
      </c>
      <c r="AP33" s="312" t="s">
        <v>489</v>
      </c>
      <c r="AQ33" s="313" t="s">
        <v>489</v>
      </c>
      <c r="AR33" s="314" t="s">
        <v>489</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504</v>
      </c>
      <c r="AL34" s="1121"/>
      <c r="AM34" s="1121"/>
      <c r="AN34" s="1122"/>
      <c r="AO34" s="312" t="s">
        <v>489</v>
      </c>
      <c r="AP34" s="312" t="s">
        <v>489</v>
      </c>
      <c r="AQ34" s="313">
        <v>23</v>
      </c>
      <c r="AR34" s="314" t="s">
        <v>489</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505</v>
      </c>
      <c r="AL35" s="1121"/>
      <c r="AM35" s="1121"/>
      <c r="AN35" s="1122"/>
      <c r="AO35" s="312">
        <v>1086965</v>
      </c>
      <c r="AP35" s="312">
        <v>10045</v>
      </c>
      <c r="AQ35" s="313">
        <v>5696</v>
      </c>
      <c r="AR35" s="314">
        <v>76.400000000000006</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506</v>
      </c>
      <c r="AL36" s="1121"/>
      <c r="AM36" s="1121"/>
      <c r="AN36" s="1122"/>
      <c r="AO36" s="312">
        <v>186016</v>
      </c>
      <c r="AP36" s="312">
        <v>1719</v>
      </c>
      <c r="AQ36" s="313">
        <v>1273</v>
      </c>
      <c r="AR36" s="314">
        <v>35</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507</v>
      </c>
      <c r="AL37" s="1121"/>
      <c r="AM37" s="1121"/>
      <c r="AN37" s="1122"/>
      <c r="AO37" s="312" t="s">
        <v>489</v>
      </c>
      <c r="AP37" s="312" t="s">
        <v>489</v>
      </c>
      <c r="AQ37" s="313">
        <v>486</v>
      </c>
      <c r="AR37" s="314" t="s">
        <v>489</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508</v>
      </c>
      <c r="AL38" s="1124"/>
      <c r="AM38" s="1124"/>
      <c r="AN38" s="1125"/>
      <c r="AO38" s="315" t="s">
        <v>489</v>
      </c>
      <c r="AP38" s="315" t="s">
        <v>489</v>
      </c>
      <c r="AQ38" s="316">
        <v>0</v>
      </c>
      <c r="AR38" s="304" t="s">
        <v>489</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509</v>
      </c>
      <c r="AL39" s="1124"/>
      <c r="AM39" s="1124"/>
      <c r="AN39" s="1125"/>
      <c r="AO39" s="312">
        <v>-885466</v>
      </c>
      <c r="AP39" s="312">
        <v>-8183</v>
      </c>
      <c r="AQ39" s="313">
        <v>-6136</v>
      </c>
      <c r="AR39" s="314">
        <v>33.4</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510</v>
      </c>
      <c r="AL40" s="1121"/>
      <c r="AM40" s="1121"/>
      <c r="AN40" s="1122"/>
      <c r="AO40" s="312">
        <v>-2936686</v>
      </c>
      <c r="AP40" s="312">
        <v>-27138</v>
      </c>
      <c r="AQ40" s="313">
        <v>-25079</v>
      </c>
      <c r="AR40" s="314">
        <v>8.1999999999999993</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886651</v>
      </c>
      <c r="AP41" s="312">
        <v>8194</v>
      </c>
      <c r="AQ41" s="313">
        <v>9740</v>
      </c>
      <c r="AR41" s="314">
        <v>-15.9</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512</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480</v>
      </c>
      <c r="AN49" s="1115" t="s">
        <v>513</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514</v>
      </c>
      <c r="AO50" s="329" t="s">
        <v>515</v>
      </c>
      <c r="AP50" s="330" t="s">
        <v>516</v>
      </c>
      <c r="AQ50" s="331" t="s">
        <v>517</v>
      </c>
      <c r="AR50" s="332" t="s">
        <v>518</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519</v>
      </c>
      <c r="AL51" s="325"/>
      <c r="AM51" s="333">
        <v>2367770</v>
      </c>
      <c r="AN51" s="334">
        <v>21323</v>
      </c>
      <c r="AO51" s="335">
        <v>4.5999999999999996</v>
      </c>
      <c r="AP51" s="336">
        <v>42836</v>
      </c>
      <c r="AQ51" s="337">
        <v>-0.9</v>
      </c>
      <c r="AR51" s="338">
        <v>5.5</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520</v>
      </c>
      <c r="AM52" s="341">
        <v>1721780</v>
      </c>
      <c r="AN52" s="342">
        <v>15506</v>
      </c>
      <c r="AO52" s="343">
        <v>31.1</v>
      </c>
      <c r="AP52" s="344">
        <v>22936</v>
      </c>
      <c r="AQ52" s="345">
        <v>1.4</v>
      </c>
      <c r="AR52" s="346">
        <v>29.7</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521</v>
      </c>
      <c r="AL53" s="325"/>
      <c r="AM53" s="333">
        <v>2278871</v>
      </c>
      <c r="AN53" s="334">
        <v>20697</v>
      </c>
      <c r="AO53" s="335">
        <v>-2.9</v>
      </c>
      <c r="AP53" s="336">
        <v>44161</v>
      </c>
      <c r="AQ53" s="337">
        <v>3.1</v>
      </c>
      <c r="AR53" s="338">
        <v>-6</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520</v>
      </c>
      <c r="AM54" s="341">
        <v>987170</v>
      </c>
      <c r="AN54" s="342">
        <v>8966</v>
      </c>
      <c r="AO54" s="343">
        <v>-42.2</v>
      </c>
      <c r="AP54" s="344">
        <v>23644</v>
      </c>
      <c r="AQ54" s="345">
        <v>3.1</v>
      </c>
      <c r="AR54" s="346">
        <v>-45.3</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522</v>
      </c>
      <c r="AL55" s="325"/>
      <c r="AM55" s="333">
        <v>2150943</v>
      </c>
      <c r="AN55" s="334">
        <v>19632</v>
      </c>
      <c r="AO55" s="335">
        <v>-5.0999999999999996</v>
      </c>
      <c r="AP55" s="336">
        <v>43955</v>
      </c>
      <c r="AQ55" s="337">
        <v>-0.5</v>
      </c>
      <c r="AR55" s="338">
        <v>-4.5999999999999996</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520</v>
      </c>
      <c r="AM56" s="341">
        <v>836556</v>
      </c>
      <c r="AN56" s="342">
        <v>7635</v>
      </c>
      <c r="AO56" s="343">
        <v>-14.8</v>
      </c>
      <c r="AP56" s="344">
        <v>21318</v>
      </c>
      <c r="AQ56" s="345">
        <v>-9.8000000000000007</v>
      </c>
      <c r="AR56" s="346">
        <v>-5</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523</v>
      </c>
      <c r="AL57" s="325"/>
      <c r="AM57" s="333">
        <v>2655420</v>
      </c>
      <c r="AN57" s="334">
        <v>24370</v>
      </c>
      <c r="AO57" s="335">
        <v>24.1</v>
      </c>
      <c r="AP57" s="336">
        <v>41921</v>
      </c>
      <c r="AQ57" s="337">
        <v>-4.5999999999999996</v>
      </c>
      <c r="AR57" s="338">
        <v>28.7</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520</v>
      </c>
      <c r="AM58" s="341">
        <v>1344149</v>
      </c>
      <c r="AN58" s="342">
        <v>12336</v>
      </c>
      <c r="AO58" s="343">
        <v>61.6</v>
      </c>
      <c r="AP58" s="344">
        <v>21655</v>
      </c>
      <c r="AQ58" s="345">
        <v>1.6</v>
      </c>
      <c r="AR58" s="346">
        <v>60</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524</v>
      </c>
      <c r="AL59" s="325"/>
      <c r="AM59" s="333">
        <v>1480063</v>
      </c>
      <c r="AN59" s="334">
        <v>13677</v>
      </c>
      <c r="AO59" s="335">
        <v>-43.9</v>
      </c>
      <c r="AP59" s="336">
        <v>44585</v>
      </c>
      <c r="AQ59" s="337">
        <v>6.4</v>
      </c>
      <c r="AR59" s="338">
        <v>-50.3</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520</v>
      </c>
      <c r="AM60" s="341">
        <v>1289251</v>
      </c>
      <c r="AN60" s="342">
        <v>11914</v>
      </c>
      <c r="AO60" s="343">
        <v>-3.4</v>
      </c>
      <c r="AP60" s="344">
        <v>23077</v>
      </c>
      <c r="AQ60" s="345">
        <v>6.6</v>
      </c>
      <c r="AR60" s="346">
        <v>-10</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525</v>
      </c>
      <c r="AL61" s="347"/>
      <c r="AM61" s="348">
        <v>2186613</v>
      </c>
      <c r="AN61" s="349">
        <v>19940</v>
      </c>
      <c r="AO61" s="350">
        <v>-4.5999999999999996</v>
      </c>
      <c r="AP61" s="351">
        <v>43492</v>
      </c>
      <c r="AQ61" s="352">
        <v>0.7</v>
      </c>
      <c r="AR61" s="338">
        <v>-5.3</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520</v>
      </c>
      <c r="AM62" s="341">
        <v>1235781</v>
      </c>
      <c r="AN62" s="342">
        <v>11271</v>
      </c>
      <c r="AO62" s="343">
        <v>6.5</v>
      </c>
      <c r="AP62" s="344">
        <v>22526</v>
      </c>
      <c r="AQ62" s="345">
        <v>0.6</v>
      </c>
      <c r="AR62" s="346">
        <v>5.9</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pgwyVozyK709xTlCCZtvtryN13daw18AeLuXxZGoeDytgW80TZoy/I4lObT2cmGtWi/DAiLI4VmL1Z2A3hIS4Q==" saltValue="NwGAU6sX0gF0zFxAek6ZB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477</v>
      </c>
    </row>
    <row r="121" spans="125:125" ht="13.5" hidden="1" customHeight="1" x14ac:dyDescent="0.2">
      <c r="DU121" s="259"/>
    </row>
  </sheetData>
  <sheetProtection algorithmName="SHA-512" hashValue="NZFGQsngZjaLEgj27lVxkkAh1kYo2yJ9jj3/nJxqsiOpni3r7BYedIiD6eT4aVCt19YK15GilOWXUN0h4FvCOA==" saltValue="iYMv6JzCe4sN03UHLt3Bw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477</v>
      </c>
    </row>
  </sheetData>
  <sheetProtection algorithmName="SHA-512" hashValue="2QX1yy/4zUabc/r5nVEtYHSchyxMZmP5MOPO0x/1c5/e6wJEGq+TVAl0rStlPvIr6WZ0PWd7NDsundllPoibYg==" saltValue="GxmquUBQrxzCB7laZuXTk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39" t="s">
        <v>3</v>
      </c>
      <c r="D47" s="1139"/>
      <c r="E47" s="1140"/>
      <c r="F47" s="11">
        <v>15.85</v>
      </c>
      <c r="G47" s="12">
        <v>16.5</v>
      </c>
      <c r="H47" s="12">
        <v>19.62</v>
      </c>
      <c r="I47" s="12">
        <v>20.58</v>
      </c>
      <c r="J47" s="13">
        <v>19.93</v>
      </c>
    </row>
    <row r="48" spans="2:10" ht="57.75" customHeight="1" x14ac:dyDescent="0.2">
      <c r="B48" s="14"/>
      <c r="C48" s="1141" t="s">
        <v>4</v>
      </c>
      <c r="D48" s="1141"/>
      <c r="E48" s="1142"/>
      <c r="F48" s="15">
        <v>1.54</v>
      </c>
      <c r="G48" s="16">
        <v>0.43</v>
      </c>
      <c r="H48" s="16">
        <v>2.2999999999999998</v>
      </c>
      <c r="I48" s="16">
        <v>0.44</v>
      </c>
      <c r="J48" s="17">
        <v>0.43</v>
      </c>
    </row>
    <row r="49" spans="2:10" ht="57.75" customHeight="1" thickBot="1" x14ac:dyDescent="0.25">
      <c r="B49" s="18"/>
      <c r="C49" s="1143" t="s">
        <v>5</v>
      </c>
      <c r="D49" s="1143"/>
      <c r="E49" s="1144"/>
      <c r="F49" s="19">
        <v>1.54</v>
      </c>
      <c r="G49" s="20">
        <v>0.01</v>
      </c>
      <c r="H49" s="20">
        <v>5.61</v>
      </c>
      <c r="I49" s="20" t="s">
        <v>532</v>
      </c>
      <c r="J49" s="21">
        <v>2.21</v>
      </c>
    </row>
    <row r="50" spans="2:10" ht="13.2" x14ac:dyDescent="0.2"/>
  </sheetData>
  <sheetProtection algorithmName="SHA-512" hashValue="IjR94BB4xn4CDYzuPPeTn8Ai3D7s2FsKbRbJWtchabfOhusbBIAOzWzgeA4Td/zF/r9h3y3BhRQeHTwToIDPEw==" saltValue="YWhaQi1WsJ/2Hz6HfAUPW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2025-03-12T00:43:53Z</cp:lastPrinted>
  <dcterms:created xsi:type="dcterms:W3CDTF">2025-02-19T03:29:45Z</dcterms:created>
  <dcterms:modified xsi:type="dcterms:W3CDTF">2025-09-24T02:51:22Z</dcterms:modified>
  <cp:category/>
</cp:coreProperties>
</file>