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6893DFD9-A011-4957-89B5-7FA4EAED249E}" xr6:coauthVersionLast="47" xr6:coauthVersionMax="47" xr10:uidLastSave="{00000000-0000-0000-0000-000000000000}"/>
  <bookViews>
    <workbookView xWindow="28680" yWindow="168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C36" i="10"/>
  <c r="CO35" i="10"/>
  <c r="BE35" i="10"/>
  <c r="C35" i="10"/>
  <c r="BE34" i="10"/>
  <c r="C34" i="10"/>
  <c r="U34" i="10" l="1"/>
  <c r="U35" i="10" s="1"/>
  <c r="U36" i="10" s="1"/>
  <c r="U37"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<sst xmlns="http://schemas.openxmlformats.org/spreadsheetml/2006/main" count="1113" uniqueCount="576">
  <si>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</si>
  <si>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</si>
  <si>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</si>
  <si>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</si>
  <si>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</si>
  <si>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</si>
  <si>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</si>
  <si>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</si>
  <si>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</si>
  <si>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</si>
  <si>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</si>
  <si>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</si>
  <si>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</si>
  <si>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</si>
  <si>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</si>
  <si>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</si>
  <si>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</si>
  <si>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</si>
  <si>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</si>
  <si>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</si>
  <si>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</si>
  <si>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</si>
  <si>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</si>
  <si>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</si>
  <si>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</si>
  <si>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</si>
  <si>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</si>
  <si>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</si>
  <si>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</si>
  <si>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</si>
  <si>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</si>
  <si>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</si>
  <si>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</si>
  <si>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</si>
  <si>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</si>
  <si>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</si>
  <si>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</si>
  <si>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</si>
  <si>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</si>
  <si>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</si>
  <si>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</si>
  <si>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</si>
  <si>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</si>
  <si>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</si>
  <si>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</si>
  <si>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</si>
  <si>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</si>
  <si>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</si>
  <si>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</si>
  <si>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</si>
  <si>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</si>
  <si>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</si>
  <si>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</si>
  <si>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</si>
  <si>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</si>
  <si>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</si>
  <si>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</si>
  <si>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</si>
  <si>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</si>
  <si>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</si>
  <si>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</si>
  <si>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</si>
  <si>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</si>
  <si>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</si>
  <si>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</si>
  <si>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</si>
  <si>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</si>
  <si>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</si>
  <si>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</si>
  <si>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</si>
  <si>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</si>
  <si>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</si>
  <si>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</si>
  <si>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</si>
  <si>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</si>
  <si>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</si>
  <si>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</si>
  <si>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</si>
  <si>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</si>
  <si>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</si>
  <si>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</si>
  <si>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</si>
  <si>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</si>
  <si>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</si>
  <si>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</si>
  <si>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</si>
  <si>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</si>
  <si>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</si>
  <si>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</si>
  <si>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</si>
  <si>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</si>
  <si>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</si>
  <si>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</si>
  <si>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</si>
  <si>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柏原市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</si>
  <si>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</si>
  <si>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</si>
  <si>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</si>
  <si>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</si>
  <si>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</si>
  <si>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</si>
  <si>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</si>
  <si>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</si>
  <si>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</si>
  <si>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</si>
  <si>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</si>
  <si>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</si>
  <si>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</si>
  <si>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</si>
  <si>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</si>
  <si>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</si>
  <si>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</si>
  <si>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</si>
  <si>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</si>
  <si>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</si>
  <si>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</si>
  <si>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</si>
  <si>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</si>
  <si>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</si>
  <si>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</si>
  <si>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</si>
  <si>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</si>
  <si>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</si>
  <si>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</si>
  <si>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</si>
  <si>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</si>
  <si>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</si>
  <si>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</si>
  <si>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</si>
  <si>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</si>
  <si>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</si>
  <si>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</si>
  <si>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</si>
  <si>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</si>
  <si>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</si>
  <si>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</si>
  <si>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</si>
  <si>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</si>
  <si>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</si>
  <si>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</si>
  <si>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</si>
  <si>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</si>
  <si>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</si>
  <si>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</si>
  <si>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</si>
  <si>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</si>
  <si>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</si>
  <si>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</si>
  <si>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</si>
  <si>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</si>
  <si>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</si>
  <si>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</si>
  <si>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</si>
  <si>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</si>
  <si>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</si>
  <si>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</si>
  <si>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</si>
  <si>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</si>
  <si>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</si>
  <si>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</si>
  <si>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</si>
  <si>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</si>
  <si>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</si>
  <si>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</si>
  <si>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</si>
  <si>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</si>
  <si>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</si>
  <si>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</si>
  <si>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</si>
  <si>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</si>
  <si>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</si>
  <si>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</si>
  <si>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</si>
  <si>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</si>
  <si>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</si>
  <si>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</si>
  <si>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</si>
  <si>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</si>
  <si>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</si>
  <si>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</si>
  <si>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</si>
  <si>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</si>
  <si>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</si>
  <si>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</si>
  <si>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</si>
  <si>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</si>
  <si>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</si>
  <si>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</si>
  <si>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</si>
  <si>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</si>
  <si>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</si>
  <si>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</si>
  <si>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</si>
  <si>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</si>
  <si>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</si>
  <si>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</si>
  <si>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</si>
  <si>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</si>
  <si>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</si>
  <si>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</si>
  <si>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</si>
  <si>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</si>
  <si>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</si>
  <si>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大阪府柏原市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</si>
  <si>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</si>
  <si>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</si>
  <si>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</si>
  <si>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</si>
  <si>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</si>
  <si>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</si>
  <si>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</si>
  <si>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</si>
  <si>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</si>
  <si>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</si>
  <si>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</si>
  <si>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</si>
  <si>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</si>
  <si>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</si>
  <si>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</si>
  <si>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</si>
  <si>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</si>
  <si>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</si>
  <si>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</si>
  <si>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</si>
  <si>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</si>
  <si>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</si>
  <si>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</si>
  <si>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</si>
  <si>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</si>
  <si>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</si>
  <si>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</si>
  <si>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</si>
  <si>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</si>
  <si>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</si>
  <si>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</si>
  <si>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</si>
  <si>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</si>
  <si>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</si>
  <si>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</si>
  <si>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</si>
  <si>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</si>
  <si>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</si>
  <si>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</si>
  <si>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</si>
  <si>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</si>
  <si>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</si>
  <si>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</si>
  <si>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</si>
  <si>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</si>
  <si>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</si>
  <si>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</si>
  <si>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</si>
  <si>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</si>
  <si>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</si>
  <si>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</si>
  <si>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</si>
  <si>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</si>
  <si>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</si>
  <si>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</si>
  <si>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</si>
  <si>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</si>
  <si>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</si>
  <si>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</si>
  <si>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</si>
  <si>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</si>
  <si>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</si>
  <si>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</si>
  <si>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</si>
  <si>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</si>
  <si>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</si>
  <si>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</si>
  <si>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</si>
  <si>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</si>
  <si>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</si>
  <si>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</si>
  <si>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</si>
  <si>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</si>
  <si>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</si>
  <si>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</si>
  <si>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</si>
  <si>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</si>
  <si>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</si>
  <si>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</si>
  <si>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</si>
  <si>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</si>
  <si>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</si>
  <si>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</si>
  <si>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</si>
  <si>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</si>
  <si>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</si>
  <si>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</si>
  <si>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</si>
  <si>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</si>
  <si>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</si>
  <si>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</si>
  <si>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</si>
  <si>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</si>
  <si>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</si>
  <si>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</si>
  <si>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</si>
  <si>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</si>
  <si>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</si>
  <si>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</si>
  <si>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</si>
  <si>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</si>
  <si>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</si>
  <si>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</si>
  <si>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</si>
  <si>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</si>
  <si>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</si>
  <si>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</si>
  <si>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</si>
  <si>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</si>
  <si>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</si>
  <si>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</si>
  <si>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</si>
  <si>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</si>
  <si>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</si>
  <si>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</si>
  <si>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</si>
  <si>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</si>
  <si>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</si>
  <si>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</si>
  <si>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</si>
  <si>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</si>
  <si>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</si>
  <si>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</si>
  <si>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</si>
  <si>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</si>
  <si>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</si>
  <si>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</si>
  <si>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</si>
  <si>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</si>
  <si>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</si>
  <si>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</si>
  <si>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</si>
  <si>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</si>
  <si>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</si>
  <si>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</si>
  <si>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</si>
  <si>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</si>
  <si>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</si>
  <si>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</si>
  <si>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</si>
  <si>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</si>
  <si>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</si>
  <si>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</si>
  <si>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</si>
  <si>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</si>
  <si>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</si>
  <si>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</si>
  <si>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</si>
  <si>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</si>
  <si>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</si>
  <si>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大阪府柏原市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</si>
  <si>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</si>
  <si>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</si>
  <si>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</si>
  <si>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</si>
  <si>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</si>
  <si>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</si>
  <si>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</si>
  <si>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</si>
  <si>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</si>
  <si>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</si>
  <si>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</si>
  <si>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</si>
  <si>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</si>
  <si>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</si>
  <si>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</si>
  <si>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</si>
  <si>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</si>
  <si>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</si>
  <si>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</si>
  <si>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</si>
  <si>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</si>
  <si>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</si>
  <si>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</si>
  <si>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</si>
  <si>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</si>
  <si>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</si>
  <si>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</si>
  <si>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</si>
  <si>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</si>
  <si>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</si>
  <si>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</si>
  <si>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</si>
  <si>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</si>
  <si>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</si>
  <si>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国民健康保険事業特別会計（施設勘定堅上診療所）</t>
    <phoneticPr fontId="5"/>
  </si>
  <si>
    <t>介護保険事業特別会計</t>
    <phoneticPr fontId="5"/>
  </si>
  <si>
    <t>後期高齢者医療事業特別会計</t>
    <phoneticPr fontId="5"/>
  </si>
  <si>
    <t>水道事業会計</t>
    <phoneticPr fontId="5"/>
  </si>
  <si>
    <t>法適用企業</t>
    <phoneticPr fontId="5"/>
  </si>
  <si>
    <t>市立柏原病院事業会計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</si>
  <si>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</si>
  <si>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</si>
  <si>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</si>
  <si>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</si>
  <si>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</si>
  <si>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</si>
  <si>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</si>
  <si>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</si>
  <si>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</si>
  <si>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</si>
  <si>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</si>
  <si>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</si>
  <si>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</si>
  <si>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</si>
  <si>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</si>
  <si>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</si>
  <si>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</si>
  <si>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</si>
  <si>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</si>
  <si>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</si>
  <si>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</si>
  <si>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</si>
  <si>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</si>
  <si>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</si>
  <si>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</si>
  <si>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</si>
  <si>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</si>
  <si>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</si>
  <si>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</si>
  <si>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</si>
  <si>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</si>
  <si>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</si>
  <si>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</si>
  <si>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</si>
  <si>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</si>
  <si>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</si>
  <si>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</si>
  <si>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</si>
  <si>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</si>
  <si>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</si>
  <si>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</si>
  <si>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</si>
  <si>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</si>
  <si>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</si>
  <si>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</si>
  <si>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</si>
  <si>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</si>
  <si>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</si>
  <si>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</si>
  <si>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</si>
  <si>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</si>
  <si>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</si>
  <si>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</si>
  <si>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</si>
  <si>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</si>
  <si>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</si>
  <si>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</si>
  <si>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</si>
  <si>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</si>
  <si>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</si>
  <si>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</si>
  <si>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</si>
  <si>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</si>
  <si>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</si>
  <si>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</si>
  <si>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</si>
  <si>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</si>
  <si>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</si>
  <si>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</si>
  <si>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</si>
  <si>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</si>
  <si>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</si>
  <si>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</si>
  <si>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</si>
  <si>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</si>
  <si>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</si>
  <si>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</si>
  <si>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</si>
  <si>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</si>
  <si>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</si>
  <si>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</si>
  <si>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</si>
  <si>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</si>
  <si>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</si>
  <si>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</si>
  <si>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</si>
  <si>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</si>
  <si>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</si>
  <si>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</si>
  <si>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</si>
  <si>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</si>
  <si>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</si>
  <si>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</si>
  <si>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</si>
  <si>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</si>
  <si>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</si>
  <si>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</si>
  <si>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</si>
  <si>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</si>
  <si>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</si>
  <si>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</si>
  <si>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</si>
  <si>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</si>
  <si>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</si>
  <si>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</si>
  <si>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</si>
  <si>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</si>
  <si>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</si>
  <si>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</si>
  <si>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</si>
  <si>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</si>
  <si>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</si>
  <si>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</si>
  <si>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</si>
  <si>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</si>
  <si>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</si>
  <si>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</si>
  <si>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</si>
  <si>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</si>
  <si>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</si>
  <si>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</si>
  <si>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</si>
  <si>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</si>
  <si>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</si>
  <si>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</si>
  <si>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</si>
  <si>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</si>
  <si>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</si>
  <si>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</si>
  <si>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</si>
  <si>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</si>
  <si>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</si>
  <si>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</si>
  <si>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</si>
  <si>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</si>
  <si>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</si>
  <si>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1.60</t>
  </si>
  <si>
    <t>▲ 5.30</t>
  </si>
  <si>
    <t>市立柏原病院事業会計</t>
  </si>
  <si>
    <t>▲ 4.29</t>
  </si>
  <si>
    <t>水道事業会計</t>
  </si>
  <si>
    <t>下水道事業会計</t>
  </si>
  <si>
    <t>介護保険事業特別会計</t>
  </si>
  <si>
    <t>後期高齢者医療事業特別会計</t>
  </si>
  <si>
    <t>一般会計</t>
  </si>
  <si>
    <t>国民健康保険事業特別会計（事業勘定）</t>
  </si>
  <si>
    <t>国民健康保険事業特別会計（施設勘定堅上診療所）</t>
  </si>
  <si>
    <t>その他会計（赤字）</t>
  </si>
  <si>
    <t>その他会計（黒字）</t>
  </si>
  <si>
    <t>R01</t>
    <phoneticPr fontId="5"/>
  </si>
  <si>
    <t>R02</t>
    <phoneticPr fontId="5"/>
  </si>
  <si>
    <t>R03</t>
    <phoneticPr fontId="5"/>
  </si>
  <si>
    <t>R04</t>
    <phoneticPr fontId="5"/>
  </si>
  <si>
    <t>R05</t>
    <phoneticPr fontId="5"/>
  </si>
  <si>
    <t>-</t>
    <phoneticPr fontId="2"/>
  </si>
  <si>
    <t>柏原市ふるさと基金</t>
    <rPh sb="0" eb="3">
      <t>カシワラシ</t>
    </rPh>
    <rPh sb="7" eb="9">
      <t>キキン</t>
    </rPh>
    <phoneticPr fontId="5"/>
  </si>
  <si>
    <t>柏原市公共施設等整備基金</t>
    <rPh sb="0" eb="3">
      <t>カシワラシ</t>
    </rPh>
    <rPh sb="3" eb="7">
      <t>コウキョウシセツ</t>
    </rPh>
    <rPh sb="7" eb="8">
      <t>トウ</t>
    </rPh>
    <rPh sb="8" eb="10">
      <t>セイビ</t>
    </rPh>
    <rPh sb="10" eb="12">
      <t>キキン</t>
    </rPh>
    <phoneticPr fontId="2"/>
  </si>
  <si>
    <t>柏原市老人福祉基金</t>
    <rPh sb="0" eb="3">
      <t>カシワラシ</t>
    </rPh>
    <rPh sb="3" eb="5">
      <t>ロウジン</t>
    </rPh>
    <rPh sb="5" eb="7">
      <t>フクシ</t>
    </rPh>
    <rPh sb="7" eb="9">
      <t>キキン</t>
    </rPh>
    <phoneticPr fontId="2"/>
  </si>
  <si>
    <t>柏原市文化・スポーツ国際交流基金</t>
    <rPh sb="0" eb="3">
      <t>カシワラシ</t>
    </rPh>
    <rPh sb="3" eb="5">
      <t>ブンカ</t>
    </rPh>
    <rPh sb="10" eb="12">
      <t>コクサイ</t>
    </rPh>
    <rPh sb="12" eb="14">
      <t>コウリュウ</t>
    </rPh>
    <rPh sb="14" eb="16">
      <t>キキン</t>
    </rPh>
    <phoneticPr fontId="2"/>
  </si>
  <si>
    <t>柏原市公園等整備事業基金</t>
    <rPh sb="0" eb="3">
      <t>カシワラシ</t>
    </rPh>
    <rPh sb="3" eb="5">
      <t>コウエン</t>
    </rPh>
    <rPh sb="5" eb="6">
      <t>トウ</t>
    </rPh>
    <rPh sb="6" eb="8">
      <t>セイビ</t>
    </rPh>
    <rPh sb="8" eb="10">
      <t>ジギョウ</t>
    </rPh>
    <rPh sb="10" eb="12">
      <t>キキン</t>
    </rPh>
    <phoneticPr fontId="2"/>
  </si>
  <si>
    <t>柏羽藤環境事業組合（一般会計）</t>
  </si>
  <si>
    <t>藤井寺市柏原市学校給食組合（一般会計）</t>
  </si>
  <si>
    <t>大和川右岸水防事務組合（一般会計）</t>
    <rPh sb="0" eb="3">
      <t>ヤマトガワ</t>
    </rPh>
    <rPh sb="3" eb="5">
      <t>ウガン</t>
    </rPh>
    <rPh sb="5" eb="11">
      <t>スイボウジムクミアイ</t>
    </rPh>
    <rPh sb="12" eb="16">
      <t>イッパンカイケイ</t>
    </rPh>
    <phoneticPr fontId="2"/>
  </si>
  <si>
    <t>八尾市柏原市火葬場組合（一般会計）</t>
    <rPh sb="0" eb="2">
      <t>ヤオ</t>
    </rPh>
    <rPh sb="2" eb="3">
      <t>シ</t>
    </rPh>
    <rPh sb="3" eb="5">
      <t>カシワラ</t>
    </rPh>
    <rPh sb="5" eb="6">
      <t>シ</t>
    </rPh>
    <rPh sb="6" eb="9">
      <t>カソウバ</t>
    </rPh>
    <rPh sb="9" eb="11">
      <t>クミアイ</t>
    </rPh>
    <rPh sb="12" eb="14">
      <t>イッパン</t>
    </rPh>
    <rPh sb="14" eb="16">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</si>
  <si>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</si>
  <si>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</si>
  <si>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9">
      <t>キギョウダン</t>
    </rPh>
    <rPh sb="9" eb="11">
      <t>スイドウ</t>
    </rPh>
    <rPh sb="11" eb="13">
      <t>ジギョウ</t>
    </rPh>
    <rPh sb="13" eb="15">
      <t>カイケイ</t>
    </rPh>
    <rPh sb="16" eb="20">
      <t>スイドウヨウスイ</t>
    </rPh>
    <rPh sb="20" eb="22">
      <t>キョウキュウ</t>
    </rPh>
    <rPh sb="22" eb="24">
      <t>ジギョウ</t>
    </rPh>
    <phoneticPr fontId="2"/>
  </si>
  <si>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2"/>
  </si>
  <si>
    <t>柏原市土地開発公社</t>
    <rPh sb="0" eb="3">
      <t>カシワラシ</t>
    </rPh>
    <rPh sb="3" eb="9">
      <t>トチカイハツコウシャ</t>
    </rPh>
    <phoneticPr fontId="2"/>
  </si>
  <si>
    <t>大阪南消防組合（一般会計）</t>
    <rPh sb="0" eb="3">
      <t>オオサカミナミ</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</si>
  <si>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</si>
  <si>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</si>
  <si>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rFont val="ＭＳ Ｐゴシック"/>
        <family val="3"/>
        <charset val="128"/>
      </rPr>
      <t>将来負担比率は、令和4年度に改善したものの、近年再び悪化傾向にある。</t>
    </r>
    <r>
      <rPr>
        <sz val="11"/>
        <color rgb="FFFF0000"/>
        <rFont val="ＭＳ Ｐゴシック"/>
        <family val="3"/>
        <charset val="128"/>
      </rPr>
      <t xml:space="preserve">
　</t>
    </r>
    <r>
      <rPr>
        <sz val="11"/>
        <rFont val="ＭＳ Ｐゴシック"/>
        <family val="3"/>
        <charset val="128"/>
      </rPr>
      <t>有形固定資産減価償却率は、これまで高く推移していたが、令和3年度から改善した。</t>
    </r>
    <r>
      <rPr>
        <sz val="11"/>
        <color rgb="FFFF0000"/>
        <rFont val="ＭＳ Ｐゴシック"/>
        <family val="3"/>
        <charset val="128"/>
      </rPr>
      <t xml:space="preserve">
</t>
    </r>
    <r>
      <rPr>
        <sz val="11"/>
        <rFont val="ＭＳ Ｐゴシック"/>
        <family val="3"/>
        <charset val="128"/>
      </rPr>
      <t>　これは、庁</t>
    </r>
    <r>
      <rPr>
        <sz val="11"/>
        <color indexed="8"/>
        <rFont val="ＭＳ Ｐゴシック"/>
        <family val="3"/>
        <charset val="128"/>
      </rPr>
      <t>舎等の老朽化施設への対策が進み、起債発行が増加する一方、施設の改修が進んだことが考えられる。</t>
    </r>
    <rPh sb="9" eb="11">
      <t>レイワ</t>
    </rPh>
    <rPh sb="12" eb="14">
      <t>ネンド</t>
    </rPh>
    <rPh sb="15" eb="17">
      <t>カイゼン</t>
    </rPh>
    <rPh sb="23" eb="25">
      <t>キンネン</t>
    </rPh>
    <rPh sb="25" eb="26">
      <t>フタタ</t>
    </rPh>
    <rPh sb="27" eb="29">
      <t>アッカ</t>
    </rPh>
    <rPh sb="29" eb="31">
      <t>ケイコウ</t>
    </rPh>
    <rPh sb="64" eb="66">
      <t>レイワ</t>
    </rPh>
    <rPh sb="71" eb="73">
      <t>カイゼン</t>
    </rPh>
    <rPh sb="96" eb="97">
      <t>スス</t>
    </rPh>
    <rPh sb="99" eb="101">
      <t>シセツ</t>
    </rPh>
    <rPh sb="102" eb="104">
      <t>カイシュウ</t>
    </rPh>
    <rPh sb="105" eb="106">
      <t>スス</t>
    </rPh>
    <rPh sb="110" eb="112">
      <t>イミ</t>
    </rPh>
    <rPh sb="123" eb="124">
      <t>カンガ</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</si>
  <si>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</si>
  <si>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</si>
  <si>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</si>
  <si>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</si>
  <si>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</si>
  <si>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</si>
  <si>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rPr>
        <sz val="11"/>
        <rFont val="ＭＳ Ｐゴシック"/>
        <family val="3"/>
        <charset val="128"/>
      </rPr>
      <t>　将来負担比率は、令和4年度に改善したものの、地方債償還に係る負担見込額の増加（一部事務組合分）や職員の増加による退職手当負担見込額の増加に伴う将来負担額の増に加え、基金現在高の減少に伴う充当可能財源等の減などにより、再び悪化傾向にある。</t>
    </r>
    <r>
      <rPr>
        <sz val="11"/>
        <color rgb="FFFF0000"/>
        <rFont val="ＭＳ Ｐゴシック"/>
        <family val="3"/>
        <charset val="128"/>
      </rPr>
      <t xml:space="preserve">
　</t>
    </r>
    <r>
      <rPr>
        <sz val="11"/>
        <rFont val="ＭＳ Ｐゴシック"/>
        <family val="3"/>
        <charset val="128"/>
      </rPr>
      <t xml:space="preserve">実質公債費比率についても、近年、大型投資事業に伴う市債発行により、悪化傾向にあるため、新規借り入れの抑制を図ることで公債費の適正化に取り組んでいく必要がある。
</t>
    </r>
    <r>
      <rPr>
        <sz val="11"/>
        <color rgb="FFFF0000"/>
        <rFont val="ＭＳ Ｐゴシック"/>
        <family val="3"/>
        <charset val="128"/>
      </rPr>
      <t xml:space="preserve">
　</t>
    </r>
    <rPh sb="134" eb="136">
      <t>キンネン</t>
    </rPh>
    <rPh sb="139" eb="143">
      <t>トウシジギョウ</t>
    </rPh>
    <rPh sb="144" eb="145">
      <t>トモナ</t>
    </rPh>
    <rPh sb="146" eb="148">
      <t>シサイ</t>
    </rPh>
    <rPh sb="148" eb="150">
      <t>ハッコウ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</si>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</sst>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41"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5108AFF-9173-41BD-A08C-306CADA6C91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45945</c:v>
                </c:pt>
                <c:pt idx="3">
                  <c:v>44475</c:v>
                </c:pt>
                <c:pt idx="4">
                  <c:v>45982</c:v>
                </c:pt>
              </c:numCache>
            </c:numRef>
          </c:val>
          <c:smooth val="0"/>
          <c:extLst>
            <c:ext xmlns:c16="http://schemas.microsoft.com/office/drawing/2014/chart" uri="{C3380CC4-5D6E-409C-BE32-E72D297353CC}">
              <c16:uniqueId val="{00000000-22AB-40B5-80AE-999535C5330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29797</c:v>
                </c:pt>
                <c:pt idx="1">
                  <c:v>68888</c:v>
                </c:pt>
                <c:pt idx="2">
                  <c:v>41493</c:v>
                </c:pt>
                <c:pt idx="3">
                  <c:v>22994</c:v>
                </c:pt>
                <c:pt idx="4">
                  <c:v>19937</c:v>
                </c:pt>
              </c:numCache>
            </c:numRef>
          </c:val>
          <c:smooth val="0"/>
          <c:extLst>
            <c:ext xmlns:c16="http://schemas.microsoft.com/office/drawing/2014/chart" uri="{C3380CC4-5D6E-409C-BE32-E72D297353CC}">
              <c16:uniqueId val="{00000001-22AB-40B5-80AE-999535C5330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1.28</c:v>
                </c:pt>
                <c:pt idx="1">
                  <c:v>3.19</c:v>
                </c:pt>
                <c:pt idx="2">
                  <c:v>7.24</c:v>
                </c:pt>
                <c:pt idx="3">
                  <c:v>5.07</c:v>
                </c:pt>
                <c:pt idx="4">
                  <c:v>0.06</c:v>
                </c:pt>
              </c:numCache>
            </c:numRef>
          </c:val>
          <c:extLst>
            <c:ext xmlns:c16="http://schemas.microsoft.com/office/drawing/2014/chart" uri="{C3380CC4-5D6E-409C-BE32-E72D297353CC}">
              <c16:uniqueId val="{00000000-B389-4D53-BADE-265B509A4E6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15.11</c:v>
                </c:pt>
                <c:pt idx="1">
                  <c:v>13.5</c:v>
                </c:pt>
                <c:pt idx="2">
                  <c:v>14.31</c:v>
                </c:pt>
                <c:pt idx="3">
                  <c:v>18.32</c:v>
                </c:pt>
                <c:pt idx="4">
                  <c:v>17.53</c:v>
                </c:pt>
              </c:numCache>
            </c:numRef>
          </c:val>
          <c:extLst>
            <c:ext xmlns:c16="http://schemas.microsoft.com/office/drawing/2014/chart" uri="{C3380CC4-5D6E-409C-BE32-E72D297353CC}">
              <c16:uniqueId val="{00000001-B389-4D53-BADE-265B509A4E6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-1.6</c:v>
                </c:pt>
                <c:pt idx="1">
                  <c:v>0.82</c:v>
                </c:pt>
                <c:pt idx="2">
                  <c:v>5.68</c:v>
                </c:pt>
                <c:pt idx="3">
                  <c:v>1.49</c:v>
                </c:pt>
                <c:pt idx="4">
                  <c:v>-5.3</c:v>
                </c:pt>
              </c:numCache>
            </c:numRef>
          </c:val>
          <c:smooth val="0"/>
          <c:extLst>
            <c:ext xmlns:c16="http://schemas.microsoft.com/office/drawing/2014/chart" uri="{C3380CC4-5D6E-409C-BE32-E72D297353CC}">
              <c16:uniqueId val="{00000002-B389-4D53-BADE-265B509A4E6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061-4CBC-92EF-E7CF3025015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61-4CBC-92EF-E7CF3025015C}"/>
            </c:ext>
          </c:extLst>
        </c:ser>
        <c:ser>
          <c:idx val="2"/>
          <c:order val="2"/>
          <c:tx>
            <c:strRef>
              <c:f>データシート!$A$29</c:f>
              <c:strCache>
                <c:ptCount val="1"/>
                <c:pt idx="0">
                  <c:v>国民健康保険事業特別会計（施設勘定堅上診療所）</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061-4CBC-92EF-E7CF3025015C}"/>
            </c:ext>
          </c:extLst>
        </c:ser>
        <c:ser>
          <c:idx val="3"/>
          <c:order val="3"/>
          <c:tx>
            <c:strRef>
              <c:f>データシート!$A$30</c:f>
              <c:strCache>
                <c:ptCount val="1"/>
                <c:pt idx="0">
                  <c:v>国民健康保険事業特別会計（事業勘定）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0.99</c:v>
                </c:pt>
                <c:pt idx="2">
                  <c:v>#N/A</c:v>
                </c:pt>
                <c:pt idx="3">
                  <c:v>0.98</c:v>
                </c:pt>
                <c:pt idx="4">
                  <c:v>#N/A</c:v>
                </c:pt>
                <c:pt idx="5">
                  <c:v>0.9</c:v>
                </c:pt>
                <c:pt idx="6">
                  <c:v>#N/A</c:v>
                </c:pt>
                <c:pt idx="7">
                  <c:v>0.49</c:v>
                </c:pt>
                <c:pt idx="8">
                  <c:v>#N/A</c:v>
                </c:pt>
                <c:pt idx="9">
                  <c:v>0</c:v>
                </c:pt>
              </c:numCache>
            </c:numRef>
          </c:val>
          <c:extLst>
            <c:ext xmlns:c16="http://schemas.microsoft.com/office/drawing/2014/chart" uri="{C3380CC4-5D6E-409C-BE32-E72D297353CC}">
              <c16:uniqueId val="{00000003-D061-4CBC-92EF-E7CF3025015C}"/>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1.28</c:v>
                </c:pt>
                <c:pt idx="2">
                  <c:v>#N/A</c:v>
                </c:pt>
                <c:pt idx="3">
                  <c:v>3.18</c:v>
                </c:pt>
                <c:pt idx="4">
                  <c:v>#N/A</c:v>
                </c:pt>
                <c:pt idx="5">
                  <c:v>7.24</c:v>
                </c:pt>
                <c:pt idx="6">
                  <c:v>#N/A</c:v>
                </c:pt>
                <c:pt idx="7">
                  <c:v>5.0599999999999996</c:v>
                </c:pt>
                <c:pt idx="8">
                  <c:v>#N/A</c:v>
                </c:pt>
                <c:pt idx="9">
                  <c:v>0.06</c:v>
                </c:pt>
              </c:numCache>
            </c:numRef>
          </c:val>
          <c:extLst>
            <c:ext xmlns:c16="http://schemas.microsoft.com/office/drawing/2014/chart" uri="{C3380CC4-5D6E-409C-BE32-E72D297353CC}">
              <c16:uniqueId val="{00000004-D061-4CBC-92EF-E7CF3025015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0.21</c:v>
                </c:pt>
                <c:pt idx="2">
                  <c:v>#N/A</c:v>
                </c:pt>
                <c:pt idx="3">
                  <c:v>0.22</c:v>
                </c:pt>
                <c:pt idx="4">
                  <c:v>#N/A</c:v>
                </c:pt>
                <c:pt idx="5">
                  <c:v>0.22</c:v>
                </c:pt>
                <c:pt idx="6">
                  <c:v>#N/A</c:v>
                </c:pt>
                <c:pt idx="7">
                  <c:v>0.27</c:v>
                </c:pt>
                <c:pt idx="8">
                  <c:v>#N/A</c:v>
                </c:pt>
                <c:pt idx="9">
                  <c:v>0.28000000000000003</c:v>
                </c:pt>
              </c:numCache>
            </c:numRef>
          </c:val>
          <c:extLst>
            <c:ext xmlns:c16="http://schemas.microsoft.com/office/drawing/2014/chart" uri="{C3380CC4-5D6E-409C-BE32-E72D297353CC}">
              <c16:uniqueId val="{00000005-D061-4CBC-92EF-E7CF3025015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1.1000000000000001</c:v>
                </c:pt>
                <c:pt idx="2">
                  <c:v>#N/A</c:v>
                </c:pt>
                <c:pt idx="3">
                  <c:v>0.92</c:v>
                </c:pt>
                <c:pt idx="4">
                  <c:v>#N/A</c:v>
                </c:pt>
                <c:pt idx="5">
                  <c:v>0.39</c:v>
                </c:pt>
                <c:pt idx="6">
                  <c:v>#N/A</c:v>
                </c:pt>
                <c:pt idx="7">
                  <c:v>0.31</c:v>
                </c:pt>
                <c:pt idx="8">
                  <c:v>#N/A</c:v>
                </c:pt>
                <c:pt idx="9">
                  <c:v>0.4</c:v>
                </c:pt>
              </c:numCache>
            </c:numRef>
          </c:val>
          <c:extLst>
            <c:ext xmlns:c16="http://schemas.microsoft.com/office/drawing/2014/chart" uri="{C3380CC4-5D6E-409C-BE32-E72D297353CC}">
              <c16:uniqueId val="{00000006-D061-4CBC-92EF-E7CF3025015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0.45</c:v>
                </c:pt>
                <c:pt idx="2">
                  <c:v>#N/A</c:v>
                </c:pt>
                <c:pt idx="3">
                  <c:v>0.47</c:v>
                </c:pt>
                <c:pt idx="4">
                  <c:v>#N/A</c:v>
                </c:pt>
                <c:pt idx="5">
                  <c:v>0.5</c:v>
                </c:pt>
                <c:pt idx="6">
                  <c:v>#N/A</c:v>
                </c:pt>
                <c:pt idx="7">
                  <c:v>0.53</c:v>
                </c:pt>
                <c:pt idx="8">
                  <c:v>#N/A</c:v>
                </c:pt>
                <c:pt idx="9">
                  <c:v>0.56999999999999995</c:v>
                </c:pt>
              </c:numCache>
            </c:numRef>
          </c:val>
          <c:extLst>
            <c:ext xmlns:c16="http://schemas.microsoft.com/office/drawing/2014/chart" uri="{C3380CC4-5D6E-409C-BE32-E72D297353CC}">
              <c16:uniqueId val="{00000007-D061-4CBC-92EF-E7CF3025015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17.12</c:v>
                </c:pt>
                <c:pt idx="2">
                  <c:v>#N/A</c:v>
                </c:pt>
                <c:pt idx="3">
                  <c:v>17.12</c:v>
                </c:pt>
                <c:pt idx="4">
                  <c:v>#N/A</c:v>
                </c:pt>
                <c:pt idx="5">
                  <c:v>16.45</c:v>
                </c:pt>
                <c:pt idx="6">
                  <c:v>#N/A</c:v>
                </c:pt>
                <c:pt idx="7">
                  <c:v>16.54</c:v>
                </c:pt>
                <c:pt idx="8">
                  <c:v>#N/A</c:v>
                </c:pt>
                <c:pt idx="9">
                  <c:v>15.41</c:v>
                </c:pt>
              </c:numCache>
            </c:numRef>
          </c:val>
          <c:extLst>
            <c:ext xmlns:c16="http://schemas.microsoft.com/office/drawing/2014/chart" uri="{C3380CC4-5D6E-409C-BE32-E72D297353CC}">
              <c16:uniqueId val="{00000008-D061-4CBC-92EF-E7CF3025015C}"/>
            </c:ext>
          </c:extLst>
        </c:ser>
        <c:ser>
          <c:idx val="9"/>
          <c:order val="9"/>
          <c:tx>
            <c:strRef>
              <c:f>データシート!$A$36</c:f>
              <c:strCache>
                <c:ptCount val="1"/>
                <c:pt idx="0">
                  <c:v>市立柏原病院事業会計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4.29</c:v>
                </c:pt>
                <c:pt idx="1">
                  <c:v>#N/A</c:v>
                </c:pt>
                <c:pt idx="2">
                  <c:v>#N/A</c:v>
                </c:pt>
                <c:pt idx="3">
                  <c:v>1.18</c:v>
                </c:pt>
                <c:pt idx="4">
                  <c:v>#N/A</c:v>
                </c:pt>
                <c:pt idx="5">
                  <c:v>14.17</c:v>
                </c:pt>
                <c:pt idx="6">
                  <c:v>#N/A</c:v>
                </c:pt>
                <c:pt idx="7">
                  <c:v>20.77</c:v>
                </c:pt>
                <c:pt idx="8">
                  <c:v>#N/A</c:v>
                </c:pt>
                <c:pt idx="9">
                  <c:v>17.04</c:v>
                </c:pt>
              </c:numCache>
            </c:numRef>
          </c:val>
          <c:extLst>
            <c:ext xmlns:c16="http://schemas.microsoft.com/office/drawing/2014/chart" uri="{C3380CC4-5D6E-409C-BE32-E72D297353CC}">
              <c16:uniqueId val="{00000009-D061-4CBC-92EF-E7CF3025015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2504</c:v>
                </c:pt>
                <c:pt idx="5">
                  <c:v>2493</c:v>
                </c:pt>
                <c:pt idx="8">
                  <c:v>2503</c:v>
                </c:pt>
                <c:pt idx="11">
                  <c:v>2486</c:v>
                </c:pt>
                <c:pt idx="14">
                  <c:v>2524</c:v>
                </c:pt>
              </c:numCache>
            </c:numRef>
          </c:val>
          <c:extLst>
            <c:ext xmlns:c16="http://schemas.microsoft.com/office/drawing/2014/chart" uri="{C3380CC4-5D6E-409C-BE32-E72D297353CC}">
              <c16:uniqueId val="{00000000-F186-4500-A443-78CBF7D8048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0</c:v>
                </c:pt>
                <c:pt idx="9">
                  <c:v>0</c:v>
                </c:pt>
                <c:pt idx="12">
                  <c:v>1</c:v>
                </c:pt>
              </c:numCache>
            </c:numRef>
          </c:val>
          <c:extLst>
            <c:ext xmlns:c16="http://schemas.microsoft.com/office/drawing/2014/chart" uri="{C3380CC4-5D6E-409C-BE32-E72D297353CC}">
              <c16:uniqueId val="{00000001-F186-4500-A443-78CBF7D8048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4</c:v>
                </c:pt>
              </c:numCache>
            </c:numRef>
          </c:val>
          <c:extLst>
            <c:ext xmlns:c16="http://schemas.microsoft.com/office/drawing/2014/chart" uri="{C3380CC4-5D6E-409C-BE32-E72D297353CC}">
              <c16:uniqueId val="{00000002-F186-4500-A443-78CBF7D8048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115</c:v>
                </c:pt>
                <c:pt idx="3">
                  <c:v>99</c:v>
                </c:pt>
                <c:pt idx="6">
                  <c:v>116</c:v>
                </c:pt>
                <c:pt idx="9">
                  <c:v>125</c:v>
                </c:pt>
                <c:pt idx="12">
                  <c:v>133</c:v>
                </c:pt>
              </c:numCache>
            </c:numRef>
          </c:val>
          <c:extLst>
            <c:ext xmlns:c16="http://schemas.microsoft.com/office/drawing/2014/chart" uri="{C3380CC4-5D6E-409C-BE32-E72D297353CC}">
              <c16:uniqueId val="{00000003-F186-4500-A443-78CBF7D8048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922</c:v>
                </c:pt>
                <c:pt idx="3">
                  <c:v>912</c:v>
                </c:pt>
                <c:pt idx="6">
                  <c:v>940</c:v>
                </c:pt>
                <c:pt idx="9">
                  <c:v>972</c:v>
                </c:pt>
                <c:pt idx="12">
                  <c:v>1050</c:v>
                </c:pt>
              </c:numCache>
            </c:numRef>
          </c:val>
          <c:extLst>
            <c:ext xmlns:c16="http://schemas.microsoft.com/office/drawing/2014/chart" uri="{C3380CC4-5D6E-409C-BE32-E72D297353CC}">
              <c16:uniqueId val="{00000004-F186-4500-A443-78CBF7D8048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86-4500-A443-78CBF7D8048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186-4500-A443-78CBF7D8048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1838</c:v>
                </c:pt>
                <c:pt idx="3">
                  <c:v>1878</c:v>
                </c:pt>
                <c:pt idx="6">
                  <c:v>2046</c:v>
                </c:pt>
                <c:pt idx="9">
                  <c:v>2170</c:v>
                </c:pt>
                <c:pt idx="12">
                  <c:v>2112</c:v>
                </c:pt>
              </c:numCache>
            </c:numRef>
          </c:val>
          <c:extLst>
            <c:ext xmlns:c16="http://schemas.microsoft.com/office/drawing/2014/chart" uri="{C3380CC4-5D6E-409C-BE32-E72D297353CC}">
              <c16:uniqueId val="{00000007-F186-4500-A443-78CBF7D8048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371</c:v>
                </c:pt>
                <c:pt idx="2">
                  <c:v>#N/A</c:v>
                </c:pt>
                <c:pt idx="3">
                  <c:v>#N/A</c:v>
                </c:pt>
                <c:pt idx="4">
                  <c:v>397</c:v>
                </c:pt>
                <c:pt idx="5">
                  <c:v>#N/A</c:v>
                </c:pt>
                <c:pt idx="6">
                  <c:v>#N/A</c:v>
                </c:pt>
                <c:pt idx="7">
                  <c:v>599</c:v>
                </c:pt>
                <c:pt idx="8">
                  <c:v>#N/A</c:v>
                </c:pt>
                <c:pt idx="9">
                  <c:v>#N/A</c:v>
                </c:pt>
                <c:pt idx="10">
                  <c:v>781</c:v>
                </c:pt>
                <c:pt idx="11">
                  <c:v>#N/A</c:v>
                </c:pt>
                <c:pt idx="12">
                  <c:v>#N/A</c:v>
                </c:pt>
                <c:pt idx="13">
                  <c:v>776</c:v>
                </c:pt>
                <c:pt idx="14">
                  <c:v>#N/A</c:v>
                </c:pt>
              </c:numCache>
            </c:numRef>
          </c:val>
          <c:smooth val="0"/>
          <c:extLst>
            <c:ext xmlns:c16="http://schemas.microsoft.com/office/drawing/2014/chart" uri="{C3380CC4-5D6E-409C-BE32-E72D297353CC}">
              <c16:uniqueId val="{00000008-F186-4500-A443-78CBF7D8048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26307</c:v>
                </c:pt>
                <c:pt idx="5">
                  <c:v>26264</c:v>
                </c:pt>
                <c:pt idx="8">
                  <c:v>25705</c:v>
                </c:pt>
                <c:pt idx="11">
                  <c:v>24573</c:v>
                </c:pt>
                <c:pt idx="14">
                  <c:v>23379</c:v>
                </c:pt>
              </c:numCache>
            </c:numRef>
          </c:val>
          <c:extLst>
            <c:ext xmlns:c16="http://schemas.microsoft.com/office/drawing/2014/chart" uri="{C3380CC4-5D6E-409C-BE32-E72D297353CC}">
              <c16:uniqueId val="{00000000-19E3-496C-A582-BAAE2E9A79D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4907</c:v>
                </c:pt>
                <c:pt idx="5">
                  <c:v>4648</c:v>
                </c:pt>
                <c:pt idx="8">
                  <c:v>4476</c:v>
                </c:pt>
                <c:pt idx="11">
                  <c:v>4204</c:v>
                </c:pt>
                <c:pt idx="14">
                  <c:v>4068</c:v>
                </c:pt>
              </c:numCache>
            </c:numRef>
          </c:val>
          <c:extLst>
            <c:ext xmlns:c16="http://schemas.microsoft.com/office/drawing/2014/chart" uri="{C3380CC4-5D6E-409C-BE32-E72D297353CC}">
              <c16:uniqueId val="{00000001-19E3-496C-A582-BAAE2E9A79D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4309</c:v>
                </c:pt>
                <c:pt idx="5">
                  <c:v>4458</c:v>
                </c:pt>
                <c:pt idx="8">
                  <c:v>5496</c:v>
                </c:pt>
                <c:pt idx="11">
                  <c:v>7002</c:v>
                </c:pt>
                <c:pt idx="14">
                  <c:v>6880</c:v>
                </c:pt>
              </c:numCache>
            </c:numRef>
          </c:val>
          <c:extLst>
            <c:ext xmlns:c16="http://schemas.microsoft.com/office/drawing/2014/chart" uri="{C3380CC4-5D6E-409C-BE32-E72D297353CC}">
              <c16:uniqueId val="{00000002-19E3-496C-A582-BAAE2E9A79D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E3-496C-A582-BAAE2E9A79D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E3-496C-A582-BAAE2E9A79D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E3-496C-A582-BAAE2E9A79D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2622</c:v>
                </c:pt>
                <c:pt idx="3">
                  <c:v>2625</c:v>
                </c:pt>
                <c:pt idx="6">
                  <c:v>2839</c:v>
                </c:pt>
                <c:pt idx="9">
                  <c:v>2666</c:v>
                </c:pt>
                <c:pt idx="12">
                  <c:v>2954</c:v>
                </c:pt>
              </c:numCache>
            </c:numRef>
          </c:val>
          <c:extLst>
            <c:ext xmlns:c16="http://schemas.microsoft.com/office/drawing/2014/chart" uri="{C3380CC4-5D6E-409C-BE32-E72D297353CC}">
              <c16:uniqueId val="{00000006-19E3-496C-A582-BAAE2E9A79D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758</c:v>
                </c:pt>
                <c:pt idx="3">
                  <c:v>799</c:v>
                </c:pt>
                <c:pt idx="6">
                  <c:v>815</c:v>
                </c:pt>
                <c:pt idx="9">
                  <c:v>825</c:v>
                </c:pt>
                <c:pt idx="12">
                  <c:v>1344</c:v>
                </c:pt>
              </c:numCache>
            </c:numRef>
          </c:val>
          <c:extLst>
            <c:ext xmlns:c16="http://schemas.microsoft.com/office/drawing/2014/chart" uri="{C3380CC4-5D6E-409C-BE32-E72D297353CC}">
              <c16:uniqueId val="{00000007-19E3-496C-A582-BAAE2E9A79D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11090</c:v>
                </c:pt>
                <c:pt idx="3">
                  <c:v>10579</c:v>
                </c:pt>
                <c:pt idx="6">
                  <c:v>10306</c:v>
                </c:pt>
                <c:pt idx="9">
                  <c:v>10153</c:v>
                </c:pt>
                <c:pt idx="12">
                  <c:v>9978</c:v>
                </c:pt>
              </c:numCache>
            </c:numRef>
          </c:val>
          <c:extLst>
            <c:ext xmlns:c16="http://schemas.microsoft.com/office/drawing/2014/chart" uri="{C3380CC4-5D6E-409C-BE32-E72D297353CC}">
              <c16:uniqueId val="{00000008-19E3-496C-A582-BAAE2E9A79D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378</c:v>
                </c:pt>
                <c:pt idx="3">
                  <c:v>383</c:v>
                </c:pt>
                <c:pt idx="6">
                  <c:v>328</c:v>
                </c:pt>
                <c:pt idx="9">
                  <c:v>304</c:v>
                </c:pt>
                <c:pt idx="12">
                  <c:v>394</c:v>
                </c:pt>
              </c:numCache>
            </c:numRef>
          </c:val>
          <c:extLst>
            <c:ext xmlns:c16="http://schemas.microsoft.com/office/drawing/2014/chart" uri="{C3380CC4-5D6E-409C-BE32-E72D297353CC}">
              <c16:uniqueId val="{00000009-19E3-496C-A582-BAAE2E9A79D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19639</c:v>
                </c:pt>
                <c:pt idx="3">
                  <c:v>22359</c:v>
                </c:pt>
                <c:pt idx="6">
                  <c:v>23389</c:v>
                </c:pt>
                <c:pt idx="9">
                  <c:v>22165</c:v>
                </c:pt>
                <c:pt idx="12">
                  <c:v>20721</c:v>
                </c:pt>
              </c:numCache>
            </c:numRef>
          </c:val>
          <c:extLst>
            <c:ext xmlns:c16="http://schemas.microsoft.com/office/drawing/2014/chart" uri="{C3380CC4-5D6E-409C-BE32-E72D297353CC}">
              <c16:uniqueId val="{0000000A-19E3-496C-A582-BAAE2E9A79D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1376</c:v>
                </c:pt>
                <c:pt idx="5">
                  <c:v>#N/A</c:v>
                </c:pt>
                <c:pt idx="6">
                  <c:v>#N/A</c:v>
                </c:pt>
                <c:pt idx="7">
                  <c:v>1999</c:v>
                </c:pt>
                <c:pt idx="8">
                  <c:v>#N/A</c:v>
                </c:pt>
                <c:pt idx="9">
                  <c:v>#N/A</c:v>
                </c:pt>
                <c:pt idx="10">
                  <c:v>334</c:v>
                </c:pt>
                <c:pt idx="11">
                  <c:v>#N/A</c:v>
                </c:pt>
                <c:pt idx="12">
                  <c:v>#N/A</c:v>
                </c:pt>
                <c:pt idx="13">
                  <c:v>1064</c:v>
                </c:pt>
                <c:pt idx="14">
                  <c:v>#N/A</c:v>
                </c:pt>
              </c:numCache>
            </c:numRef>
          </c:val>
          <c:smooth val="0"/>
          <c:extLst>
            <c:ext xmlns:c16="http://schemas.microsoft.com/office/drawing/2014/chart" uri="{C3380CC4-5D6E-409C-BE32-E72D297353CC}">
              <c16:uniqueId val="{0000000B-19E3-496C-A582-BAAE2E9A79D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2311</c:v>
                </c:pt>
                <c:pt idx="1">
                  <c:v>2901</c:v>
                </c:pt>
                <c:pt idx="2">
                  <c:v>2836</c:v>
                </c:pt>
              </c:numCache>
            </c:numRef>
          </c:val>
          <c:extLst>
            <c:ext xmlns:c16="http://schemas.microsoft.com/office/drawing/2014/chart" uri="{C3380CC4-5D6E-409C-BE32-E72D297353CC}">
              <c16:uniqueId val="{00000000-FEA1-4089-B243-8EA5BC71440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524</c:v>
                </c:pt>
                <c:pt idx="1">
                  <c:v>524</c:v>
                </c:pt>
                <c:pt idx="2">
                  <c:v>607</c:v>
                </c:pt>
              </c:numCache>
            </c:numRef>
          </c:val>
          <c:extLst>
            <c:ext xmlns:c16="http://schemas.microsoft.com/office/drawing/2014/chart" uri="{C3380CC4-5D6E-409C-BE32-E72D297353CC}">
              <c16:uniqueId val="{00000001-FEA1-4089-B243-8EA5BC71440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1374</c:v>
                </c:pt>
                <c:pt idx="1">
                  <c:v>2240</c:v>
                </c:pt>
                <c:pt idx="2">
                  <c:v>2374</c:v>
                </c:pt>
              </c:numCache>
            </c:numRef>
          </c:val>
          <c:extLst>
            <c:ext xmlns:c16="http://schemas.microsoft.com/office/drawing/2014/chart" uri="{C3380CC4-5D6E-409C-BE32-E72D297353CC}">
              <c16:uniqueId val="{00000002-FEA1-4089-B243-8EA5BC71440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{CD777835-7DD7-4A5A-B536-093C6028B4D8}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DB1-4AE1-BEB5-0446FCFEB49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{F83E504B-E81F-408E-8F7E-D001B337B8FD}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DB1-4AE1-BEB5-0446FCFEB49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{33E3A90B-6B89-40C7-920C-7119876847F9}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DB1-4AE1-BEB5-0446FCFEB49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{043DECA3-C4C0-43C7-91F1-C60A25A4B774}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DB1-4AE1-BEB5-0446FCFEB49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{DD71B054-1A43-4DB4-A1F0-B35075DA27CC}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DB1-4AE1-BEB5-0446FCFEB49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{E11DA0CA-0AF5-4018-B0D2-1EA86C1C5EF6}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DB1-4AE1-BEB5-0446FCFEB49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{962EC888-F560-4D38-867A-2A429191EBBA}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DB1-4AE1-BEB5-0446FCFEB49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{EAB47A69-28E1-4AB8-B093-37402CB37666}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DB1-4AE1-BEB5-0446FCFEB49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{46686680-E663-4D74-B073-5D4DF9E857A4}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DB1-4AE1-BEB5-0446FCFEB49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66.8</c:v>
                </c:pt>
                <c:pt idx="8">
                  <c:v>66.2</c:v>
                </c:pt>
                <c:pt idx="16">
                  <c:v>60.9</c:v>
                </c:pt>
                <c:pt idx="24">
                  <c:v>61.7</c:v>
                </c:pt>
                <c:pt idx="32">
                  <c:v>62.3</c:v>
                </c:pt>
              </c:numCache>
            </c:numRef>
          </c:xVal>
          <c:yVal>
            <c:numRef>
              <c:f>公会計指標分析・財政指標組合せ分析表!$BP$51:$DC$51</c:f>
              <c:numCache>
                <c:formatCode>#,##0.0;"▲ "#,##0.0</c:formatCode>
                <c:ptCount val="40"/>
                <c:pt idx="8">
                  <c:v>10.3</c:v>
                </c:pt>
                <c:pt idx="16">
                  <c:v>14.2</c:v>
                </c:pt>
                <c:pt idx="24">
                  <c:v>2.4</c:v>
                </c:pt>
                <c:pt idx="32">
                  <c:v>7.5</c:v>
                </c:pt>
              </c:numCache>
            </c:numRef>
          </c:yVal>
          <c:smooth val="0"/>
          <c:extLst>
            <c:ext xmlns:c16="http://schemas.microsoft.com/office/drawing/2014/chart" uri="{C3380CC4-5D6E-409C-BE32-E72D297353CC}">
              <c16:uniqueId val="{00000009-8DB1-4AE1-BEB5-0446FCFEB49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4619710212964746E-2"/>
                  <c:y val="-6.4739042105865174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{6173A0FB-6F51-46C2-B58F-34789AA8B803}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DB1-4AE1-BEB5-0446FCFEB49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{BCB28197-A1B0-4DB5-8CAA-841E815B469B}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DB1-4AE1-BEB5-0446FCFEB49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{BABFD4C9-D8AB-4E40-9EEA-B3AEFB562CD8}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DB1-4AE1-BEB5-0446FCFEB49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{41F35888-6ED0-4653-B5CB-A41E506F14F5}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DB1-4AE1-BEB5-0446FCFEB49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{194A76EF-50D1-47E0-A29D-ACC042E86351}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DB1-4AE1-BEB5-0446FCFEB491}"/>
                </c:ext>
              </c:extLst>
            </c:dLbl>
            <c:dLbl>
              <c:idx val="8"/>
              <c:layout>
                <c:manualLayout>
                  <c:x val="-3.9411791087503846E-2"/>
                  <c:y val="-6.473904210586517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{C112DA7C-FC79-49CB-9EC5-57D0BD940051}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DB1-4AE1-BEB5-0446FCFEB49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{ED0C8987-785E-4BF3-A106-A382731F7452}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DB1-4AE1-BEB5-0446FCFEB49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{10BF15EB-E968-4F95-8297-21B56CE9E4CD}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DB1-4AE1-BEB5-0446FCFEB49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{AC3596BE-62CD-416C-A625-C3D1C9E0D2D7}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DB1-4AE1-BEB5-0446FCFEB49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63.7</c:v>
                </c:pt>
                <c:pt idx="24">
                  <c:v>64.099999999999994</c:v>
                </c:pt>
                <c:pt idx="32">
                  <c:v>64.599999999999994</c:v>
                </c:pt>
              </c:numCache>
            </c:numRef>
          </c:xVal>
          <c:yVal>
            <c:numRef>
              <c:f>公会計指標分析・財政指標組合せ分析表!$BP$55:$DC$55</c:f>
              <c:numCache>
                <c:formatCode>#,##0.0;"▲ "#,##0.0</c:formatCode>
                <c:ptCount val="40"/>
                <c:pt idx="0">
                  <c:v>25.5</c:v>
                </c:pt>
                <c:pt idx="8">
                  <c:v>25.1</c:v>
                </c:pt>
                <c:pt idx="16">
                  <c:v>11.2</c:v>
                </c:pt>
                <c:pt idx="24">
                  <c:v>4.5999999999999996</c:v>
                </c:pt>
                <c:pt idx="32">
                  <c:v>4.2</c:v>
                </c:pt>
              </c:numCache>
            </c:numRef>
          </c:yVal>
          <c:smooth val="0"/>
          <c:extLst>
            <c:ext xmlns:c16="http://schemas.microsoft.com/office/drawing/2014/chart" uri="{C3380CC4-5D6E-409C-BE32-E72D297353CC}">
              <c16:uniqueId val="{00000013-8DB1-4AE1-BEB5-0446FCFEB491}"/>
            </c:ext>
          </c:extLst>
        </c:ser>
        <c:dLbls>
          <c:showLegendKey val="0"/>
          <c:showVal val="1"/>
          <c:showCatName val="0"/>
          <c:showSerName val="0"/>
          <c:showPercent val="0"/>
          <c:showBubbleSize val="0"/>
        </c:dLbls>
        <c:axId val="46179840"/>
        <c:axId val="46181760"/>
      </c:scatterChart>
      <c:valAx>
        <c:axId val="46179840"/>
        <c:scaling>
          <c:orientation val="maxMin"/>
          <c:max val="67"/>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{41E22B20-E764-4BB0-9CCB-AB8F751B42D3}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F94-40FF-AE06-EFB3D81279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{B4AB7388-241B-4E03-9870-2B2D880E8434}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F94-40FF-AE06-EFB3D81279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{4EF1E1BD-0554-42DE-AAFA-879CF2F8E55D}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F94-40FF-AE06-EFB3D81279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{E9CDE60F-2733-417F-A6F0-075EBA1E5DB0}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F94-40FF-AE06-EFB3D81279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{C37589F8-7689-49BC-B329-4764A921D157}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F94-40FF-AE06-EFB3D81279F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{A75349E6-5554-440C-BF3E-BF525E17AF3A}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F94-40FF-AE06-EFB3D81279F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{4A4F0C0D-3FBC-4DF5-B20C-2A9902C2CEEF}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F94-40FF-AE06-EFB3D81279F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{87D8D9AF-06D5-4951-BD76-D08D7A66262B}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F94-40FF-AE06-EFB3D81279F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{BCFC85FA-4396-4965-8AC7-5DB01D3201D8}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F94-40FF-AE06-EFB3D81279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3.1</c:v>
                </c:pt>
                <c:pt idx="16">
                  <c:v>3.3</c:v>
                </c:pt>
                <c:pt idx="24">
                  <c:v>4.3</c:v>
                </c:pt>
                <c:pt idx="32">
                  <c:v>5.0999999999999996</c:v>
                </c:pt>
              </c:numCache>
            </c:numRef>
          </c:xVal>
          <c:yVal>
            <c:numRef>
              <c:f>公会計指標分析・財政指標組合せ分析表!$BP$73:$DC$73</c:f>
              <c:numCache>
                <c:formatCode>#,##0.0;"▲ "#,##0.0</c:formatCode>
                <c:ptCount val="40"/>
                <c:pt idx="8">
                  <c:v>10.3</c:v>
                </c:pt>
                <c:pt idx="16">
                  <c:v>14.2</c:v>
                </c:pt>
                <c:pt idx="24">
                  <c:v>2.4</c:v>
                </c:pt>
                <c:pt idx="32">
                  <c:v>7.5</c:v>
                </c:pt>
              </c:numCache>
            </c:numRef>
          </c:yVal>
          <c:smooth val="0"/>
          <c:extLst>
            <c:ext xmlns:c16="http://schemas.microsoft.com/office/drawing/2014/chart" uri="{C3380CC4-5D6E-409C-BE32-E72D297353CC}">
              <c16:uniqueId val="{00000009-FF94-40FF-AE06-EFB3D81279F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{D6ABE5AD-B4B0-4C34-9196-E9E9A8EF22CC}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F94-40FF-AE06-EFB3D81279F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{54589287-3593-478A-8618-31BE3F82E16B}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F94-40FF-AE06-EFB3D81279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{D45F5945-90E8-40E7-8727-FCCBA407DAC9}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F94-40FF-AE06-EFB3D81279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{D0EB5867-F714-4572-B815-E5BAE1A6388E}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F94-40FF-AE06-EFB3D81279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{222D2562-760C-4614-A35F-EAFAD668734E}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F94-40FF-AE06-EFB3D81279F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{45D6DD19-50DE-4A6C-BDFA-6B939BC24B6C}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F94-40FF-AE06-EFB3D81279F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{ABD6A274-DFB5-4720-96D5-C2262603F29D}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F94-40FF-AE06-EFB3D81279F2}"/>
                </c:ext>
              </c:extLst>
            </c:dLbl>
            <c:dLbl>
              <c:idx val="24"/>
              <c:layout>
                <c:manualLayout>
                  <c:x val="0"/>
                  <c:y val="1.5025272157746995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{10010B7C-35BA-4338-BFAA-C4C74F635466}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F94-40FF-AE06-EFB3D81279F2}"/>
                </c:ext>
              </c:extLst>
            </c:dLbl>
            <c:dLbl>
              <c:idx val="32"/>
              <c:layout>
                <c:manualLayout>
                  <c:x val="0"/>
                  <c:y val="-1.502492967017762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{07194921-E968-43B1-B2F8-2BEC034769E5}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F94-40FF-AE06-EFB3D81279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5.7</c:v>
                </c:pt>
                <c:pt idx="24">
                  <c:v>5.8</c:v>
                </c:pt>
                <c:pt idx="32">
                  <c:v>5.8</c:v>
                </c:pt>
              </c:numCache>
            </c:numRef>
          </c:xVal>
          <c:yVal>
            <c:numRef>
              <c:f>公会計指標分析・財政指標組合せ分析表!$BP$77:$DC$77</c:f>
              <c:numCache>
                <c:formatCode>#,##0.0;"▲ "#,##0.0</c:formatCode>
                <c:ptCount val="40"/>
                <c:pt idx="0">
                  <c:v>25.5</c:v>
                </c:pt>
                <c:pt idx="8">
                  <c:v>25.1</c:v>
                </c:pt>
                <c:pt idx="16">
                  <c:v>11.2</c:v>
                </c:pt>
                <c:pt idx="24">
                  <c:v>4.5999999999999996</c:v>
                </c:pt>
                <c:pt idx="32">
                  <c:v>4.2</c:v>
                </c:pt>
              </c:numCache>
            </c:numRef>
          </c:yVal>
          <c:smooth val="0"/>
          <c:extLst>
            <c:ext xmlns:c16="http://schemas.microsoft.com/office/drawing/2014/chart" uri="{C3380CC4-5D6E-409C-BE32-E72D297353CC}">
              <c16:uniqueId val="{00000013-FF94-40FF-AE06-EFB3D81279F2}"/>
            </c:ext>
          </c:extLst>
        </c:ser>
        <c:dLbls>
          <c:showLegendKey val="0"/>
          <c:showVal val="1"/>
          <c:showCatName val="0"/>
          <c:showSerName val="0"/>
          <c:showPercent val="0"/>
          <c:showBubbleSize val="0"/>
        </c:dLbls>
        <c:axId val="84219776"/>
        <c:axId val="84234240"/>
      </c:scatterChart>
      <c:valAx>
        <c:axId val="84219776"/>
        <c:scaling>
          <c:orientation val="maxMin"/>
          <c:max val="7"/>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実質公債費比率の令和５年度単年度ベースは </a:t>
          </a:r>
          <a:r>
            <a:rPr kumimoji="1" lang="en-US" altLang="ja-JP" sz="1400">
              <a:solidFill>
                <a:schemeClr val="tx1"/>
              </a:solidFill>
              <a:latin typeface="ＭＳ Ｐゴシック" panose="020B0600070205080204" pitchFamily="50" charset="-128"/>
              <a:ea typeface="ＭＳ Ｐゴシック" panose="020B0600070205080204" pitchFamily="50" charset="-128"/>
            </a:rPr>
            <a:t>5.52</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となり、前年度</a:t>
          </a:r>
          <a:r>
            <a:rPr kumimoji="1" lang="en-US" altLang="ja-JP" sz="1400">
              <a:solidFill>
                <a:schemeClr val="tx1"/>
              </a:solidFill>
              <a:latin typeface="ＭＳ Ｐゴシック" panose="020B0600070205080204" pitchFamily="50" charset="-128"/>
              <a:ea typeface="ＭＳ Ｐゴシック" panose="020B0600070205080204" pitchFamily="50" charset="-128"/>
            </a:rPr>
            <a:t>(5.70)</a:t>
          </a:r>
          <a:r>
            <a:rPr kumimoji="1" lang="ja-JP" altLang="en-US" sz="1400">
              <a:solidFill>
                <a:schemeClr val="tx1"/>
              </a:solidFill>
              <a:latin typeface="ＭＳ Ｐゴシック" panose="020B0600070205080204" pitchFamily="50" charset="-128"/>
              <a:ea typeface="ＭＳ Ｐゴシック" panose="020B0600070205080204" pitchFamily="50" charset="-128"/>
            </a:rPr>
            <a:t>に比べて</a:t>
          </a:r>
          <a:r>
            <a:rPr kumimoji="1" lang="en-US" altLang="ja-JP" sz="1400">
              <a:solidFill>
                <a:schemeClr val="tx1"/>
              </a:solidFill>
              <a:latin typeface="ＭＳ Ｐゴシック" panose="020B0600070205080204" pitchFamily="50" charset="-128"/>
              <a:ea typeface="ＭＳ Ｐゴシック" panose="020B0600070205080204" pitchFamily="50" charset="-128"/>
            </a:rPr>
            <a:t>0.18</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ポイント改善した。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この主な要因は、普通交付税等の増により標準財政規模が増加したことに加え、地方債元利償還金が前年度に比べて減少したことによるものである。</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今後については、令和６年度からの公共施設再編に伴う市債発行の影響により再び増加するものと見込まれる。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将来負担比率については、地方債償還に係る負担見込額の増加（一部事務組合分）や職員の増加による退職手当負担見込額の増加に伴う将来負担額の増に加え、基金現在高の減少に伴う充当可能財源等の減などにより</a:t>
          </a:r>
          <a:r>
            <a:rPr kumimoji="1" lang="en-US" altLang="ja-JP" sz="1400">
              <a:solidFill>
                <a:schemeClr val="tx1"/>
              </a:solidFill>
              <a:latin typeface="ＭＳ Ｐゴシック" panose="020B0600070205080204" pitchFamily="50" charset="-128"/>
              <a:ea typeface="ＭＳ Ｐゴシック" panose="020B0600070205080204" pitchFamily="50" charset="-128"/>
            </a:rPr>
            <a:t>7.5</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％となり、前年度に比べ</a:t>
          </a:r>
          <a:r>
            <a:rPr kumimoji="1" lang="en-US" altLang="ja-JP" sz="1400">
              <a:solidFill>
                <a:schemeClr val="tx1"/>
              </a:solidFill>
              <a:latin typeface="ＭＳ Ｐゴシック" panose="020B0600070205080204" pitchFamily="50" charset="-128"/>
              <a:ea typeface="ＭＳ Ｐゴシック" panose="020B0600070205080204" pitchFamily="50" charset="-128"/>
            </a:rPr>
            <a:t>5.1</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ポイント悪化した。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令和６年度以降において、公共施設再編に伴い市債を発行予定ではあるが、後年度の負担を少しでも軽減できるよう、引き続き見積合わせの方法を用いるなどして低利での借入を実行することに加え、投資的経費を伴う事業の実施について精査をし、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大阪府柏原市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財政調整基金において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570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百万円を取り崩したものの、財政調整基金、減債基金、ふるさと基金及び公共施設等整備基金において積立てを行ったことから、基金残高合計は前年度比で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％）の増となった。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おいては今後も続くと見込まれる人件費上昇や物価高騰の影響により、また公共施設等整備基金においては今後予定されている公共施設等再編整備事業における財源として、多額の取崩しが発生すると予想され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柏原市ふるさと基金：寄附を通じて、様々な人々が参加できる、夢のある地域社会の実現を目指す。</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柏原市公共施設等整備基金：公用若しくは公共の用に供する施設の整備並びに土地取得を推進する。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柏原市老人福祉基金：老人福祉の向上を図る。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柏原市文化・スポーツ国際交流基金：国際化時代にふさわしい文化及びスポーツの振興に寄与し、国際理解を深める。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柏原市公園等整備事業基金：公園、広場及び緑地の整備事業を推進する。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柏原市ふるさと基金：条例に基づく運用利子及び指定寄附金の積立により、前年度比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柏原市公共施設等整備基金：土地売払収入及び条例に基づく運用利子を積み立てたことにより、前年度比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％）の増となった。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柏原市ふるさと基金：寄附者の意向に沿った事業に活用していく。</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柏原市公共施設等整備基金：今後予定されている公共施設等再編整備事業の財源としての取崩しが見込まれるため、減少していくと予想される。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令和５年度決算で生じた剰余金や基金運用収入など</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505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百万円を積み立てた一方、</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570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％）の減となった。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人件費上昇や物価高騰の影響による収支不足の補塡、病院事業会計への繰出金の財源として多額の取崩しが見込まれるため、今後も減少していくと予想される。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普通交付税のうち臨時財政対策債償還基金費及び基金運用利子を積み立てたことにより、前年度比</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％）の増となった。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着実な積立ては行えており、今後は地方債の償還計画を踏まえ、適切な時期に取崩しを行う。</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D7D0246-B877-4A62-8A6B-A362B8871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A2EA319-0844-4785-870A-C7655D690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2A99B56D-2B75-4834-AA19-08B12F1617C5}"/>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a16="http://schemas.microsoft.com/office/drawing/2014/main" id="{F045C6B3-3884-40D3-9A1C-854174B8BAA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7AC80860-07F7-4412-BF53-948B8D9A60F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86EFE772-8AD3-447A-B915-EB56C77562D5}"/>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6DE006D2-A460-478A-85C1-86CE6AA2ACB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E5C2E00-64E2-4F83-AA12-B487CC77AFE3}"/>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48C3FC8F-D2C8-41BC-9943-D262274F43C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47D052CD-FE7B-415D-9926-72802836338E}"/>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E16341D3-37B1-41F1-9935-2989971E42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44A00706-9A11-402B-9251-D9F4A2448EEA}"/>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E85233FA-82E7-4D21-BE91-EB102BD5C65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A542DDFC-2629-444D-8B07-532F7C56A0C9}"/>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35A06431-9F71-4D9B-83F0-20814C831E77}"/>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7DE0B901-02AC-44D6-8285-AD6A997DDF9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CD14C893-ECC3-425F-AF9E-B585145C9B44}"/>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6431B7D8-B004-467B-A9A7-A2030A8713CC}"/>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6D03FE40-709A-44A7-943B-4CA164307B7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C4371655-7B58-474A-9A59-8B01BF389971}"/>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8DCE16AB-3A2D-40BE-9784-2EAEC3335CD8}"/>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551C80A5-B37C-435B-AC48-0BED11527528}"/>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2E09E1F3-112B-491C-A65B-FDF9100E0D9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47900024-826A-40A7-91B5-9E4F1539D2A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8D0CC79-2208-4C05-97A1-F7F972B6CFB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5253F4E1-14B4-4C43-8AAF-0FCDB2CE4C39}"/>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4C7C281B-EEA1-4678-A32D-BB33B13B4F3F}"/>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C65F5AF4-0557-4D04-A625-1CA63DBB6884}"/>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2478CF2B-AB2C-4EA0-A33D-3DCD5E8FD6D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BBBA17C1-88B2-46A8-A498-62E56E165E69}"/>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4D94B363-3E51-41D3-BF2E-F11EF4DED4FC}"/>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CD7DEC2D-F665-4969-A4F5-E6E8D9F95686}"/>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DE992D91-0776-4AF1-8EC7-7866B63BAEAE}"/>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C2306CEC-E90B-4A84-B8EE-53F5C12D147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2C9F5D7A-A8D6-4971-8C8D-D24B0F3001B3}"/>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EA38CC16-D439-4B4B-B550-4F8B20A65170}"/>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18C713FA-BE06-4451-B328-EBD0DFDB5B99}"/>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A92DC2C9-AAB3-4C5A-A00B-93A6A21C1CD6}"/>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8CDA4FD1-A948-4A42-BA65-2474B5A37CF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7A33D975-EB56-476C-B358-8A0B450AEEAE}"/>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AF091EBC-0024-42EC-8C1F-737012BBA6FD}"/>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FC3ACBB8-A310-42E2-8193-88B7FFB2C55E}"/>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C0F04BE5-6F97-482F-A4A0-0B18D97251E7}"/>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9F3C2405-09EA-414A-BA4D-30A590E47ABC}"/>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21AADA6A-BBD2-49F6-BCC8-46BEF8C0595B}"/>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259E36FA-571A-47B9-9FF9-0DCD132269B2}"/>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237F18A4-6630-4EFD-AAD2-B6246D03D8B9}"/>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49701EDA-F48F-4CE1-9459-48FB43146316}"/>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91C0BC27-A5FB-4EAA-8A70-415A521148F3}"/>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有形固定資産減価償却率は、これまで類似団体内平均値と比較して高く推移していたが、庁舎等の老朽化施設への対策を講じたことで令和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年度から類似団体内平均値を下回った。</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公共施設等総合管理計画において、公共施設の延床面積の</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21.3</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％を縮減する目標を定めており、</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今後、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公共施設の維持管理及び再編整備を適切に進める。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また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、公共施設の再編整備に伴い、有形固定資産減価償却率は減少していくと</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考えられる。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C5E2B2C1-1566-4010-B553-00A7390CB6C7}"/>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3C174FE2-907A-4463-80B1-9FA6DBBEA95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DA78BE44-AC91-44B2-981D-926E1E34232C}"/>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025BB129-B45B-4472-8684-C173CBE8E003}"/>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F6B092A0-59BF-42C5-B1E4-9D22146CA535}"/>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D14906B3-F827-4668-96B8-F18D04EF05D3}"/>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E080A938-913B-4904-BED8-65C3B8321D15}"/>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AFA20636-B6AC-4492-B75F-07FD28F32C8E}"/>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354102AD-45ED-4C0E-9428-57CD942631B3}"/>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C2C2144D-C1B4-4947-8393-ABC81D27C347}"/>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943BD39F-1D02-4BF0-AC1D-69CAC8B2AE52}"/>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BBBF7941-CC9B-43C1-898E-DC085F91922E}"/>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FB1FC453-3DB3-42C8-8AEB-01B71D292CF3}"/>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D58A2C42-7CD8-4749-9998-1C2FDB35F743}"/>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F0A61A43-1B86-499E-AC01-71D845078E01}"/>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76EC2DCA-BCE4-4414-9F72-4B89D49AAF12}"/>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7" name="直線コネクタ 66">
          <a:extLst>
            <a:ext uri="{FF2B5EF4-FFF2-40B4-BE49-F238E27FC236}">
              <a16:creationId xmlns:a16="http://schemas.microsoft.com/office/drawing/2014/main" id="{CFC6FAE4-0799-446E-95AD-35EB94F9BB64}"/>
            </a:ext>
          </a:extLst>
        </xdr:cNvPr>
        <xdr:cNvCxnSpPr/>
      </xdr:nvCxnSpPr>
      <xdr:spPr>
        <a:xfrm flipV="1">
          <a:off x="4206240" y="5114925"/>
          <a:ext cx="1270" cy="148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8" name="有形固定資産減価償却率最小値テキスト">
          <a:extLst>
            <a:ext uri="{FF2B5EF4-FFF2-40B4-BE49-F238E27FC236}">
              <a16:creationId xmlns:a16="http://schemas.microsoft.com/office/drawing/2014/main" id="{564EECDC-9491-414F-97F4-DA2E02DF18F7}"/>
            </a:ext>
          </a:extLst>
        </xdr:cNvPr>
        <xdr:cNvSpPr txBox="1"/>
      </xdr:nvSpPr>
      <xdr:spPr>
        <a:xfrm>
          <a:off x="4258945" y="659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9" name="直線コネクタ 68">
          <a:extLst>
            <a:ext uri="{FF2B5EF4-FFF2-40B4-BE49-F238E27FC236}">
              <a16:creationId xmlns:a16="http://schemas.microsoft.com/office/drawing/2014/main" id="{D58F68CF-2EEC-4364-B3D3-E6A5A1537048}"/>
            </a:ext>
          </a:extLst>
        </xdr:cNvPr>
        <xdr:cNvCxnSpPr/>
      </xdr:nvCxnSpPr>
      <xdr:spPr>
        <a:xfrm>
          <a:off x="4119245" y="659553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0" name="有形固定資産減価償却率最大値テキスト">
          <a:extLst>
            <a:ext uri="{FF2B5EF4-FFF2-40B4-BE49-F238E27FC236}">
              <a16:creationId xmlns:a16="http://schemas.microsoft.com/office/drawing/2014/main" id="{39E5013B-C9D7-4563-AAF6-63BC70716A86}"/>
            </a:ext>
          </a:extLst>
        </xdr:cNvPr>
        <xdr:cNvSpPr txBox="1"/>
      </xdr:nvSpPr>
      <xdr:spPr>
        <a:xfrm>
          <a:off x="4258945" y="4893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1" name="直線コネクタ 70">
          <a:extLst>
            <a:ext uri="{FF2B5EF4-FFF2-40B4-BE49-F238E27FC236}">
              <a16:creationId xmlns:a16="http://schemas.microsoft.com/office/drawing/2014/main" id="{D31EF62B-53F1-41BF-932E-28CA91704A8D}"/>
            </a:ext>
          </a:extLst>
        </xdr:cNvPr>
        <xdr:cNvCxnSpPr/>
      </xdr:nvCxnSpPr>
      <xdr:spPr>
        <a:xfrm>
          <a:off x="4119245" y="5114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2" name="有形固定資産減価償却率平均値テキスト">
          <a:extLst>
            <a:ext uri="{FF2B5EF4-FFF2-40B4-BE49-F238E27FC236}">
              <a16:creationId xmlns:a16="http://schemas.microsoft.com/office/drawing/2014/main" id="{89859F58-340D-4DC8-86F5-60F0EF4E9825}"/>
            </a:ext>
          </a:extLst>
        </xdr:cNvPr>
        <xdr:cNvSpPr txBox="1"/>
      </xdr:nvSpPr>
      <xdr:spPr>
        <a:xfrm>
          <a:off x="4258945" y="60056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3" name="フローチャート: 判断 72">
          <a:extLst>
            <a:ext uri="{FF2B5EF4-FFF2-40B4-BE49-F238E27FC236}">
              <a16:creationId xmlns:a16="http://schemas.microsoft.com/office/drawing/2014/main" id="{59AFDA53-358A-437E-9EE4-DA5ECE16A659}"/>
            </a:ext>
          </a:extLst>
        </xdr:cNvPr>
        <xdr:cNvSpPr/>
      </xdr:nvSpPr>
      <xdr:spPr>
        <a:xfrm>
          <a:off x="4157345" y="602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4" name="フローチャート: 判断 73">
          <a:extLst>
            <a:ext uri="{FF2B5EF4-FFF2-40B4-BE49-F238E27FC236}">
              <a16:creationId xmlns:a16="http://schemas.microsoft.com/office/drawing/2014/main" id="{F6253655-6A8E-4C12-ABF1-FB4E2F3D9225}"/>
            </a:ext>
          </a:extLst>
        </xdr:cNvPr>
        <xdr:cNvSpPr/>
      </xdr:nvSpPr>
      <xdr:spPr>
        <a:xfrm>
          <a:off x="3537585" y="60092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5" name="フローチャート: 判断 74">
          <a:extLst>
            <a:ext uri="{FF2B5EF4-FFF2-40B4-BE49-F238E27FC236}">
              <a16:creationId xmlns:a16="http://schemas.microsoft.com/office/drawing/2014/main" id="{30D5CC42-18A8-4E25-9FF9-558003261908}"/>
            </a:ext>
          </a:extLst>
        </xdr:cNvPr>
        <xdr:cNvSpPr/>
      </xdr:nvSpPr>
      <xdr:spPr>
        <a:xfrm>
          <a:off x="2867025" y="59948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76" name="フローチャート: 判断 75">
          <a:extLst>
            <a:ext uri="{FF2B5EF4-FFF2-40B4-BE49-F238E27FC236}">
              <a16:creationId xmlns:a16="http://schemas.microsoft.com/office/drawing/2014/main" id="{1858DB1F-1ACB-4BB1-82F8-319611535A21}"/>
            </a:ext>
          </a:extLst>
        </xdr:cNvPr>
        <xdr:cNvSpPr/>
      </xdr:nvSpPr>
      <xdr:spPr>
        <a:xfrm>
          <a:off x="219646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77" name="フローチャート: 判断 76">
          <a:extLst>
            <a:ext uri="{FF2B5EF4-FFF2-40B4-BE49-F238E27FC236}">
              <a16:creationId xmlns:a16="http://schemas.microsoft.com/office/drawing/2014/main" id="{723D5841-0994-4922-9812-9CA72381E03B}"/>
            </a:ext>
          </a:extLst>
        </xdr:cNvPr>
        <xdr:cNvSpPr/>
      </xdr:nvSpPr>
      <xdr:spPr>
        <a:xfrm>
          <a:off x="1525905" y="5897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68639360-B7E4-4A83-9BF4-6264EE517E8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65C0C5E-85E4-48FA-8541-7A8561A2D3CB}"/>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4DA9B6AD-F485-4D9E-895E-CB11B799D5B3}"/>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7FF9F687-0F28-4876-BEB7-5643206579D4}"/>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C18FFDE4-CA4C-4C30-B55F-44588509142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149437</xdr:rowOff>
    </xdr:from>
    <xdr:to>
      <xdr:col>23</xdr:col>
      <xdr:colOff>136525</xdr:colOff>
      <xdr:row>31</xdr:row>
      <xdr:rowOff>79587</xdr:rowOff>
    </xdr:to>
    <xdr:sp macro="" textlink="">
      <xdr:nvSpPr>
        <xdr:cNvPr id="83" name="楕円 82">
          <a:extLst>
            <a:ext uri="{FF2B5EF4-FFF2-40B4-BE49-F238E27FC236}">
              <a16:creationId xmlns:a16="http://schemas.microsoft.com/office/drawing/2014/main" id="{FF6CBB5B-40F3-4479-958A-71420CDC032C}"/>
            </a:ext>
          </a:extLst>
        </xdr:cNvPr>
        <xdr:cNvSpPr/>
      </xdr:nvSpPr>
      <xdr:spPr>
        <a:xfrm>
          <a:off x="4157345" y="59482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864</xdr:rowOff>
    </xdr:from>
    <xdr:ext cx="405111" cy="259045"/>
    <xdr:sp macro="" textlink="">
      <xdr:nvSpPr>
        <xdr:cNvPr id="84" name="有形固定資産減価償却率該当値テキスト">
          <a:extLst>
            <a:ext uri="{FF2B5EF4-FFF2-40B4-BE49-F238E27FC236}">
              <a16:creationId xmlns:a16="http://schemas.microsoft.com/office/drawing/2014/main" id="{A9F71706-F906-469D-87B1-527558612ADB}"/>
            </a:ext>
          </a:extLst>
        </xdr:cNvPr>
        <xdr:cNvSpPr txBox="1"/>
      </xdr:nvSpPr>
      <xdr:spPr>
        <a:xfrm>
          <a:off x="4258945" y="579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127847</xdr:rowOff>
    </xdr:from>
    <xdr:to>
      <xdr:col>19</xdr:col>
      <xdr:colOff>187325</xdr:colOff>
      <xdr:row>31</xdr:row>
      <xdr:rowOff>57997</xdr:rowOff>
    </xdr:to>
    <xdr:sp macro="" textlink="">
      <xdr:nvSpPr>
        <xdr:cNvPr id="85" name="楕円 84">
          <a:extLst>
            <a:ext uri="{FF2B5EF4-FFF2-40B4-BE49-F238E27FC236}">
              <a16:creationId xmlns:a16="http://schemas.microsoft.com/office/drawing/2014/main" id="{0D8B52CF-F169-4F37-B8EC-C4D713E25B02}"/>
            </a:ext>
          </a:extLst>
        </xdr:cNvPr>
        <xdr:cNvSpPr/>
      </xdr:nvSpPr>
      <xdr:spPr>
        <a:xfrm>
          <a:off x="3537585" y="59266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7197</xdr:rowOff>
    </xdr:from>
    <xdr:to>
      <xdr:col>23</xdr:col>
      <xdr:colOff>85725</xdr:colOff>
      <xdr:row>31</xdr:row>
      <xdr:rowOff>28787</xdr:rowOff>
    </xdr:to>
    <xdr:cxnSp macro="">
      <xdr:nvCxnSpPr>
        <xdr:cNvPr id="86" name="直線コネクタ 85">
          <a:extLst>
            <a:ext uri="{FF2B5EF4-FFF2-40B4-BE49-F238E27FC236}">
              <a16:creationId xmlns:a16="http://schemas.microsoft.com/office/drawing/2014/main" id="{6DF9B455-CE37-40A4-88EE-CB7F6C1627A0}"/>
            </a:ext>
          </a:extLst>
        </xdr:cNvPr>
        <xdr:cNvCxnSpPr/>
      </xdr:nvCxnSpPr>
      <xdr:spPr>
        <a:xfrm>
          <a:off x="3588385" y="5973657"/>
          <a:ext cx="6197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99060</xdr:rowOff>
    </xdr:from>
    <xdr:to>
      <xdr:col>15</xdr:col>
      <xdr:colOff>187325</xdr:colOff>
      <xdr:row>31</xdr:row>
      <xdr:rowOff>29210</xdr:rowOff>
    </xdr:to>
    <xdr:sp macro="" textlink="">
      <xdr:nvSpPr>
        <xdr:cNvPr id="87" name="楕円 86">
          <a:extLst>
            <a:ext uri="{FF2B5EF4-FFF2-40B4-BE49-F238E27FC236}">
              <a16:creationId xmlns:a16="http://schemas.microsoft.com/office/drawing/2014/main" id="{5EBEC009-A4FB-4B91-8DD4-B62B7FC727E1}"/>
            </a:ext>
          </a:extLst>
        </xdr:cNvPr>
        <xdr:cNvSpPr/>
      </xdr:nvSpPr>
      <xdr:spPr>
        <a:xfrm>
          <a:off x="2867025" y="5897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149860</xdr:rowOff>
    </xdr:from>
    <xdr:to>
      <xdr:col>19</xdr:col>
      <xdr:colOff>136525</xdr:colOff>
      <xdr:row>31</xdr:row>
      <xdr:rowOff>7197</xdr:rowOff>
    </xdr:to>
    <xdr:cxnSp macro="">
      <xdr:nvCxnSpPr>
        <xdr:cNvPr id="88" name="直線コネクタ 87">
          <a:extLst>
            <a:ext uri="{FF2B5EF4-FFF2-40B4-BE49-F238E27FC236}">
              <a16:creationId xmlns:a16="http://schemas.microsoft.com/office/drawing/2014/main" id="{298A46A9-47FE-44EB-B8DF-999091513E3C}"/>
            </a:ext>
          </a:extLst>
        </xdr:cNvPr>
        <xdr:cNvCxnSpPr/>
      </xdr:nvCxnSpPr>
      <xdr:spPr>
        <a:xfrm>
          <a:off x="2917825" y="5948680"/>
          <a:ext cx="670560" cy="24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118322</xdr:rowOff>
    </xdr:from>
    <xdr:to>
      <xdr:col>11</xdr:col>
      <xdr:colOff>187325</xdr:colOff>
      <xdr:row>32</xdr:row>
      <xdr:rowOff>48472</xdr:rowOff>
    </xdr:to>
    <xdr:sp macro="" textlink="">
      <xdr:nvSpPr>
        <xdr:cNvPr id="89" name="楕円 88">
          <a:extLst>
            <a:ext uri="{FF2B5EF4-FFF2-40B4-BE49-F238E27FC236}">
              <a16:creationId xmlns:a16="http://schemas.microsoft.com/office/drawing/2014/main" id="{AA863CB9-3EAD-4943-A7CF-0DD789202A9F}"/>
            </a:ext>
          </a:extLst>
        </xdr:cNvPr>
        <xdr:cNvSpPr/>
      </xdr:nvSpPr>
      <xdr:spPr>
        <a:xfrm>
          <a:off x="2196465" y="6084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149860</xdr:rowOff>
    </xdr:from>
    <xdr:to>
      <xdr:col>15</xdr:col>
      <xdr:colOff>136525</xdr:colOff>
      <xdr:row>31</xdr:row>
      <xdr:rowOff>169122</xdr:rowOff>
    </xdr:to>
    <xdr:cxnSp macro="">
      <xdr:nvCxnSpPr>
        <xdr:cNvPr id="90" name="直線コネクタ 89">
          <a:extLst>
            <a:ext uri="{FF2B5EF4-FFF2-40B4-BE49-F238E27FC236}">
              <a16:creationId xmlns:a16="http://schemas.microsoft.com/office/drawing/2014/main" id="{8F1E4632-4E39-4AD8-85B1-A07E9FBF1631}"/>
            </a:ext>
          </a:extLst>
        </xdr:cNvPr>
        <xdr:cNvCxnSpPr/>
      </xdr:nvCxnSpPr>
      <xdr:spPr>
        <a:xfrm flipV="1">
          <a:off x="2247265" y="5948680"/>
          <a:ext cx="670560" cy="18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139912</xdr:rowOff>
    </xdr:from>
    <xdr:to>
      <xdr:col>7</xdr:col>
      <xdr:colOff>187325</xdr:colOff>
      <xdr:row>32</xdr:row>
      <xdr:rowOff>70062</xdr:rowOff>
    </xdr:to>
    <xdr:sp macro="" textlink="">
      <xdr:nvSpPr>
        <xdr:cNvPr id="91" name="楕円 90">
          <a:extLst>
            <a:ext uri="{FF2B5EF4-FFF2-40B4-BE49-F238E27FC236}">
              <a16:creationId xmlns:a16="http://schemas.microsoft.com/office/drawing/2014/main" id="{4D2FE254-340E-4857-8B03-ED06764ED66C}"/>
            </a:ext>
          </a:extLst>
        </xdr:cNvPr>
        <xdr:cNvSpPr/>
      </xdr:nvSpPr>
      <xdr:spPr>
        <a:xfrm>
          <a:off x="1525905" y="61063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169122</xdr:rowOff>
    </xdr:from>
    <xdr:to>
      <xdr:col>11</xdr:col>
      <xdr:colOff>136525</xdr:colOff>
      <xdr:row>32</xdr:row>
      <xdr:rowOff>19262</xdr:rowOff>
    </xdr:to>
    <xdr:cxnSp macro="">
      <xdr:nvCxnSpPr>
        <xdr:cNvPr id="92" name="直線コネクタ 91">
          <a:extLst>
            <a:ext uri="{FF2B5EF4-FFF2-40B4-BE49-F238E27FC236}">
              <a16:creationId xmlns:a16="http://schemas.microsoft.com/office/drawing/2014/main" id="{E3450547-4D34-487D-A554-EDA50F9F8A76}"/>
            </a:ext>
          </a:extLst>
        </xdr:cNvPr>
        <xdr:cNvCxnSpPr/>
      </xdr:nvCxnSpPr>
      <xdr:spPr>
        <a:xfrm flipV="1">
          <a:off x="1576705" y="6135582"/>
          <a:ext cx="67056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93" name="n_1aveValue有形固定資産減価償却率">
          <a:extLst>
            <a:ext uri="{FF2B5EF4-FFF2-40B4-BE49-F238E27FC236}">
              <a16:creationId xmlns:a16="http://schemas.microsoft.com/office/drawing/2014/main" id="{B12DE776-AF57-4683-8C3F-E8C36D87FCB3}"/>
            </a:ext>
          </a:extLst>
        </xdr:cNvPr>
        <xdr:cNvSpPr txBox="1"/>
      </xdr:nvSpPr>
      <xdr:spPr>
        <a:xfrm>
          <a:off x="3395989" y="610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94" name="n_2aveValue有形固定資産減価償却率">
          <a:extLst>
            <a:ext uri="{FF2B5EF4-FFF2-40B4-BE49-F238E27FC236}">
              <a16:creationId xmlns:a16="http://schemas.microsoft.com/office/drawing/2014/main" id="{E4FE2599-1607-4338-AD6B-B5C5FE9C6540}"/>
            </a:ext>
          </a:extLst>
        </xdr:cNvPr>
        <xdr:cNvSpPr txBox="1"/>
      </xdr:nvSpPr>
      <xdr:spPr>
        <a:xfrm>
          <a:off x="2738129" y="6087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95" name="n_3aveValue有形固定資産減価償却率">
          <a:extLst>
            <a:ext uri="{FF2B5EF4-FFF2-40B4-BE49-F238E27FC236}">
              <a16:creationId xmlns:a16="http://schemas.microsoft.com/office/drawing/2014/main" id="{0185CDF4-6B61-426F-A28B-43C19BB7639A}"/>
            </a:ext>
          </a:extLst>
        </xdr:cNvPr>
        <xdr:cNvSpPr txBox="1"/>
      </xdr:nvSpPr>
      <xdr:spPr>
        <a:xfrm>
          <a:off x="206756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45737</xdr:rowOff>
    </xdr:from>
    <xdr:ext cx="405111" cy="259045"/>
    <xdr:sp macro="" textlink="">
      <xdr:nvSpPr>
        <xdr:cNvPr id="96" name="n_4aveValue有形固定資産減価償却率">
          <a:extLst>
            <a:ext uri="{FF2B5EF4-FFF2-40B4-BE49-F238E27FC236}">
              <a16:creationId xmlns:a16="http://schemas.microsoft.com/office/drawing/2014/main" id="{E2B6361D-B612-46EB-B83C-EC24381FD5C4}"/>
            </a:ext>
          </a:extLst>
        </xdr:cNvPr>
        <xdr:cNvSpPr txBox="1"/>
      </xdr:nvSpPr>
      <xdr:spPr>
        <a:xfrm>
          <a:off x="1397009"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74524</xdr:rowOff>
    </xdr:from>
    <xdr:ext cx="405111" cy="259045"/>
    <xdr:sp macro="" textlink="">
      <xdr:nvSpPr>
        <xdr:cNvPr id="97" name="n_1mainValue有形固定資産減価償却率">
          <a:extLst>
            <a:ext uri="{FF2B5EF4-FFF2-40B4-BE49-F238E27FC236}">
              <a16:creationId xmlns:a16="http://schemas.microsoft.com/office/drawing/2014/main" id="{B51C69D2-006A-44B0-8364-853BC63CE490}"/>
            </a:ext>
          </a:extLst>
        </xdr:cNvPr>
        <xdr:cNvSpPr txBox="1"/>
      </xdr:nvSpPr>
      <xdr:spPr>
        <a:xfrm>
          <a:off x="3395989" y="5705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45737</xdr:rowOff>
    </xdr:from>
    <xdr:ext cx="405111" cy="259045"/>
    <xdr:sp macro="" textlink="">
      <xdr:nvSpPr>
        <xdr:cNvPr id="98" name="n_2mainValue有形固定資産減価償却率">
          <a:extLst>
            <a:ext uri="{FF2B5EF4-FFF2-40B4-BE49-F238E27FC236}">
              <a16:creationId xmlns:a16="http://schemas.microsoft.com/office/drawing/2014/main" id="{6EFC8E91-390B-4257-A7D1-02BCA58F9612}"/>
            </a:ext>
          </a:extLst>
        </xdr:cNvPr>
        <xdr:cNvSpPr txBox="1"/>
      </xdr:nvSpPr>
      <xdr:spPr>
        <a:xfrm>
          <a:off x="2738129"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39599</xdr:rowOff>
    </xdr:from>
    <xdr:ext cx="405111" cy="259045"/>
    <xdr:sp macro="" textlink="">
      <xdr:nvSpPr>
        <xdr:cNvPr id="99" name="n_3mainValue有形固定資産減価償却率">
          <a:extLst>
            <a:ext uri="{FF2B5EF4-FFF2-40B4-BE49-F238E27FC236}">
              <a16:creationId xmlns:a16="http://schemas.microsoft.com/office/drawing/2014/main" id="{BE6FDE67-B760-4245-8F62-3A9C589FA2A7}"/>
            </a:ext>
          </a:extLst>
        </xdr:cNvPr>
        <xdr:cNvSpPr txBox="1"/>
      </xdr:nvSpPr>
      <xdr:spPr>
        <a:xfrm>
          <a:off x="2067569" y="617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61189</xdr:rowOff>
    </xdr:from>
    <xdr:ext cx="405111" cy="259045"/>
    <xdr:sp macro="" textlink="">
      <xdr:nvSpPr>
        <xdr:cNvPr id="100" name="n_4mainValue有形固定資産減価償却率">
          <a:extLst>
            <a:ext uri="{FF2B5EF4-FFF2-40B4-BE49-F238E27FC236}">
              <a16:creationId xmlns:a16="http://schemas.microsoft.com/office/drawing/2014/main" id="{33131B8D-8120-4313-BDAA-3F0A6AA73EED}"/>
            </a:ext>
          </a:extLst>
        </xdr:cNvPr>
        <xdr:cNvSpPr txBox="1"/>
      </xdr:nvSpPr>
      <xdr:spPr>
        <a:xfrm>
          <a:off x="1397009" y="619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87C3FEBE-544C-49D4-8F68-F714D6B6A639}"/>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638BA923-01B2-4869-B0BD-5822AF221B29}"/>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5C4CFD22-5AF0-4CA1-ADD6-5B51D8704E7A}"/>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C760096D-7123-47F7-B457-8E4165CEBD1D}"/>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179394A9-743A-4B2D-9C7D-2C8672C1605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7E13FF2F-C843-439B-A145-34B0D6A6772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7D833C24-AB31-43AA-8AD3-B005D265381F}"/>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FF3B08EC-BA6E-48E5-A451-6090B1C2F441}"/>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413A1B61-8B3F-413F-9490-096476232FE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21742438-7A28-4463-8AA7-420E6BCCA4DF}"/>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A0881646-DB66-4241-ADE1-14EC23BAB107}"/>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359D41F3-8304-492E-879A-8E336012F403}"/>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310AF6BB-0550-4FDE-8048-8298FBCE0AB3}"/>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債務償還比率は、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地方債現在高の減少等により、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将来負担額が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減少したものの、基金取崩し等に伴い、充当可能財源が著しく減少したため、悪化した。</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今後、公共施設の再編整備に伴い、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多額の地方債発行が見込まれるため、その他事業の実施抑制による地方債発行総額の適正化を図り、将来負担額の抑制に努める。</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DBA082C8-559D-46DE-AD04-69C4EF2FCC0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A02936C6-C7CA-4F9E-B1AD-0EF79354FE3D}"/>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1638DDAC-6367-439E-82B3-03675D92A90A}"/>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ECB01882-8697-4086-811E-3C17214AF1E4}"/>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7E3402D7-BB48-4740-B10F-06F37F663431}"/>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64A9B680-F1C3-4DFE-A039-378CC9A9AD21}"/>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9040144A-4D34-4AB5-8F78-8FE1600324D5}"/>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B1C7C380-57A4-46C2-945E-2B72A3C40702}"/>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5C936CE6-BD74-4FF8-98D1-691816B5C55B}"/>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64BAAE65-38BD-434F-B5EB-8EF2C72E7CC6}"/>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2A3C1EB4-805A-42FC-B46E-869A2E5EF96F}"/>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B6923B3B-6141-4353-BBD2-C1EC48E1B574}"/>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5868F850-20F9-491A-A453-5616485556A4}"/>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ACDB1D8B-CC6C-40AA-903C-F7BDC3C4FCB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B06DB13A-3489-4830-B816-4736ED1F2DE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9" name="直線コネクタ 128">
          <a:extLst>
            <a:ext uri="{FF2B5EF4-FFF2-40B4-BE49-F238E27FC236}">
              <a16:creationId xmlns:a16="http://schemas.microsoft.com/office/drawing/2014/main" id="{0F83C2E5-08FD-4B15-9667-28FA2FF6CE0A}"/>
            </a:ext>
          </a:extLst>
        </xdr:cNvPr>
        <xdr:cNvCxnSpPr/>
      </xdr:nvCxnSpPr>
      <xdr:spPr>
        <a:xfrm flipV="1">
          <a:off x="13027660" y="5211868"/>
          <a:ext cx="1269" cy="1220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0" name="債務償還比率最小値テキスト">
          <a:extLst>
            <a:ext uri="{FF2B5EF4-FFF2-40B4-BE49-F238E27FC236}">
              <a16:creationId xmlns:a16="http://schemas.microsoft.com/office/drawing/2014/main" id="{1C44294E-39EA-4771-844E-6BBC39469B1A}"/>
            </a:ext>
          </a:extLst>
        </xdr:cNvPr>
        <xdr:cNvSpPr txBox="1"/>
      </xdr:nvSpPr>
      <xdr:spPr>
        <a:xfrm>
          <a:off x="13080365" y="643572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1" name="直線コネクタ 130">
          <a:extLst>
            <a:ext uri="{FF2B5EF4-FFF2-40B4-BE49-F238E27FC236}">
              <a16:creationId xmlns:a16="http://schemas.microsoft.com/office/drawing/2014/main" id="{2206639B-939D-4BFD-A343-CB96E3122B1E}"/>
            </a:ext>
          </a:extLst>
        </xdr:cNvPr>
        <xdr:cNvCxnSpPr/>
      </xdr:nvCxnSpPr>
      <xdr:spPr>
        <a:xfrm>
          <a:off x="12963525" y="6431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A6575A68-DBCE-4C03-BDF8-35FF0EAEFA2F}"/>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B20653A5-8469-4497-B6A3-AD1DADCEA50D}"/>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4" name="債務償還比率平均値テキスト">
          <a:extLst>
            <a:ext uri="{FF2B5EF4-FFF2-40B4-BE49-F238E27FC236}">
              <a16:creationId xmlns:a16="http://schemas.microsoft.com/office/drawing/2014/main" id="{5641A3F3-0971-4433-84DC-AD5F14A765A1}"/>
            </a:ext>
          </a:extLst>
        </xdr:cNvPr>
        <xdr:cNvSpPr txBox="1"/>
      </xdr:nvSpPr>
      <xdr:spPr>
        <a:xfrm>
          <a:off x="13080365" y="5624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5" name="フローチャート: 判断 134">
          <a:extLst>
            <a:ext uri="{FF2B5EF4-FFF2-40B4-BE49-F238E27FC236}">
              <a16:creationId xmlns:a16="http://schemas.microsoft.com/office/drawing/2014/main" id="{86A8D42F-A906-4241-B2CF-78E7FF386157}"/>
            </a:ext>
          </a:extLst>
        </xdr:cNvPr>
        <xdr:cNvSpPr/>
      </xdr:nvSpPr>
      <xdr:spPr>
        <a:xfrm>
          <a:off x="13001625" y="57697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6" name="フローチャート: 判断 135">
          <a:extLst>
            <a:ext uri="{FF2B5EF4-FFF2-40B4-BE49-F238E27FC236}">
              <a16:creationId xmlns:a16="http://schemas.microsoft.com/office/drawing/2014/main" id="{62D06C04-57D0-4B55-8724-3DD9CAE53B9B}"/>
            </a:ext>
          </a:extLst>
        </xdr:cNvPr>
        <xdr:cNvSpPr/>
      </xdr:nvSpPr>
      <xdr:spPr>
        <a:xfrm>
          <a:off x="12359005" y="5748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7" name="フローチャート: 判断 136">
          <a:extLst>
            <a:ext uri="{FF2B5EF4-FFF2-40B4-BE49-F238E27FC236}">
              <a16:creationId xmlns:a16="http://schemas.microsoft.com/office/drawing/2014/main" id="{73A01041-34E9-4E9A-B45D-83E5FE7162BB}"/>
            </a:ext>
          </a:extLst>
        </xdr:cNvPr>
        <xdr:cNvSpPr/>
      </xdr:nvSpPr>
      <xdr:spPr>
        <a:xfrm>
          <a:off x="11688445" y="569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8" name="フローチャート: 判断 137">
          <a:extLst>
            <a:ext uri="{FF2B5EF4-FFF2-40B4-BE49-F238E27FC236}">
              <a16:creationId xmlns:a16="http://schemas.microsoft.com/office/drawing/2014/main" id="{437EDA4E-7E0D-484A-B8BF-A3C729211AA3}"/>
            </a:ext>
          </a:extLst>
        </xdr:cNvPr>
        <xdr:cNvSpPr/>
      </xdr:nvSpPr>
      <xdr:spPr>
        <a:xfrm>
          <a:off x="11017885" y="59050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39" name="フローチャート: 判断 138">
          <a:extLst>
            <a:ext uri="{FF2B5EF4-FFF2-40B4-BE49-F238E27FC236}">
              <a16:creationId xmlns:a16="http://schemas.microsoft.com/office/drawing/2014/main" id="{BA1DF534-4955-4317-AFA1-DD7CF87826A7}"/>
            </a:ext>
          </a:extLst>
        </xdr:cNvPr>
        <xdr:cNvSpPr/>
      </xdr:nvSpPr>
      <xdr:spPr>
        <a:xfrm>
          <a:off x="10347325" y="590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119E7DD-BD8B-475F-91CB-95B9449B3E32}"/>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7541683B-039C-4BC2-936B-8024E82055F7}"/>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27CBF11D-5D6A-43ED-A485-5B27DC64F09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1A0F28C-A654-47EA-872A-B19E9163AEAD}"/>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FE354447-32BA-4FCC-AB5A-734725E96EA6}"/>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15529</xdr:rowOff>
    </xdr:from>
    <xdr:to>
      <xdr:col>76</xdr:col>
      <xdr:colOff>73025</xdr:colOff>
      <xdr:row>31</xdr:row>
      <xdr:rowOff>117129</xdr:rowOff>
    </xdr:to>
    <xdr:sp macro="" textlink="">
      <xdr:nvSpPr>
        <xdr:cNvPr id="145" name="楕円 144">
          <a:extLst>
            <a:ext uri="{FF2B5EF4-FFF2-40B4-BE49-F238E27FC236}">
              <a16:creationId xmlns:a16="http://schemas.microsoft.com/office/drawing/2014/main" id="{AFEACE72-A034-4092-94E0-6734454C01E3}"/>
            </a:ext>
          </a:extLst>
        </xdr:cNvPr>
        <xdr:cNvSpPr/>
      </xdr:nvSpPr>
      <xdr:spPr>
        <a:xfrm>
          <a:off x="13001625" y="59819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165406</xdr:rowOff>
    </xdr:from>
    <xdr:ext cx="469744" cy="259045"/>
    <xdr:sp macro="" textlink="">
      <xdr:nvSpPr>
        <xdr:cNvPr id="146" name="債務償還比率該当値テキスト">
          <a:extLst>
            <a:ext uri="{FF2B5EF4-FFF2-40B4-BE49-F238E27FC236}">
              <a16:creationId xmlns:a16="http://schemas.microsoft.com/office/drawing/2014/main" id="{59C64A04-1B82-4C5D-81A5-C75107DF64B6}"/>
            </a:ext>
          </a:extLst>
        </xdr:cNvPr>
        <xdr:cNvSpPr txBox="1"/>
      </xdr:nvSpPr>
      <xdr:spPr>
        <a:xfrm>
          <a:off x="13080365" y="596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126647</xdr:rowOff>
    </xdr:from>
    <xdr:to>
      <xdr:col>72</xdr:col>
      <xdr:colOff>123825</xdr:colOff>
      <xdr:row>31</xdr:row>
      <xdr:rowOff>56797</xdr:rowOff>
    </xdr:to>
    <xdr:sp macro="" textlink="">
      <xdr:nvSpPr>
        <xdr:cNvPr id="147" name="楕円 146">
          <a:extLst>
            <a:ext uri="{FF2B5EF4-FFF2-40B4-BE49-F238E27FC236}">
              <a16:creationId xmlns:a16="http://schemas.microsoft.com/office/drawing/2014/main" id="{1D6265DC-EE67-419A-9BF6-4D3F36364964}"/>
            </a:ext>
          </a:extLst>
        </xdr:cNvPr>
        <xdr:cNvSpPr/>
      </xdr:nvSpPr>
      <xdr:spPr>
        <a:xfrm>
          <a:off x="12359005" y="59254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5997</xdr:rowOff>
    </xdr:from>
    <xdr:to>
      <xdr:col>76</xdr:col>
      <xdr:colOff>22225</xdr:colOff>
      <xdr:row>31</xdr:row>
      <xdr:rowOff>66329</xdr:rowOff>
    </xdr:to>
    <xdr:cxnSp macro="">
      <xdr:nvCxnSpPr>
        <xdr:cNvPr id="148" name="直線コネクタ 147">
          <a:extLst>
            <a:ext uri="{FF2B5EF4-FFF2-40B4-BE49-F238E27FC236}">
              <a16:creationId xmlns:a16="http://schemas.microsoft.com/office/drawing/2014/main" id="{32E57D37-A5AB-4503-8AC8-68DB7601D937}"/>
            </a:ext>
          </a:extLst>
        </xdr:cNvPr>
        <xdr:cNvCxnSpPr/>
      </xdr:nvCxnSpPr>
      <xdr:spPr>
        <a:xfrm>
          <a:off x="12409805" y="5972457"/>
          <a:ext cx="61976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89704</xdr:rowOff>
    </xdr:from>
    <xdr:to>
      <xdr:col>68</xdr:col>
      <xdr:colOff>123825</xdr:colOff>
      <xdr:row>31</xdr:row>
      <xdr:rowOff>19854</xdr:rowOff>
    </xdr:to>
    <xdr:sp macro="" textlink="">
      <xdr:nvSpPr>
        <xdr:cNvPr id="149" name="楕円 148">
          <a:extLst>
            <a:ext uri="{FF2B5EF4-FFF2-40B4-BE49-F238E27FC236}">
              <a16:creationId xmlns:a16="http://schemas.microsoft.com/office/drawing/2014/main" id="{34E075E0-00B6-4C58-8016-2DEF67ECF475}"/>
            </a:ext>
          </a:extLst>
        </xdr:cNvPr>
        <xdr:cNvSpPr/>
      </xdr:nvSpPr>
      <xdr:spPr>
        <a:xfrm>
          <a:off x="11688445" y="5888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140504</xdr:rowOff>
    </xdr:from>
    <xdr:to>
      <xdr:col>72</xdr:col>
      <xdr:colOff>73025</xdr:colOff>
      <xdr:row>31</xdr:row>
      <xdr:rowOff>5997</xdr:rowOff>
    </xdr:to>
    <xdr:cxnSp macro="">
      <xdr:nvCxnSpPr>
        <xdr:cNvPr id="150" name="直線コネクタ 149">
          <a:extLst>
            <a:ext uri="{FF2B5EF4-FFF2-40B4-BE49-F238E27FC236}">
              <a16:creationId xmlns:a16="http://schemas.microsoft.com/office/drawing/2014/main" id="{E41F0D2D-35DF-48B2-9035-6DFA00D6DD39}"/>
            </a:ext>
          </a:extLst>
        </xdr:cNvPr>
        <xdr:cNvCxnSpPr/>
      </xdr:nvCxnSpPr>
      <xdr:spPr>
        <a:xfrm>
          <a:off x="11739245" y="5939324"/>
          <a:ext cx="670560" cy="33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75981</xdr:rowOff>
    </xdr:from>
    <xdr:to>
      <xdr:col>64</xdr:col>
      <xdr:colOff>123825</xdr:colOff>
      <xdr:row>32</xdr:row>
      <xdr:rowOff>6131</xdr:rowOff>
    </xdr:to>
    <xdr:sp macro="" textlink="">
      <xdr:nvSpPr>
        <xdr:cNvPr id="151" name="楕円 150">
          <a:extLst>
            <a:ext uri="{FF2B5EF4-FFF2-40B4-BE49-F238E27FC236}">
              <a16:creationId xmlns:a16="http://schemas.microsoft.com/office/drawing/2014/main" id="{E099D841-B849-4E72-B8D1-6AEDC293C4EE}"/>
            </a:ext>
          </a:extLst>
        </xdr:cNvPr>
        <xdr:cNvSpPr/>
      </xdr:nvSpPr>
      <xdr:spPr>
        <a:xfrm>
          <a:off x="11017885" y="60424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140504</xdr:rowOff>
    </xdr:from>
    <xdr:to>
      <xdr:col>68</xdr:col>
      <xdr:colOff>73025</xdr:colOff>
      <xdr:row>31</xdr:row>
      <xdr:rowOff>126781</xdr:rowOff>
    </xdr:to>
    <xdr:cxnSp macro="">
      <xdr:nvCxnSpPr>
        <xdr:cNvPr id="152" name="直線コネクタ 151">
          <a:extLst>
            <a:ext uri="{FF2B5EF4-FFF2-40B4-BE49-F238E27FC236}">
              <a16:creationId xmlns:a16="http://schemas.microsoft.com/office/drawing/2014/main" id="{14C68C4D-6272-461B-9FF1-7D5AC7F7EFE7}"/>
            </a:ext>
          </a:extLst>
        </xdr:cNvPr>
        <xdr:cNvCxnSpPr/>
      </xdr:nvCxnSpPr>
      <xdr:spPr>
        <a:xfrm flipV="1">
          <a:off x="11068685" y="5939324"/>
          <a:ext cx="670560" cy="15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56910</xdr:rowOff>
    </xdr:from>
    <xdr:to>
      <xdr:col>60</xdr:col>
      <xdr:colOff>123825</xdr:colOff>
      <xdr:row>31</xdr:row>
      <xdr:rowOff>158510</xdr:rowOff>
    </xdr:to>
    <xdr:sp macro="" textlink="">
      <xdr:nvSpPr>
        <xdr:cNvPr id="153" name="楕円 152">
          <a:extLst>
            <a:ext uri="{FF2B5EF4-FFF2-40B4-BE49-F238E27FC236}">
              <a16:creationId xmlns:a16="http://schemas.microsoft.com/office/drawing/2014/main" id="{AF6D0E2A-7EA3-4679-A657-452146FAE91E}"/>
            </a:ext>
          </a:extLst>
        </xdr:cNvPr>
        <xdr:cNvSpPr/>
      </xdr:nvSpPr>
      <xdr:spPr>
        <a:xfrm>
          <a:off x="10347325" y="602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107710</xdr:rowOff>
    </xdr:from>
    <xdr:to>
      <xdr:col>64</xdr:col>
      <xdr:colOff>73025</xdr:colOff>
      <xdr:row>31</xdr:row>
      <xdr:rowOff>126781</xdr:rowOff>
    </xdr:to>
    <xdr:cxnSp macro="">
      <xdr:nvCxnSpPr>
        <xdr:cNvPr id="154" name="直線コネクタ 153">
          <a:extLst>
            <a:ext uri="{FF2B5EF4-FFF2-40B4-BE49-F238E27FC236}">
              <a16:creationId xmlns:a16="http://schemas.microsoft.com/office/drawing/2014/main" id="{882D80F9-E7C8-45F5-8CBC-015E479D887D}"/>
            </a:ext>
          </a:extLst>
        </xdr:cNvPr>
        <xdr:cNvCxnSpPr/>
      </xdr:nvCxnSpPr>
      <xdr:spPr>
        <a:xfrm>
          <a:off x="10398125" y="6074170"/>
          <a:ext cx="670560" cy="1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5" name="n_1aveValue債務償還比率">
          <a:extLst>
            <a:ext uri="{FF2B5EF4-FFF2-40B4-BE49-F238E27FC236}">
              <a16:creationId xmlns:a16="http://schemas.microsoft.com/office/drawing/2014/main" id="{5175C2A2-1C3F-47C4-98A3-3979EF480D33}"/>
            </a:ext>
          </a:extLst>
        </xdr:cNvPr>
        <xdr:cNvSpPr txBox="1"/>
      </xdr:nvSpPr>
      <xdr:spPr>
        <a:xfrm>
          <a:off x="12185092" y="552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6" name="n_2aveValue債務償還比率">
          <a:extLst>
            <a:ext uri="{FF2B5EF4-FFF2-40B4-BE49-F238E27FC236}">
              <a16:creationId xmlns:a16="http://schemas.microsoft.com/office/drawing/2014/main" id="{B3A93935-AF7D-4C30-9DEE-EDB78621B04D}"/>
            </a:ext>
          </a:extLst>
        </xdr:cNvPr>
        <xdr:cNvSpPr txBox="1"/>
      </xdr:nvSpPr>
      <xdr:spPr>
        <a:xfrm>
          <a:off x="11527232" y="547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52934</xdr:rowOff>
    </xdr:from>
    <xdr:ext cx="469744" cy="259045"/>
    <xdr:sp macro="" textlink="">
      <xdr:nvSpPr>
        <xdr:cNvPr id="157" name="n_3aveValue債務償還比率">
          <a:extLst>
            <a:ext uri="{FF2B5EF4-FFF2-40B4-BE49-F238E27FC236}">
              <a16:creationId xmlns:a16="http://schemas.microsoft.com/office/drawing/2014/main" id="{FDFEE0BD-2775-427D-8B27-75B22D046ADF}"/>
            </a:ext>
          </a:extLst>
        </xdr:cNvPr>
        <xdr:cNvSpPr txBox="1"/>
      </xdr:nvSpPr>
      <xdr:spPr>
        <a:xfrm>
          <a:off x="10856672" y="56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57372</xdr:rowOff>
    </xdr:from>
    <xdr:ext cx="469744" cy="259045"/>
    <xdr:sp macro="" textlink="">
      <xdr:nvSpPr>
        <xdr:cNvPr id="158" name="n_4aveValue債務償還比率">
          <a:extLst>
            <a:ext uri="{FF2B5EF4-FFF2-40B4-BE49-F238E27FC236}">
              <a16:creationId xmlns:a16="http://schemas.microsoft.com/office/drawing/2014/main" id="{18EEB8E3-ACAD-406F-8A9D-2B95B9C3317D}"/>
            </a:ext>
          </a:extLst>
        </xdr:cNvPr>
        <xdr:cNvSpPr txBox="1"/>
      </xdr:nvSpPr>
      <xdr:spPr>
        <a:xfrm>
          <a:off x="10186112" y="568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47924</xdr:rowOff>
    </xdr:from>
    <xdr:ext cx="469744" cy="259045"/>
    <xdr:sp macro="" textlink="">
      <xdr:nvSpPr>
        <xdr:cNvPr id="159" name="n_1mainValue債務償還比率">
          <a:extLst>
            <a:ext uri="{FF2B5EF4-FFF2-40B4-BE49-F238E27FC236}">
              <a16:creationId xmlns:a16="http://schemas.microsoft.com/office/drawing/2014/main" id="{55BEE466-DCB2-4922-B1BE-59C089626DBB}"/>
            </a:ext>
          </a:extLst>
        </xdr:cNvPr>
        <xdr:cNvSpPr txBox="1"/>
      </xdr:nvSpPr>
      <xdr:spPr>
        <a:xfrm>
          <a:off x="12185092" y="601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10981</xdr:rowOff>
    </xdr:from>
    <xdr:ext cx="469744" cy="259045"/>
    <xdr:sp macro="" textlink="">
      <xdr:nvSpPr>
        <xdr:cNvPr id="160" name="n_2mainValue債務償還比率">
          <a:extLst>
            <a:ext uri="{FF2B5EF4-FFF2-40B4-BE49-F238E27FC236}">
              <a16:creationId xmlns:a16="http://schemas.microsoft.com/office/drawing/2014/main" id="{364F12B5-A51E-49DF-BA2A-60C2DD2FF5A0}"/>
            </a:ext>
          </a:extLst>
        </xdr:cNvPr>
        <xdr:cNvSpPr txBox="1"/>
      </xdr:nvSpPr>
      <xdr:spPr>
        <a:xfrm>
          <a:off x="11527232" y="597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168708</xdr:rowOff>
    </xdr:from>
    <xdr:ext cx="469744" cy="259045"/>
    <xdr:sp macro="" textlink="">
      <xdr:nvSpPr>
        <xdr:cNvPr id="161" name="n_3mainValue債務償還比率">
          <a:extLst>
            <a:ext uri="{FF2B5EF4-FFF2-40B4-BE49-F238E27FC236}">
              <a16:creationId xmlns:a16="http://schemas.microsoft.com/office/drawing/2014/main" id="{52561DF3-AC88-4C9F-BD91-9DEE0D20FA86}"/>
            </a:ext>
          </a:extLst>
        </xdr:cNvPr>
        <xdr:cNvSpPr txBox="1"/>
      </xdr:nvSpPr>
      <xdr:spPr>
        <a:xfrm>
          <a:off x="10856672" y="613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149637</xdr:rowOff>
    </xdr:from>
    <xdr:ext cx="469744" cy="259045"/>
    <xdr:sp macro="" textlink="">
      <xdr:nvSpPr>
        <xdr:cNvPr id="162" name="n_4mainValue債務償還比率">
          <a:extLst>
            <a:ext uri="{FF2B5EF4-FFF2-40B4-BE49-F238E27FC236}">
              <a16:creationId xmlns:a16="http://schemas.microsoft.com/office/drawing/2014/main" id="{4073C196-84B6-439C-8308-F935AB23E21B}"/>
            </a:ext>
          </a:extLst>
        </xdr:cNvPr>
        <xdr:cNvSpPr txBox="1"/>
      </xdr:nvSpPr>
      <xdr:spPr>
        <a:xfrm>
          <a:off x="10186112" y="611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F5A36109-3643-4834-9108-0301FDC59A2E}"/>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A64D538A-0E43-4E46-BC7C-22B1F9C36C3F}"/>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9BDEB9B3-3C45-4923-9C6E-6938EECE5DCB}"/>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7ED2AB0E-D6DC-440E-8F19-EC23DCDDEC38}"/>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46871284-45D6-470D-8C8B-02460003970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73E162-96F7-43C3-82DA-2BD8DBDC9537}"/>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66B517E-E9BB-4C33-879C-66E8B603282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C9D86B2-2599-41F9-9CCD-7D1E7F03C5B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5124E2F-7A5A-4636-8708-15B37478DC0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9BD62D8-2964-4F52-97DC-CAC8B4A5DE0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55455EC-16A9-4933-9F82-5C9DAE13C98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7F2CFDD-575D-4713-A7C1-DF7F55F86B6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7DA2551-D991-4026-8578-B54303C1CC9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680920B-8DC9-4306-A77B-133C626DF99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16B1049-7E15-4052-AB16-BB3150DF93E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E67DEDF-2C94-459A-B2A3-C10425A5042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1647836-03DA-49F7-A5F7-13478291D80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7DD77BE-AF00-4744-B211-CA6902400805}"/>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8F06B84-EAF2-448C-95B5-1497179A981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E34A4CE-23B9-49D7-AD8E-B309D1E27E3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B2D8D2-C871-4222-B1F4-E1330074D26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2703AAF-E31A-4F67-B647-39B3CF14CC44}"/>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C11CF15-AF00-44ED-90CA-D779F3455F3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73E78C1-017A-4C4E-82A0-187809A259F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0CDF6E7-7762-45FC-8106-9047F81D92E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7D58E7C-84D5-4042-B325-4DDB4A772ED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1FEF310-A089-4C90-94A4-2F4C6DBF48E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B00B53D-333A-4261-9730-64A51D36A336}"/>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AB4FAA0-94DC-4EA6-808B-401CB2533C5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2DD14D7-199F-42F6-BAFB-B3CF580834C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A024633-DE0D-4F92-9138-2F179C259AB3}"/>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B7EB134-3B82-4953-8744-12BC072BBAF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61BBE82-C2F4-439C-A6BB-B9C45107429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CA05F1F-E39C-4542-80B5-5A387B54D6E5}"/>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5000EAD-541D-46A8-B183-6889B5A4A27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BDC3492-CD4A-4756-A256-EA5BD53F278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CE63CAF-3F6E-4A17-ABCC-21D0DA496F7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4973BFE-138D-45F0-9F8D-193EDC51DCC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85CAAB1-15B9-45A3-BFA3-D7CA708803C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EFE422F-5000-49EB-A5F0-EA94C3FBBB4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4970061-69FC-49CF-AF82-BAF34D283F2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F2DCAFD-2F95-44E0-9252-73BA84328BB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40B945-E402-40A9-843D-1776DD3446A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E12D099-8DE8-4E9C-AD3C-3DA9D45907E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CA4F635-A6C8-44FA-A8C0-39D93EB9D75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11B0BAD-C69C-47CC-B570-F5231C62BD8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FDE7913-CA82-4D21-A0E2-6492FA55FAF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011F9A9-DAEF-4A85-8658-54EA2391347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CC36737-DC7D-4B62-A752-DE314F87FCE2}"/>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2056A8F-CF97-4C76-9257-9A53DE2D428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56A8041-0CBF-4AA9-ACDB-FF3BA8896A3A}"/>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E924CD0-6B8F-4157-9844-F1F833D359B6}"/>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F9EBB21-CC5E-4D51-927D-91CA7139F597}"/>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17814B2-83F0-40D0-93F6-294EFCC8DF71}"/>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BE79ED1-FF81-4BE6-BE85-A63F9E308F2D}"/>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A1FDAD7-E18C-47C0-9F62-BC45772E1F79}"/>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950A770-EB3A-4696-983A-7629665E6482}"/>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E0918DA-E475-4D8F-8F55-1181597E0234}"/>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5B946D8-57A3-4420-9769-1690CA8AAC4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A983E5F-68EC-41DB-819B-B936AFD5B2CB}"/>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197E88D0-14F4-467A-8778-8F98DD496A2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F1C3AFE8-0D8F-4A7B-99FA-18431FE55417}"/>
            </a:ext>
          </a:extLst>
        </xdr:cNvPr>
        <xdr:cNvCxnSpPr/>
      </xdr:nvCxnSpPr>
      <xdr:spPr>
        <a:xfrm flipV="1">
          <a:off x="4086225" y="565404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2550F49A-3227-4464-BEFF-62BF7E00CC45}"/>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8A81DFE0-5A33-4816-A6B4-2BF6E7EBF1B6}"/>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8782AB07-EE7F-45B5-B289-A28F25BED6FA}"/>
            </a:ext>
          </a:extLst>
        </xdr:cNvPr>
        <xdr:cNvSpPr txBox="1"/>
      </xdr:nvSpPr>
      <xdr:spPr>
        <a:xfrm>
          <a:off x="4124960"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628ED354-1EDF-46C8-8118-B2F4D6F095E8}"/>
            </a:ext>
          </a:extLst>
        </xdr:cNvPr>
        <xdr:cNvCxnSpPr/>
      </xdr:nvCxnSpPr>
      <xdr:spPr>
        <a:xfrm>
          <a:off x="4020820" y="565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3DE082C2-C11C-4378-ACB6-9A7C3773A478}"/>
            </a:ext>
          </a:extLst>
        </xdr:cNvPr>
        <xdr:cNvSpPr txBox="1"/>
      </xdr:nvSpPr>
      <xdr:spPr>
        <a:xfrm>
          <a:off x="4124960" y="641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7E25DEB3-4ECD-4D04-8D0D-F98A038963F6}"/>
            </a:ext>
          </a:extLst>
        </xdr:cNvPr>
        <xdr:cNvSpPr/>
      </xdr:nvSpPr>
      <xdr:spPr>
        <a:xfrm>
          <a:off x="403606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D6E5CC4-B119-44CD-A673-FC8F97EA7605}"/>
            </a:ext>
          </a:extLst>
        </xdr:cNvPr>
        <xdr:cNvSpPr/>
      </xdr:nvSpPr>
      <xdr:spPr>
        <a:xfrm>
          <a:off x="331216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CC3169A0-6CE2-4B23-84F8-F6E52D786AAA}"/>
            </a:ext>
          </a:extLst>
        </xdr:cNvPr>
        <xdr:cNvSpPr/>
      </xdr:nvSpPr>
      <xdr:spPr>
        <a:xfrm>
          <a:off x="25146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101600</xdr:rowOff>
    </xdr:from>
    <xdr:to>
      <xdr:col>10</xdr:col>
      <xdr:colOff>165100</xdr:colOff>
      <xdr:row>38</xdr:row>
      <xdr:rowOff>31750</xdr:rowOff>
    </xdr:to>
    <xdr:sp macro="" textlink="">
      <xdr:nvSpPr>
        <xdr:cNvPr id="66" name="フローチャート: 判断 65">
          <a:extLst>
            <a:ext uri="{FF2B5EF4-FFF2-40B4-BE49-F238E27FC236}">
              <a16:creationId xmlns:a16="http://schemas.microsoft.com/office/drawing/2014/main" id="{5B38D6B9-7C2A-480F-832B-D2E0DFF9C982}"/>
            </a:ext>
          </a:extLst>
        </xdr:cNvPr>
        <xdr:cNvSpPr/>
      </xdr:nvSpPr>
      <xdr:spPr>
        <a:xfrm>
          <a:off x="1739900" y="630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88265</xdr:rowOff>
    </xdr:from>
    <xdr:to>
      <xdr:col>6</xdr:col>
      <xdr:colOff>38100</xdr:colOff>
      <xdr:row>38</xdr:row>
      <xdr:rowOff>18415</xdr:rowOff>
    </xdr:to>
    <xdr:sp macro="" textlink="">
      <xdr:nvSpPr>
        <xdr:cNvPr id="67" name="フローチャート: 判断 66">
          <a:extLst>
            <a:ext uri="{FF2B5EF4-FFF2-40B4-BE49-F238E27FC236}">
              <a16:creationId xmlns:a16="http://schemas.microsoft.com/office/drawing/2014/main" id="{A2FF40D0-C348-48DB-BE30-56DDF9552F19}"/>
            </a:ext>
          </a:extLst>
        </xdr:cNvPr>
        <xdr:cNvSpPr/>
      </xdr:nvSpPr>
      <xdr:spPr>
        <a:xfrm>
          <a:off x="965200" y="6290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4218172-23BB-4F2D-8628-5C103DF2B8B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6219A80-4284-40A9-8995-4DEE64052FB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21527C8-CF05-4902-B10F-4061F842BBE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93F1A9D-38E8-4BFD-A7B9-B7C2D845482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3B540C7-E1C5-4378-8B52-4041354766A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73" name="楕円 72">
          <a:extLst>
            <a:ext uri="{FF2B5EF4-FFF2-40B4-BE49-F238E27FC236}">
              <a16:creationId xmlns:a16="http://schemas.microsoft.com/office/drawing/2014/main" id="{6E2ED652-FD9E-4563-BBFB-27029E1C1352}"/>
            </a:ext>
          </a:extLst>
        </xdr:cNvPr>
        <xdr:cNvSpPr/>
      </xdr:nvSpPr>
      <xdr:spPr>
        <a:xfrm>
          <a:off x="4036060" y="629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116857</xdr:rowOff>
    </xdr:from>
    <xdr:ext cx="405111" cy="259045"/>
    <xdr:sp macro="" textlink="">
      <xdr:nvSpPr>
        <xdr:cNvPr id="74" name="【道路】&#10;有形固定資産減価償却率該当値テキスト">
          <a:extLst>
            <a:ext uri="{FF2B5EF4-FFF2-40B4-BE49-F238E27FC236}">
              <a16:creationId xmlns:a16="http://schemas.microsoft.com/office/drawing/2014/main" id="{D187A57E-D148-49CC-9184-3090EC9DA4B6}"/>
            </a:ext>
          </a:extLst>
        </xdr:cNvPr>
        <xdr:cNvSpPr txBox="1"/>
      </xdr:nvSpPr>
      <xdr:spPr>
        <a:xfrm>
          <a:off x="4124960"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168275</xdr:rowOff>
    </xdr:from>
    <xdr:to>
      <xdr:col>20</xdr:col>
      <xdr:colOff>38100</xdr:colOff>
      <xdr:row>38</xdr:row>
      <xdr:rowOff>98425</xdr:rowOff>
    </xdr:to>
    <xdr:sp macro="" textlink="">
      <xdr:nvSpPr>
        <xdr:cNvPr id="75" name="楕円 74">
          <a:extLst>
            <a:ext uri="{FF2B5EF4-FFF2-40B4-BE49-F238E27FC236}">
              <a16:creationId xmlns:a16="http://schemas.microsoft.com/office/drawing/2014/main" id="{A2F53B3D-50A8-40CF-9EDD-BF306611087F}"/>
            </a:ext>
          </a:extLst>
        </xdr:cNvPr>
        <xdr:cNvSpPr/>
      </xdr:nvSpPr>
      <xdr:spPr>
        <a:xfrm>
          <a:off x="3312160" y="63709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144780</xdr:rowOff>
    </xdr:from>
    <xdr:to>
      <xdr:col>24</xdr:col>
      <xdr:colOff>63500</xdr:colOff>
      <xdr:row>38</xdr:row>
      <xdr:rowOff>47625</xdr:rowOff>
    </xdr:to>
    <xdr:cxnSp macro="">
      <xdr:nvCxnSpPr>
        <xdr:cNvPr id="76" name="直線コネクタ 75">
          <a:extLst>
            <a:ext uri="{FF2B5EF4-FFF2-40B4-BE49-F238E27FC236}">
              <a16:creationId xmlns:a16="http://schemas.microsoft.com/office/drawing/2014/main" id="{85A8B553-02B4-4AE2-AA41-D27C3C4C2E97}"/>
            </a:ext>
          </a:extLst>
        </xdr:cNvPr>
        <xdr:cNvCxnSpPr/>
      </xdr:nvCxnSpPr>
      <xdr:spPr>
        <a:xfrm flipV="1">
          <a:off x="3355340" y="6347460"/>
          <a:ext cx="73152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13970</xdr:rowOff>
    </xdr:from>
    <xdr:to>
      <xdr:col>15</xdr:col>
      <xdr:colOff>101600</xdr:colOff>
      <xdr:row>38</xdr:row>
      <xdr:rowOff>115570</xdr:rowOff>
    </xdr:to>
    <xdr:sp macro="" textlink="">
      <xdr:nvSpPr>
        <xdr:cNvPr id="77" name="楕円 76">
          <a:extLst>
            <a:ext uri="{FF2B5EF4-FFF2-40B4-BE49-F238E27FC236}">
              <a16:creationId xmlns:a16="http://schemas.microsoft.com/office/drawing/2014/main" id="{67520DE0-30EA-4E43-9A6F-ED0F904E01AE}"/>
            </a:ext>
          </a:extLst>
        </xdr:cNvPr>
        <xdr:cNvSpPr/>
      </xdr:nvSpPr>
      <xdr:spPr>
        <a:xfrm>
          <a:off x="25146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47625</xdr:rowOff>
    </xdr:from>
    <xdr:to>
      <xdr:col>19</xdr:col>
      <xdr:colOff>177800</xdr:colOff>
      <xdr:row>38</xdr:row>
      <xdr:rowOff>64770</xdr:rowOff>
    </xdr:to>
    <xdr:cxnSp macro="">
      <xdr:nvCxnSpPr>
        <xdr:cNvPr id="78" name="直線コネクタ 77">
          <a:extLst>
            <a:ext uri="{FF2B5EF4-FFF2-40B4-BE49-F238E27FC236}">
              <a16:creationId xmlns:a16="http://schemas.microsoft.com/office/drawing/2014/main" id="{195974D7-DC05-4D49-8F53-6202D9965704}"/>
            </a:ext>
          </a:extLst>
        </xdr:cNvPr>
        <xdr:cNvCxnSpPr/>
      </xdr:nvCxnSpPr>
      <xdr:spPr>
        <a:xfrm flipV="1">
          <a:off x="2565400" y="6417945"/>
          <a:ext cx="78994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158750</xdr:rowOff>
    </xdr:from>
    <xdr:to>
      <xdr:col>10</xdr:col>
      <xdr:colOff>165100</xdr:colOff>
      <xdr:row>38</xdr:row>
      <xdr:rowOff>88900</xdr:rowOff>
    </xdr:to>
    <xdr:sp macro="" textlink="">
      <xdr:nvSpPr>
        <xdr:cNvPr id="79" name="楕円 78">
          <a:extLst>
            <a:ext uri="{FF2B5EF4-FFF2-40B4-BE49-F238E27FC236}">
              <a16:creationId xmlns:a16="http://schemas.microsoft.com/office/drawing/2014/main" id="{0FA11AC4-3389-4B1B-A011-325BA631AC04}"/>
            </a:ext>
          </a:extLst>
        </xdr:cNvPr>
        <xdr:cNvSpPr/>
      </xdr:nvSpPr>
      <xdr:spPr>
        <a:xfrm>
          <a:off x="173990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38100</xdr:rowOff>
    </xdr:from>
    <xdr:to>
      <xdr:col>15</xdr:col>
      <xdr:colOff>50800</xdr:colOff>
      <xdr:row>38</xdr:row>
      <xdr:rowOff>64770</xdr:rowOff>
    </xdr:to>
    <xdr:cxnSp macro="">
      <xdr:nvCxnSpPr>
        <xdr:cNvPr id="80" name="直線コネクタ 79">
          <a:extLst>
            <a:ext uri="{FF2B5EF4-FFF2-40B4-BE49-F238E27FC236}">
              <a16:creationId xmlns:a16="http://schemas.microsoft.com/office/drawing/2014/main" id="{8CEC6DAB-7F8E-4FAA-A034-4DDA5435047E}"/>
            </a:ext>
          </a:extLst>
        </xdr:cNvPr>
        <xdr:cNvCxnSpPr/>
      </xdr:nvCxnSpPr>
      <xdr:spPr>
        <a:xfrm>
          <a:off x="1790700" y="6408420"/>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143510</xdr:rowOff>
    </xdr:from>
    <xdr:to>
      <xdr:col>6</xdr:col>
      <xdr:colOff>38100</xdr:colOff>
      <xdr:row>38</xdr:row>
      <xdr:rowOff>73660</xdr:rowOff>
    </xdr:to>
    <xdr:sp macro="" textlink="">
      <xdr:nvSpPr>
        <xdr:cNvPr id="81" name="楕円 80">
          <a:extLst>
            <a:ext uri="{FF2B5EF4-FFF2-40B4-BE49-F238E27FC236}">
              <a16:creationId xmlns:a16="http://schemas.microsoft.com/office/drawing/2014/main" id="{F04FEF57-E259-4BC6-ABB0-58016362D129}"/>
            </a:ext>
          </a:extLst>
        </xdr:cNvPr>
        <xdr:cNvSpPr/>
      </xdr:nvSpPr>
      <xdr:spPr>
        <a:xfrm>
          <a:off x="965200" y="63461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22860</xdr:rowOff>
    </xdr:from>
    <xdr:to>
      <xdr:col>10</xdr:col>
      <xdr:colOff>114300</xdr:colOff>
      <xdr:row>38</xdr:row>
      <xdr:rowOff>38100</xdr:rowOff>
    </xdr:to>
    <xdr:cxnSp macro="">
      <xdr:nvCxnSpPr>
        <xdr:cNvPr id="82" name="直線コネクタ 81">
          <a:extLst>
            <a:ext uri="{FF2B5EF4-FFF2-40B4-BE49-F238E27FC236}">
              <a16:creationId xmlns:a16="http://schemas.microsoft.com/office/drawing/2014/main" id="{78CC0C3A-B0E4-4BC6-A2F9-7199B4C97EF7}"/>
            </a:ext>
          </a:extLst>
        </xdr:cNvPr>
        <xdr:cNvCxnSpPr/>
      </xdr:nvCxnSpPr>
      <xdr:spPr>
        <a:xfrm>
          <a:off x="1008380" y="639318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35E6EA4E-EA7B-4AF1-B4BD-8E0CC719C64D}"/>
            </a:ext>
          </a:extLst>
        </xdr:cNvPr>
        <xdr:cNvSpPr txBox="1"/>
      </xdr:nvSpPr>
      <xdr:spPr>
        <a:xfrm>
          <a:off x="317056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7EFCB9D-9235-4603-AC56-B0F1C733E625}"/>
            </a:ext>
          </a:extLst>
        </xdr:cNvPr>
        <xdr:cNvSpPr txBox="1"/>
      </xdr:nvSpPr>
      <xdr:spPr>
        <a:xfrm>
          <a:off x="238570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48277</xdr:rowOff>
    </xdr:from>
    <xdr:ext cx="405111" cy="259045"/>
    <xdr:sp macro="" textlink="">
      <xdr:nvSpPr>
        <xdr:cNvPr id="85" name="n_3aveValue【道路】&#10;有形固定資産減価償却率">
          <a:extLst>
            <a:ext uri="{FF2B5EF4-FFF2-40B4-BE49-F238E27FC236}">
              <a16:creationId xmlns:a16="http://schemas.microsoft.com/office/drawing/2014/main" id="{6E26CC1D-06B9-4FB9-BCEB-C17A57B112EE}"/>
            </a:ext>
          </a:extLst>
        </xdr:cNvPr>
        <xdr:cNvSpPr txBox="1"/>
      </xdr:nvSpPr>
      <xdr:spPr>
        <a:xfrm>
          <a:off x="161100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34942</xdr:rowOff>
    </xdr:from>
    <xdr:ext cx="405111" cy="259045"/>
    <xdr:sp macro="" textlink="">
      <xdr:nvSpPr>
        <xdr:cNvPr id="86" name="n_4aveValue【道路】&#10;有形固定資産減価償却率">
          <a:extLst>
            <a:ext uri="{FF2B5EF4-FFF2-40B4-BE49-F238E27FC236}">
              <a16:creationId xmlns:a16="http://schemas.microsoft.com/office/drawing/2014/main" id="{23489F8E-3150-43B7-896A-D08A17B9AEAB}"/>
            </a:ext>
          </a:extLst>
        </xdr:cNvPr>
        <xdr:cNvSpPr txBox="1"/>
      </xdr:nvSpPr>
      <xdr:spPr>
        <a:xfrm>
          <a:off x="83630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114952</xdr:rowOff>
    </xdr:from>
    <xdr:ext cx="405111" cy="259045"/>
    <xdr:sp macro="" textlink="">
      <xdr:nvSpPr>
        <xdr:cNvPr id="87" name="n_1mainValue【道路】&#10;有形固定資産減価償却率">
          <a:extLst>
            <a:ext uri="{FF2B5EF4-FFF2-40B4-BE49-F238E27FC236}">
              <a16:creationId xmlns:a16="http://schemas.microsoft.com/office/drawing/2014/main" id="{88ECDDCE-2457-4F5B-BE6A-9E3D38366C41}"/>
            </a:ext>
          </a:extLst>
        </xdr:cNvPr>
        <xdr:cNvSpPr txBox="1"/>
      </xdr:nvSpPr>
      <xdr:spPr>
        <a:xfrm>
          <a:off x="317056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8" name="n_2mainValue【道路】&#10;有形固定資産減価償却率">
          <a:extLst>
            <a:ext uri="{FF2B5EF4-FFF2-40B4-BE49-F238E27FC236}">
              <a16:creationId xmlns:a16="http://schemas.microsoft.com/office/drawing/2014/main" id="{EDBFEB40-B563-4A45-AACC-F6C8F3D9674D}"/>
            </a:ext>
          </a:extLst>
        </xdr:cNvPr>
        <xdr:cNvSpPr txBox="1"/>
      </xdr:nvSpPr>
      <xdr:spPr>
        <a:xfrm>
          <a:off x="238570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80027</xdr:rowOff>
    </xdr:from>
    <xdr:ext cx="405111" cy="259045"/>
    <xdr:sp macro="" textlink="">
      <xdr:nvSpPr>
        <xdr:cNvPr id="89" name="n_3mainValue【道路】&#10;有形固定資産減価償却率">
          <a:extLst>
            <a:ext uri="{FF2B5EF4-FFF2-40B4-BE49-F238E27FC236}">
              <a16:creationId xmlns:a16="http://schemas.microsoft.com/office/drawing/2014/main" id="{F7E62DC4-DA7E-4F34-A621-1C6C19DCE8A8}"/>
            </a:ext>
          </a:extLst>
        </xdr:cNvPr>
        <xdr:cNvSpPr txBox="1"/>
      </xdr:nvSpPr>
      <xdr:spPr>
        <a:xfrm>
          <a:off x="161100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64787</xdr:rowOff>
    </xdr:from>
    <xdr:ext cx="405111" cy="259045"/>
    <xdr:sp macro="" textlink="">
      <xdr:nvSpPr>
        <xdr:cNvPr id="90" name="n_4mainValue【道路】&#10;有形固定資産減価償却率">
          <a:extLst>
            <a:ext uri="{FF2B5EF4-FFF2-40B4-BE49-F238E27FC236}">
              <a16:creationId xmlns:a16="http://schemas.microsoft.com/office/drawing/2014/main" id="{98C6C78D-25B0-4915-952D-5EAD0BC763CA}"/>
            </a:ext>
          </a:extLst>
        </xdr:cNvPr>
        <xdr:cNvSpPr txBox="1"/>
      </xdr:nvSpPr>
      <xdr:spPr>
        <a:xfrm>
          <a:off x="83630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BC6CAB3-523A-41D3-86EB-50D60496953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16F4218-048C-49E4-B2A2-2A065918CC3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407574A-178C-4732-9B09-7D3941007C2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04FBF91-778D-4D45-9A4D-1FEB24C0243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3192EFA-B098-4185-90EA-C2ADA2E9A44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3B6AAB90-33CE-4290-A3D0-B1A06174820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21D8336-E78F-4650-A351-267C4E01C67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46DFB0E-91CA-4F64-A761-D717B42A346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193B86B-7F57-4E8D-86F7-83044784795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9848178-BC5E-44DB-8829-E23E7F5DBC0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100258E9-22FF-48AF-AF0F-6D17DEA67B85}"/>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53D7ED2A-3FB0-40A7-92F5-BF1FE6E8E572}"/>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BA31AB5-664B-45E8-8836-E5695C92A11C}"/>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3897F27E-0E37-416A-B2F7-A028D5EBF3B1}"/>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1FCDDD48-FA10-42E6-AF51-7F690D0A1071}"/>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1DB97E43-3DF8-441E-9C02-A2F1CB4D4AE2}"/>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20FE1FB-4CA6-42E7-A74F-42C4A8D1E08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2F4B5F93-CC4F-4AE1-896B-E3D8929DFB73}"/>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4D24A52-D269-4B3B-9DB6-C5CA08784495}"/>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B0970AB8-5549-4D27-8B17-ED667A09A161}"/>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1A9784C-B7B7-482C-8C0C-A22E2039A67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35DAA0C7-8186-4510-B873-8E5A9B00EAE1}"/>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820A9C1C-39EC-4E96-A649-C3689AB51E6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6A5094ED-0D62-4A59-A09A-F7459D25EAFF}"/>
            </a:ext>
          </a:extLst>
        </xdr:cNvPr>
        <xdr:cNvCxnSpPr/>
      </xdr:nvCxnSpPr>
      <xdr:spPr>
        <a:xfrm flipV="1">
          <a:off x="9219565" y="575085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7E9541D9-6667-474C-9B27-B1423DD0AB8C}"/>
            </a:ext>
          </a:extLst>
        </xdr:cNvPr>
        <xdr:cNvSpPr txBox="1"/>
      </xdr:nvSpPr>
      <xdr:spPr>
        <a:xfrm>
          <a:off x="9258300" y="703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3076BD67-81C0-472D-84EF-20E7C667D80E}"/>
            </a:ext>
          </a:extLst>
        </xdr:cNvPr>
        <xdr:cNvCxnSpPr/>
      </xdr:nvCxnSpPr>
      <xdr:spPr>
        <a:xfrm>
          <a:off x="9154160" y="7027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58D396D6-7D35-4044-888A-248326BF371F}"/>
            </a:ext>
          </a:extLst>
        </xdr:cNvPr>
        <xdr:cNvSpPr txBox="1"/>
      </xdr:nvSpPr>
      <xdr:spPr>
        <a:xfrm>
          <a:off x="9258300" y="553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66318911-9D5A-47B1-B47F-DEFF01B227D7}"/>
            </a:ext>
          </a:extLst>
        </xdr:cNvPr>
        <xdr:cNvCxnSpPr/>
      </xdr:nvCxnSpPr>
      <xdr:spPr>
        <a:xfrm>
          <a:off x="9154160" y="5750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AD69F287-8FD2-4B0A-B009-CA7262FC50A3}"/>
            </a:ext>
          </a:extLst>
        </xdr:cNvPr>
        <xdr:cNvSpPr txBox="1"/>
      </xdr:nvSpPr>
      <xdr:spPr>
        <a:xfrm>
          <a:off x="9258300" y="6604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83886E69-DF9B-4DE6-A494-BF53BADD0D33}"/>
            </a:ext>
          </a:extLst>
        </xdr:cNvPr>
        <xdr:cNvSpPr/>
      </xdr:nvSpPr>
      <xdr:spPr>
        <a:xfrm>
          <a:off x="9192260" y="6749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F914C396-E043-46FA-82BB-F200269DF899}"/>
            </a:ext>
          </a:extLst>
        </xdr:cNvPr>
        <xdr:cNvSpPr/>
      </xdr:nvSpPr>
      <xdr:spPr>
        <a:xfrm>
          <a:off x="8445500" y="675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890C2084-F06C-45E4-A716-4ECE75CDDC3C}"/>
            </a:ext>
          </a:extLst>
        </xdr:cNvPr>
        <xdr:cNvSpPr/>
      </xdr:nvSpPr>
      <xdr:spPr>
        <a:xfrm>
          <a:off x="7670800" y="67559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3" name="フローチャート: 判断 122">
          <a:extLst>
            <a:ext uri="{FF2B5EF4-FFF2-40B4-BE49-F238E27FC236}">
              <a16:creationId xmlns:a16="http://schemas.microsoft.com/office/drawing/2014/main" id="{6A1BB250-317D-4363-BCC3-957A689A4392}"/>
            </a:ext>
          </a:extLst>
        </xdr:cNvPr>
        <xdr:cNvSpPr/>
      </xdr:nvSpPr>
      <xdr:spPr>
        <a:xfrm>
          <a:off x="6873240" y="6539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4" name="フローチャート: 判断 123">
          <a:extLst>
            <a:ext uri="{FF2B5EF4-FFF2-40B4-BE49-F238E27FC236}">
              <a16:creationId xmlns:a16="http://schemas.microsoft.com/office/drawing/2014/main" id="{B82F6E72-8BC1-4A97-B4D6-D89A3543B752}"/>
            </a:ext>
          </a:extLst>
        </xdr:cNvPr>
        <xdr:cNvSpPr/>
      </xdr:nvSpPr>
      <xdr:spPr>
        <a:xfrm>
          <a:off x="6098540" y="65253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362FC3C-80C6-439D-856C-40DB6F4A1CF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8E29D83-FBBB-4C04-B1B1-2BDECD7AB74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E7648F6-2829-4966-B755-D002AB77E6B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509C02E-AB8E-4C21-BC53-4D05EC45B44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A97D734-DF7C-4079-8252-7DAAD9C14E7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44755</xdr:rowOff>
    </xdr:from>
    <xdr:to>
      <xdr:col>55</xdr:col>
      <xdr:colOff>50800</xdr:colOff>
      <xdr:row>41</xdr:row>
      <xdr:rowOff>146355</xdr:rowOff>
    </xdr:to>
    <xdr:sp macro="" textlink="">
      <xdr:nvSpPr>
        <xdr:cNvPr id="130" name="楕円 129">
          <a:extLst>
            <a:ext uri="{FF2B5EF4-FFF2-40B4-BE49-F238E27FC236}">
              <a16:creationId xmlns:a16="http://schemas.microsoft.com/office/drawing/2014/main" id="{214FE3E5-64DC-4AEF-8B9B-87731BEB79B9}"/>
            </a:ext>
          </a:extLst>
        </xdr:cNvPr>
        <xdr:cNvSpPr/>
      </xdr:nvSpPr>
      <xdr:spPr>
        <a:xfrm>
          <a:off x="9192260" y="69179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131132</xdr:rowOff>
    </xdr:from>
    <xdr:ext cx="469744" cy="259045"/>
    <xdr:sp macro="" textlink="">
      <xdr:nvSpPr>
        <xdr:cNvPr id="131" name="【道路】&#10;一人当たり延長該当値テキスト">
          <a:extLst>
            <a:ext uri="{FF2B5EF4-FFF2-40B4-BE49-F238E27FC236}">
              <a16:creationId xmlns:a16="http://schemas.microsoft.com/office/drawing/2014/main" id="{76F800A8-E275-48E9-865B-B01C20F8AC42}"/>
            </a:ext>
          </a:extLst>
        </xdr:cNvPr>
        <xdr:cNvSpPr txBox="1"/>
      </xdr:nvSpPr>
      <xdr:spPr>
        <a:xfrm>
          <a:off x="9258300" y="683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45821</xdr:rowOff>
    </xdr:from>
    <xdr:to>
      <xdr:col>50</xdr:col>
      <xdr:colOff>165100</xdr:colOff>
      <xdr:row>41</xdr:row>
      <xdr:rowOff>147421</xdr:rowOff>
    </xdr:to>
    <xdr:sp macro="" textlink="">
      <xdr:nvSpPr>
        <xdr:cNvPr id="132" name="楕円 131">
          <a:extLst>
            <a:ext uri="{FF2B5EF4-FFF2-40B4-BE49-F238E27FC236}">
              <a16:creationId xmlns:a16="http://schemas.microsoft.com/office/drawing/2014/main" id="{F249BC89-8145-44E8-996C-3A112316FC96}"/>
            </a:ext>
          </a:extLst>
        </xdr:cNvPr>
        <xdr:cNvSpPr/>
      </xdr:nvSpPr>
      <xdr:spPr>
        <a:xfrm>
          <a:off x="84455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95555</xdr:rowOff>
    </xdr:from>
    <xdr:to>
      <xdr:col>55</xdr:col>
      <xdr:colOff>0</xdr:colOff>
      <xdr:row>41</xdr:row>
      <xdr:rowOff>96621</xdr:rowOff>
    </xdr:to>
    <xdr:cxnSp macro="">
      <xdr:nvCxnSpPr>
        <xdr:cNvPr id="133" name="直線コネクタ 132">
          <a:extLst>
            <a:ext uri="{FF2B5EF4-FFF2-40B4-BE49-F238E27FC236}">
              <a16:creationId xmlns:a16="http://schemas.microsoft.com/office/drawing/2014/main" id="{EBEB5503-E73A-4FE2-81CD-72580EF10E2B}"/>
            </a:ext>
          </a:extLst>
        </xdr:cNvPr>
        <xdr:cNvCxnSpPr/>
      </xdr:nvCxnSpPr>
      <xdr:spPr>
        <a:xfrm flipV="1">
          <a:off x="8496300" y="6968795"/>
          <a:ext cx="7239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47117</xdr:rowOff>
    </xdr:from>
    <xdr:to>
      <xdr:col>46</xdr:col>
      <xdr:colOff>38100</xdr:colOff>
      <xdr:row>41</xdr:row>
      <xdr:rowOff>148717</xdr:rowOff>
    </xdr:to>
    <xdr:sp macro="" textlink="">
      <xdr:nvSpPr>
        <xdr:cNvPr id="134" name="楕円 133">
          <a:extLst>
            <a:ext uri="{FF2B5EF4-FFF2-40B4-BE49-F238E27FC236}">
              <a16:creationId xmlns:a16="http://schemas.microsoft.com/office/drawing/2014/main" id="{9FC0003D-CE11-4935-98F0-3B1BF88C4E67}"/>
            </a:ext>
          </a:extLst>
        </xdr:cNvPr>
        <xdr:cNvSpPr/>
      </xdr:nvSpPr>
      <xdr:spPr>
        <a:xfrm>
          <a:off x="7670800" y="69203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96621</xdr:rowOff>
    </xdr:from>
    <xdr:to>
      <xdr:col>50</xdr:col>
      <xdr:colOff>114300</xdr:colOff>
      <xdr:row>41</xdr:row>
      <xdr:rowOff>97917</xdr:rowOff>
    </xdr:to>
    <xdr:cxnSp macro="">
      <xdr:nvCxnSpPr>
        <xdr:cNvPr id="135" name="直線コネクタ 134">
          <a:extLst>
            <a:ext uri="{FF2B5EF4-FFF2-40B4-BE49-F238E27FC236}">
              <a16:creationId xmlns:a16="http://schemas.microsoft.com/office/drawing/2014/main" id="{802E249E-5D54-4B7C-B4D2-491BEC461A08}"/>
            </a:ext>
          </a:extLst>
        </xdr:cNvPr>
        <xdr:cNvCxnSpPr/>
      </xdr:nvCxnSpPr>
      <xdr:spPr>
        <a:xfrm flipV="1">
          <a:off x="7713980" y="6969861"/>
          <a:ext cx="78232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48146</xdr:rowOff>
    </xdr:from>
    <xdr:to>
      <xdr:col>41</xdr:col>
      <xdr:colOff>101600</xdr:colOff>
      <xdr:row>41</xdr:row>
      <xdr:rowOff>149746</xdr:rowOff>
    </xdr:to>
    <xdr:sp macro="" textlink="">
      <xdr:nvSpPr>
        <xdr:cNvPr id="136" name="楕円 135">
          <a:extLst>
            <a:ext uri="{FF2B5EF4-FFF2-40B4-BE49-F238E27FC236}">
              <a16:creationId xmlns:a16="http://schemas.microsoft.com/office/drawing/2014/main" id="{87E0F314-9FC8-4EB5-9348-9BC4363E003A}"/>
            </a:ext>
          </a:extLst>
        </xdr:cNvPr>
        <xdr:cNvSpPr/>
      </xdr:nvSpPr>
      <xdr:spPr>
        <a:xfrm>
          <a:off x="6873240" y="692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97917</xdr:rowOff>
    </xdr:from>
    <xdr:to>
      <xdr:col>45</xdr:col>
      <xdr:colOff>177800</xdr:colOff>
      <xdr:row>41</xdr:row>
      <xdr:rowOff>98946</xdr:rowOff>
    </xdr:to>
    <xdr:cxnSp macro="">
      <xdr:nvCxnSpPr>
        <xdr:cNvPr id="137" name="直線コネクタ 136">
          <a:extLst>
            <a:ext uri="{FF2B5EF4-FFF2-40B4-BE49-F238E27FC236}">
              <a16:creationId xmlns:a16="http://schemas.microsoft.com/office/drawing/2014/main" id="{665BF532-6165-4E13-9307-F3EAAE412422}"/>
            </a:ext>
          </a:extLst>
        </xdr:cNvPr>
        <xdr:cNvCxnSpPr/>
      </xdr:nvCxnSpPr>
      <xdr:spPr>
        <a:xfrm flipV="1">
          <a:off x="6924040" y="6971157"/>
          <a:ext cx="78994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49175</xdr:rowOff>
    </xdr:from>
    <xdr:to>
      <xdr:col>36</xdr:col>
      <xdr:colOff>165100</xdr:colOff>
      <xdr:row>41</xdr:row>
      <xdr:rowOff>150775</xdr:rowOff>
    </xdr:to>
    <xdr:sp macro="" textlink="">
      <xdr:nvSpPr>
        <xdr:cNvPr id="138" name="楕円 137">
          <a:extLst>
            <a:ext uri="{FF2B5EF4-FFF2-40B4-BE49-F238E27FC236}">
              <a16:creationId xmlns:a16="http://schemas.microsoft.com/office/drawing/2014/main" id="{E1B87D9F-E2E0-48AC-8AA4-B4C657F93321}"/>
            </a:ext>
          </a:extLst>
        </xdr:cNvPr>
        <xdr:cNvSpPr/>
      </xdr:nvSpPr>
      <xdr:spPr>
        <a:xfrm>
          <a:off x="6098540" y="69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98946</xdr:rowOff>
    </xdr:from>
    <xdr:to>
      <xdr:col>41</xdr:col>
      <xdr:colOff>50800</xdr:colOff>
      <xdr:row>41</xdr:row>
      <xdr:rowOff>99975</xdr:rowOff>
    </xdr:to>
    <xdr:cxnSp macro="">
      <xdr:nvCxnSpPr>
        <xdr:cNvPr id="139" name="直線コネクタ 138">
          <a:extLst>
            <a:ext uri="{FF2B5EF4-FFF2-40B4-BE49-F238E27FC236}">
              <a16:creationId xmlns:a16="http://schemas.microsoft.com/office/drawing/2014/main" id="{D12A6585-73CD-4068-8046-CC7A1C64F964}"/>
            </a:ext>
          </a:extLst>
        </xdr:cNvPr>
        <xdr:cNvCxnSpPr/>
      </xdr:nvCxnSpPr>
      <xdr:spPr>
        <a:xfrm flipV="1">
          <a:off x="6149340" y="6972186"/>
          <a:ext cx="7747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A9A8F58E-5D44-4AF4-B223-DB0578F10B7A}"/>
            </a:ext>
          </a:extLst>
        </xdr:cNvPr>
        <xdr:cNvSpPr txBox="1"/>
      </xdr:nvSpPr>
      <xdr:spPr>
        <a:xfrm>
          <a:off x="8271587" y="653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715D5873-BC44-4518-8EE5-125D2CA6BABF}"/>
            </a:ext>
          </a:extLst>
        </xdr:cNvPr>
        <xdr:cNvSpPr txBox="1"/>
      </xdr:nvSpPr>
      <xdr:spPr>
        <a:xfrm>
          <a:off x="7509587" y="653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2" name="n_3aveValue【道路】&#10;一人当たり延長">
          <a:extLst>
            <a:ext uri="{FF2B5EF4-FFF2-40B4-BE49-F238E27FC236}">
              <a16:creationId xmlns:a16="http://schemas.microsoft.com/office/drawing/2014/main" id="{281F9D09-FEFE-43B6-9EAE-1CF2D96160E2}"/>
            </a:ext>
          </a:extLst>
        </xdr:cNvPr>
        <xdr:cNvSpPr txBox="1"/>
      </xdr:nvSpPr>
      <xdr:spPr>
        <a:xfrm>
          <a:off x="6702571" y="631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3" name="n_4aveValue【道路】&#10;一人当たり延長">
          <a:extLst>
            <a:ext uri="{FF2B5EF4-FFF2-40B4-BE49-F238E27FC236}">
              <a16:creationId xmlns:a16="http://schemas.microsoft.com/office/drawing/2014/main" id="{C4024034-7254-48C8-BF00-A2A6A92D4EB0}"/>
            </a:ext>
          </a:extLst>
        </xdr:cNvPr>
        <xdr:cNvSpPr txBox="1"/>
      </xdr:nvSpPr>
      <xdr:spPr>
        <a:xfrm>
          <a:off x="5905011" y="630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138548</xdr:rowOff>
    </xdr:from>
    <xdr:ext cx="469744" cy="259045"/>
    <xdr:sp macro="" textlink="">
      <xdr:nvSpPr>
        <xdr:cNvPr id="144" name="n_1mainValue【道路】&#10;一人当たり延長">
          <a:extLst>
            <a:ext uri="{FF2B5EF4-FFF2-40B4-BE49-F238E27FC236}">
              <a16:creationId xmlns:a16="http://schemas.microsoft.com/office/drawing/2014/main" id="{4295CA5E-C7A5-4646-9507-08B7AB6BBD13}"/>
            </a:ext>
          </a:extLst>
        </xdr:cNvPr>
        <xdr:cNvSpPr txBox="1"/>
      </xdr:nvSpPr>
      <xdr:spPr>
        <a:xfrm>
          <a:off x="8271587" y="701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139844</xdr:rowOff>
    </xdr:from>
    <xdr:ext cx="469744" cy="259045"/>
    <xdr:sp macro="" textlink="">
      <xdr:nvSpPr>
        <xdr:cNvPr id="145" name="n_2mainValue【道路】&#10;一人当たり延長">
          <a:extLst>
            <a:ext uri="{FF2B5EF4-FFF2-40B4-BE49-F238E27FC236}">
              <a16:creationId xmlns:a16="http://schemas.microsoft.com/office/drawing/2014/main" id="{9ED18A0B-43B1-4DA2-921A-9E852683BD3D}"/>
            </a:ext>
          </a:extLst>
        </xdr:cNvPr>
        <xdr:cNvSpPr txBox="1"/>
      </xdr:nvSpPr>
      <xdr:spPr>
        <a:xfrm>
          <a:off x="7509587" y="701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140873</xdr:rowOff>
    </xdr:from>
    <xdr:ext cx="469744" cy="259045"/>
    <xdr:sp macro="" textlink="">
      <xdr:nvSpPr>
        <xdr:cNvPr id="146" name="n_3mainValue【道路】&#10;一人当たり延長">
          <a:extLst>
            <a:ext uri="{FF2B5EF4-FFF2-40B4-BE49-F238E27FC236}">
              <a16:creationId xmlns:a16="http://schemas.microsoft.com/office/drawing/2014/main" id="{6FF7FAD1-C07C-4466-8421-F7CBC66805E0}"/>
            </a:ext>
          </a:extLst>
        </xdr:cNvPr>
        <xdr:cNvSpPr txBox="1"/>
      </xdr:nvSpPr>
      <xdr:spPr>
        <a:xfrm>
          <a:off x="6712027" y="701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141902</xdr:rowOff>
    </xdr:from>
    <xdr:ext cx="469744" cy="259045"/>
    <xdr:sp macro="" textlink="">
      <xdr:nvSpPr>
        <xdr:cNvPr id="147" name="n_4mainValue【道路】&#10;一人当たり延長">
          <a:extLst>
            <a:ext uri="{FF2B5EF4-FFF2-40B4-BE49-F238E27FC236}">
              <a16:creationId xmlns:a16="http://schemas.microsoft.com/office/drawing/2014/main" id="{97B1AA42-2534-4F3B-A407-1CC306E6B8B6}"/>
            </a:ext>
          </a:extLst>
        </xdr:cNvPr>
        <xdr:cNvSpPr txBox="1"/>
      </xdr:nvSpPr>
      <xdr:spPr>
        <a:xfrm>
          <a:off x="5937327" y="701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891E24A-0230-46C9-A4BB-210C93F3A1A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62F7488E-2FF9-42E7-9034-A95F63E65C7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888F8EA3-00DF-43F9-8E2C-D552EB0438E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84988851-9AF8-4CA8-B6D5-D2DBEC97A1F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45D34F9-E560-4423-AEA5-471296A5C798}"/>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6206E74-5376-49D1-8E2B-4FCC8C9051E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2E4C2FED-E94A-404C-9147-E85FD41757D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1493EBF8-5210-436F-A997-3B407C64808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C6E7E90E-5B17-491D-AAAA-581A4AF6427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7D9DFF40-DE19-4D0A-A84E-5279CA9C97C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FD9D6AEE-5854-43EE-8095-1FF3A7C89A6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592CAAA2-C6E6-4EA8-8882-8C12481ABEEE}"/>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D998F65D-164B-42C1-AEE2-E3D144A107C2}"/>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376A276-B818-4BBB-BF29-3729C451ACA7}"/>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CB4EB74F-6A14-4835-9477-A79EEA04ED3D}"/>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15D97F17-749A-47C5-BC96-ABE9C958964F}"/>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C2E5BE3A-3F72-4DC9-8334-454DD9F3A648}"/>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3D5C059B-6F65-4350-B69D-DBAAD8FB1A86}"/>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DC1D6EFB-7695-4089-A531-2C355BB225DD}"/>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B3EA7D99-3F10-4F30-87B7-B4D47DF36A18}"/>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3D46250A-D333-41F8-8FB8-E031B2AE89EA}"/>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A0917614-AFB5-4508-8EC9-A38671235F33}"/>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A761D52D-7756-4007-86AD-3A731446E185}"/>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5A8A6B84-2366-4945-8789-1232AE524D4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39CEECC9-9B0A-4A1B-A8B1-3E3309FF408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4FEC157B-80F1-4C8F-A579-4B50A4A52707}"/>
            </a:ext>
          </a:extLst>
        </xdr:cNvPr>
        <xdr:cNvCxnSpPr/>
      </xdr:nvCxnSpPr>
      <xdr:spPr>
        <a:xfrm flipV="1">
          <a:off x="4086225" y="9418864"/>
          <a:ext cx="0" cy="1313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2856DC5-9F71-4B0C-B98A-780A7033A2DD}"/>
            </a:ext>
          </a:extLst>
        </xdr:cNvPr>
        <xdr:cNvSpPr txBox="1"/>
      </xdr:nvSpPr>
      <xdr:spPr>
        <a:xfrm>
          <a:off x="4124960" y="1073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75B7971A-5E2C-4B54-AD56-827F0DB54E6E}"/>
            </a:ext>
          </a:extLst>
        </xdr:cNvPr>
        <xdr:cNvCxnSpPr/>
      </xdr:nvCxnSpPr>
      <xdr:spPr>
        <a:xfrm>
          <a:off x="4020820" y="1073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FA25437-8324-4F8F-8177-A1F023057D8D}"/>
            </a:ext>
          </a:extLst>
        </xdr:cNvPr>
        <xdr:cNvSpPr txBox="1"/>
      </xdr:nvSpPr>
      <xdr:spPr>
        <a:xfrm>
          <a:off x="4124960" y="92017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7A45D411-DC44-4F39-965F-6F1240438A88}"/>
            </a:ext>
          </a:extLst>
        </xdr:cNvPr>
        <xdr:cNvCxnSpPr/>
      </xdr:nvCxnSpPr>
      <xdr:spPr>
        <a:xfrm>
          <a:off x="4020820" y="94188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38C33B37-9220-4124-A01B-C7466B76EA1F}"/>
            </a:ext>
          </a:extLst>
        </xdr:cNvPr>
        <xdr:cNvSpPr txBox="1"/>
      </xdr:nvSpPr>
      <xdr:spPr>
        <a:xfrm>
          <a:off x="4124960" y="1006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2D59B937-932E-4AFF-9457-47E16CA89931}"/>
            </a:ext>
          </a:extLst>
        </xdr:cNvPr>
        <xdr:cNvSpPr/>
      </xdr:nvSpPr>
      <xdr:spPr>
        <a:xfrm>
          <a:off x="4036060" y="102149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1DCE0516-AA54-4524-B36B-B3B1FF519867}"/>
            </a:ext>
          </a:extLst>
        </xdr:cNvPr>
        <xdr:cNvSpPr/>
      </xdr:nvSpPr>
      <xdr:spPr>
        <a:xfrm>
          <a:off x="3312160" y="10197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5D1ADADB-02EC-4303-A341-4EAF1A529163}"/>
            </a:ext>
          </a:extLst>
        </xdr:cNvPr>
        <xdr:cNvSpPr/>
      </xdr:nvSpPr>
      <xdr:spPr>
        <a:xfrm>
          <a:off x="251460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2" name="フローチャート: 判断 181">
          <a:extLst>
            <a:ext uri="{FF2B5EF4-FFF2-40B4-BE49-F238E27FC236}">
              <a16:creationId xmlns:a16="http://schemas.microsoft.com/office/drawing/2014/main" id="{608BE92C-1FD6-4C56-9F70-AD7C2CE6BA0D}"/>
            </a:ext>
          </a:extLst>
        </xdr:cNvPr>
        <xdr:cNvSpPr/>
      </xdr:nvSpPr>
      <xdr:spPr>
        <a:xfrm>
          <a:off x="173990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3" name="フローチャート: 判断 182">
          <a:extLst>
            <a:ext uri="{FF2B5EF4-FFF2-40B4-BE49-F238E27FC236}">
              <a16:creationId xmlns:a16="http://schemas.microsoft.com/office/drawing/2014/main" id="{2F5F501E-F5E6-42AC-98DC-BB60D7350271}"/>
            </a:ext>
          </a:extLst>
        </xdr:cNvPr>
        <xdr:cNvSpPr/>
      </xdr:nvSpPr>
      <xdr:spPr>
        <a:xfrm>
          <a:off x="965200" y="10179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09BF0CC-9F64-4B76-9D75-BDB52F2E8D4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FB9D971-3068-4734-A67B-F255A0CB3F4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3709A63-EF0B-4ACE-BC5E-8270A1FDB8D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C4F8AD6-6D48-4314-82D2-B6DDA2A418D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2909164-4C29-4BEB-8A46-EAF135243A5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56969</xdr:rowOff>
    </xdr:from>
    <xdr:to>
      <xdr:col>24</xdr:col>
      <xdr:colOff>114300</xdr:colOff>
      <xdr:row>62</xdr:row>
      <xdr:rowOff>158569</xdr:rowOff>
    </xdr:to>
    <xdr:sp macro="" textlink="">
      <xdr:nvSpPr>
        <xdr:cNvPr id="189" name="楕円 188">
          <a:extLst>
            <a:ext uri="{FF2B5EF4-FFF2-40B4-BE49-F238E27FC236}">
              <a16:creationId xmlns:a16="http://schemas.microsoft.com/office/drawing/2014/main" id="{EF318B38-3623-4766-B466-6B3B48E45EB3}"/>
            </a:ext>
          </a:extLst>
        </xdr:cNvPr>
        <xdr:cNvSpPr/>
      </xdr:nvSpPr>
      <xdr:spPr>
        <a:xfrm>
          <a:off x="4036060" y="1045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35396</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920D8788-F75F-4286-9DCF-D7308542B6F8}"/>
            </a:ext>
          </a:extLst>
        </xdr:cNvPr>
        <xdr:cNvSpPr txBox="1"/>
      </xdr:nvSpPr>
      <xdr:spPr>
        <a:xfrm>
          <a:off x="4124960" y="10429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96157</xdr:rowOff>
    </xdr:from>
    <xdr:to>
      <xdr:col>20</xdr:col>
      <xdr:colOff>38100</xdr:colOff>
      <xdr:row>63</xdr:row>
      <xdr:rowOff>26307</xdr:rowOff>
    </xdr:to>
    <xdr:sp macro="" textlink="">
      <xdr:nvSpPr>
        <xdr:cNvPr id="191" name="楕円 190">
          <a:extLst>
            <a:ext uri="{FF2B5EF4-FFF2-40B4-BE49-F238E27FC236}">
              <a16:creationId xmlns:a16="http://schemas.microsoft.com/office/drawing/2014/main" id="{81A42961-6818-458D-B01D-B252BD329EC9}"/>
            </a:ext>
          </a:extLst>
        </xdr:cNvPr>
        <xdr:cNvSpPr/>
      </xdr:nvSpPr>
      <xdr:spPr>
        <a:xfrm>
          <a:off x="3312160" y="104898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107769</xdr:rowOff>
    </xdr:from>
    <xdr:to>
      <xdr:col>24</xdr:col>
      <xdr:colOff>63500</xdr:colOff>
      <xdr:row>62</xdr:row>
      <xdr:rowOff>146957</xdr:rowOff>
    </xdr:to>
    <xdr:cxnSp macro="">
      <xdr:nvCxnSpPr>
        <xdr:cNvPr id="192" name="直線コネクタ 191">
          <a:extLst>
            <a:ext uri="{FF2B5EF4-FFF2-40B4-BE49-F238E27FC236}">
              <a16:creationId xmlns:a16="http://schemas.microsoft.com/office/drawing/2014/main" id="{B31AF087-5A8D-469E-96F5-657B1D1B5411}"/>
            </a:ext>
          </a:extLst>
        </xdr:cNvPr>
        <xdr:cNvCxnSpPr/>
      </xdr:nvCxnSpPr>
      <xdr:spPr>
        <a:xfrm flipV="1">
          <a:off x="3355340" y="10501449"/>
          <a:ext cx="73152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136978</xdr:rowOff>
    </xdr:from>
    <xdr:to>
      <xdr:col>15</xdr:col>
      <xdr:colOff>101600</xdr:colOff>
      <xdr:row>63</xdr:row>
      <xdr:rowOff>67128</xdr:rowOff>
    </xdr:to>
    <xdr:sp macro="" textlink="">
      <xdr:nvSpPr>
        <xdr:cNvPr id="193" name="楕円 192">
          <a:extLst>
            <a:ext uri="{FF2B5EF4-FFF2-40B4-BE49-F238E27FC236}">
              <a16:creationId xmlns:a16="http://schemas.microsoft.com/office/drawing/2014/main" id="{95D4B100-5CB7-4EE0-B1C3-DD57F289A421}"/>
            </a:ext>
          </a:extLst>
        </xdr:cNvPr>
        <xdr:cNvSpPr/>
      </xdr:nvSpPr>
      <xdr:spPr>
        <a:xfrm>
          <a:off x="2514600" y="10530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146957</xdr:rowOff>
    </xdr:from>
    <xdr:to>
      <xdr:col>19</xdr:col>
      <xdr:colOff>177800</xdr:colOff>
      <xdr:row>63</xdr:row>
      <xdr:rowOff>16328</xdr:rowOff>
    </xdr:to>
    <xdr:cxnSp macro="">
      <xdr:nvCxnSpPr>
        <xdr:cNvPr id="194" name="直線コネクタ 193">
          <a:extLst>
            <a:ext uri="{FF2B5EF4-FFF2-40B4-BE49-F238E27FC236}">
              <a16:creationId xmlns:a16="http://schemas.microsoft.com/office/drawing/2014/main" id="{96943CA7-1B8B-4AA8-AEC6-B891D799698E}"/>
            </a:ext>
          </a:extLst>
        </xdr:cNvPr>
        <xdr:cNvCxnSpPr/>
      </xdr:nvCxnSpPr>
      <xdr:spPr>
        <a:xfrm flipV="1">
          <a:off x="2565400" y="10540637"/>
          <a:ext cx="78994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168003</xdr:rowOff>
    </xdr:from>
    <xdr:to>
      <xdr:col>10</xdr:col>
      <xdr:colOff>165100</xdr:colOff>
      <xdr:row>63</xdr:row>
      <xdr:rowOff>98153</xdr:rowOff>
    </xdr:to>
    <xdr:sp macro="" textlink="">
      <xdr:nvSpPr>
        <xdr:cNvPr id="195" name="楕円 194">
          <a:extLst>
            <a:ext uri="{FF2B5EF4-FFF2-40B4-BE49-F238E27FC236}">
              <a16:creationId xmlns:a16="http://schemas.microsoft.com/office/drawing/2014/main" id="{25E6F38E-D6B8-4966-B61E-78175586CDEA}"/>
            </a:ext>
          </a:extLst>
        </xdr:cNvPr>
        <xdr:cNvSpPr/>
      </xdr:nvSpPr>
      <xdr:spPr>
        <a:xfrm>
          <a:off x="1739900" y="10561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16328</xdr:rowOff>
    </xdr:from>
    <xdr:to>
      <xdr:col>15</xdr:col>
      <xdr:colOff>50800</xdr:colOff>
      <xdr:row>63</xdr:row>
      <xdr:rowOff>47353</xdr:rowOff>
    </xdr:to>
    <xdr:cxnSp macro="">
      <xdr:nvCxnSpPr>
        <xdr:cNvPr id="196" name="直線コネクタ 195">
          <a:extLst>
            <a:ext uri="{FF2B5EF4-FFF2-40B4-BE49-F238E27FC236}">
              <a16:creationId xmlns:a16="http://schemas.microsoft.com/office/drawing/2014/main" id="{F11FEAA1-BC62-4256-BD10-07EA329E05CB}"/>
            </a:ext>
          </a:extLst>
        </xdr:cNvPr>
        <xdr:cNvCxnSpPr/>
      </xdr:nvCxnSpPr>
      <xdr:spPr>
        <a:xfrm flipV="1">
          <a:off x="1790700" y="10577648"/>
          <a:ext cx="7747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52070</xdr:rowOff>
    </xdr:from>
    <xdr:to>
      <xdr:col>6</xdr:col>
      <xdr:colOff>38100</xdr:colOff>
      <xdr:row>63</xdr:row>
      <xdr:rowOff>153670</xdr:rowOff>
    </xdr:to>
    <xdr:sp macro="" textlink="">
      <xdr:nvSpPr>
        <xdr:cNvPr id="197" name="楕円 196">
          <a:extLst>
            <a:ext uri="{FF2B5EF4-FFF2-40B4-BE49-F238E27FC236}">
              <a16:creationId xmlns:a16="http://schemas.microsoft.com/office/drawing/2014/main" id="{ED0B0EA4-FA26-4E14-A947-DC17928B63BD}"/>
            </a:ext>
          </a:extLst>
        </xdr:cNvPr>
        <xdr:cNvSpPr/>
      </xdr:nvSpPr>
      <xdr:spPr>
        <a:xfrm>
          <a:off x="965200" y="10613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47353</xdr:rowOff>
    </xdr:from>
    <xdr:to>
      <xdr:col>10</xdr:col>
      <xdr:colOff>114300</xdr:colOff>
      <xdr:row>63</xdr:row>
      <xdr:rowOff>102870</xdr:rowOff>
    </xdr:to>
    <xdr:cxnSp macro="">
      <xdr:nvCxnSpPr>
        <xdr:cNvPr id="198" name="直線コネクタ 197">
          <a:extLst>
            <a:ext uri="{FF2B5EF4-FFF2-40B4-BE49-F238E27FC236}">
              <a16:creationId xmlns:a16="http://schemas.microsoft.com/office/drawing/2014/main" id="{4CB89D5D-7E44-448E-B0E2-27E81370536B}"/>
            </a:ext>
          </a:extLst>
        </xdr:cNvPr>
        <xdr:cNvCxnSpPr/>
      </xdr:nvCxnSpPr>
      <xdr:spPr>
        <a:xfrm flipV="1">
          <a:off x="1008380" y="10608673"/>
          <a:ext cx="78232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30109D2-5D31-4150-A04A-FF2CED2CEE0D}"/>
            </a:ext>
          </a:extLst>
        </xdr:cNvPr>
        <xdr:cNvSpPr txBox="1"/>
      </xdr:nvSpPr>
      <xdr:spPr>
        <a:xfrm>
          <a:off x="3170564" y="9976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3D3BA10-CB8B-4FFC-9813-B5FDE8B434BA}"/>
            </a:ext>
          </a:extLst>
        </xdr:cNvPr>
        <xdr:cNvSpPr txBox="1"/>
      </xdr:nvSpPr>
      <xdr:spPr>
        <a:xfrm>
          <a:off x="2385704" y="9964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C9DF85C7-DF24-4F8E-B8B8-A8ED76B3355F}"/>
            </a:ext>
          </a:extLst>
        </xdr:cNvPr>
        <xdr:cNvSpPr txBox="1"/>
      </xdr:nvSpPr>
      <xdr:spPr>
        <a:xfrm>
          <a:off x="16110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67327</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B6249212-7CA0-47AE-AF55-DE01B512DA3F}"/>
            </a:ext>
          </a:extLst>
        </xdr:cNvPr>
        <xdr:cNvSpPr txBox="1"/>
      </xdr:nvSpPr>
      <xdr:spPr>
        <a:xfrm>
          <a:off x="83630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17434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E4FA7F3C-45E1-4CD3-A90D-B5D3AA8951AD}"/>
            </a:ext>
          </a:extLst>
        </xdr:cNvPr>
        <xdr:cNvSpPr txBox="1"/>
      </xdr:nvSpPr>
      <xdr:spPr>
        <a:xfrm>
          <a:off x="3170564"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58255</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CDB6C9A3-346B-49C7-B676-026E17FF8FF7}"/>
            </a:ext>
          </a:extLst>
        </xdr:cNvPr>
        <xdr:cNvSpPr txBox="1"/>
      </xdr:nvSpPr>
      <xdr:spPr>
        <a:xfrm>
          <a:off x="2385704" y="1061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89280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C904CD4C-6C1B-4B61-870F-E1B6F3EB35F0}"/>
            </a:ext>
          </a:extLst>
        </xdr:cNvPr>
        <xdr:cNvSpPr txBox="1"/>
      </xdr:nvSpPr>
      <xdr:spPr>
        <a:xfrm>
          <a:off x="161100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144797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30AFD710-0565-41E9-93C9-66CBC5492519}"/>
            </a:ext>
          </a:extLst>
        </xdr:cNvPr>
        <xdr:cNvSpPr txBox="1"/>
      </xdr:nvSpPr>
      <xdr:spPr>
        <a:xfrm>
          <a:off x="83630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CC60F4B8-8CC3-459D-86AA-8F40C84FA04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8F87101-EB37-420C-9294-2D6DCC96D3A3}"/>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C3CF0DF5-BA58-494D-BB22-7669B8052F9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6A257A9-FD2C-4C0F-913E-BCB3F1C1908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CCDA267-3F1C-4CBB-BF9B-251513261E2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EB00040-D2D6-4655-A4DC-7143635E973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1B08941-8DD1-4A6C-9564-7292E2B2305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2BBC6919-E2EF-4291-B55A-420A76EC2E4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BDB2340-5E91-4594-927D-4D64C9C9DE7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C1BCBB6B-1212-4C4F-A43A-9C57D61CF8F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D3137A9-3B3B-4E4E-A8CB-B55B0530B797}"/>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4C44BE78-59D9-49C7-877E-7F7955DD7736}"/>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656C3DF-9DCB-4373-9A89-740C5440C9ED}"/>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F39AB6F7-E22A-4DE9-B071-2DD49EC6B0DB}"/>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1984184-F826-4B32-84A2-CD3F71A9C15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8D1BA41E-3F54-4AC4-9DB8-A2B782B300DC}"/>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486D70AF-2F7D-4CBA-8360-4BC676C1FBF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CBA66A0A-20C7-4A09-B476-D0516EFE6852}"/>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A024D762-DFDF-4D05-BB6D-2FBBEE1ADF5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BB441EFA-32CE-46FA-AB66-D5E0002B36A0}"/>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B63E40F-94A0-4EA2-9F97-3FC45A2206C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7CB66BF0-A602-4424-8F96-B2CE3E51555A}"/>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6E909CA-6038-479B-860E-2C60A638372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345C7B1B-4632-4302-A1BF-A6433062D986}"/>
            </a:ext>
          </a:extLst>
        </xdr:cNvPr>
        <xdr:cNvCxnSpPr/>
      </xdr:nvCxnSpPr>
      <xdr:spPr>
        <a:xfrm flipV="1">
          <a:off x="9219565" y="9390662"/>
          <a:ext cx="0" cy="141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ECF7467F-48C5-46BB-887E-649D92B468A6}"/>
            </a:ext>
          </a:extLst>
        </xdr:cNvPr>
        <xdr:cNvSpPr txBox="1"/>
      </xdr:nvSpPr>
      <xdr:spPr>
        <a:xfrm>
          <a:off x="9258300" y="108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B19F078B-73B1-47A3-B20C-844E0F887900}"/>
            </a:ext>
          </a:extLst>
        </xdr:cNvPr>
        <xdr:cNvCxnSpPr/>
      </xdr:nvCxnSpPr>
      <xdr:spPr>
        <a:xfrm>
          <a:off x="9154160" y="10801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B634A585-9617-4C80-8E4E-FB0BEE546C08}"/>
            </a:ext>
          </a:extLst>
        </xdr:cNvPr>
        <xdr:cNvSpPr txBox="1"/>
      </xdr:nvSpPr>
      <xdr:spPr>
        <a:xfrm>
          <a:off x="9258300" y="9169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C77CF60B-95F3-4C59-8D2B-D26AC4289221}"/>
            </a:ext>
          </a:extLst>
        </xdr:cNvPr>
        <xdr:cNvCxnSpPr/>
      </xdr:nvCxnSpPr>
      <xdr:spPr>
        <a:xfrm>
          <a:off x="9154160" y="9390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6F81007B-710A-4847-B9F6-0EBDD96D3AC0}"/>
            </a:ext>
          </a:extLst>
        </xdr:cNvPr>
        <xdr:cNvSpPr txBox="1"/>
      </xdr:nvSpPr>
      <xdr:spPr>
        <a:xfrm>
          <a:off x="9258300" y="104748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4AF53934-B42E-4375-9741-110E542D04FB}"/>
            </a:ext>
          </a:extLst>
        </xdr:cNvPr>
        <xdr:cNvSpPr/>
      </xdr:nvSpPr>
      <xdr:spPr>
        <a:xfrm>
          <a:off x="9192260" y="10619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FB6118D5-AE62-4913-9ABB-BE8C6A97DB45}"/>
            </a:ext>
          </a:extLst>
        </xdr:cNvPr>
        <xdr:cNvSpPr/>
      </xdr:nvSpPr>
      <xdr:spPr>
        <a:xfrm>
          <a:off x="8445500" y="1062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1067743A-B9C1-4076-ADAF-9CF2BA7679B1}"/>
            </a:ext>
          </a:extLst>
        </xdr:cNvPr>
        <xdr:cNvSpPr/>
      </xdr:nvSpPr>
      <xdr:spPr>
        <a:xfrm>
          <a:off x="7670800" y="10623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9" name="フローチャート: 判断 238">
          <a:extLst>
            <a:ext uri="{FF2B5EF4-FFF2-40B4-BE49-F238E27FC236}">
              <a16:creationId xmlns:a16="http://schemas.microsoft.com/office/drawing/2014/main" id="{4E663AEE-5BCE-431B-ABD2-BE3C7A903806}"/>
            </a:ext>
          </a:extLst>
        </xdr:cNvPr>
        <xdr:cNvSpPr/>
      </xdr:nvSpPr>
      <xdr:spPr>
        <a:xfrm>
          <a:off x="6873240" y="10505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40" name="フローチャート: 判断 239">
          <a:extLst>
            <a:ext uri="{FF2B5EF4-FFF2-40B4-BE49-F238E27FC236}">
              <a16:creationId xmlns:a16="http://schemas.microsoft.com/office/drawing/2014/main" id="{F7047A09-F23C-468E-9081-3CA0A3AD333D}"/>
            </a:ext>
          </a:extLst>
        </xdr:cNvPr>
        <xdr:cNvSpPr/>
      </xdr:nvSpPr>
      <xdr:spPr>
        <a:xfrm>
          <a:off x="6098540" y="105066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3F65D9F-369F-47DD-8008-DFF985B0690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A95E04E-1EB9-4708-A538-56E39AEDFA5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A0CD023-3B14-410D-89F2-4D4FA1D830B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2028896-1156-471E-8164-27A7C6F80208}"/>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68251A9-F170-47EE-8C7B-19A09513955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131624</xdr:rowOff>
    </xdr:from>
    <xdr:to>
      <xdr:col>55</xdr:col>
      <xdr:colOff>50800</xdr:colOff>
      <xdr:row>64</xdr:row>
      <xdr:rowOff>61774</xdr:rowOff>
    </xdr:to>
    <xdr:sp macro="" textlink="">
      <xdr:nvSpPr>
        <xdr:cNvPr id="246" name="楕円 245">
          <a:extLst>
            <a:ext uri="{FF2B5EF4-FFF2-40B4-BE49-F238E27FC236}">
              <a16:creationId xmlns:a16="http://schemas.microsoft.com/office/drawing/2014/main" id="{876B4BCB-8635-4F93-8559-B2B98028876D}"/>
            </a:ext>
          </a:extLst>
        </xdr:cNvPr>
        <xdr:cNvSpPr/>
      </xdr:nvSpPr>
      <xdr:spPr>
        <a:xfrm>
          <a:off x="9192260" y="106929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46551</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4DE9943A-1545-4DA4-A812-BD2F031CD05B}"/>
            </a:ext>
          </a:extLst>
        </xdr:cNvPr>
        <xdr:cNvSpPr txBox="1"/>
      </xdr:nvSpPr>
      <xdr:spPr>
        <a:xfrm>
          <a:off x="9258300" y="1060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134479</xdr:rowOff>
    </xdr:from>
    <xdr:to>
      <xdr:col>50</xdr:col>
      <xdr:colOff>165100</xdr:colOff>
      <xdr:row>64</xdr:row>
      <xdr:rowOff>64629</xdr:rowOff>
    </xdr:to>
    <xdr:sp macro="" textlink="">
      <xdr:nvSpPr>
        <xdr:cNvPr id="248" name="楕円 247">
          <a:extLst>
            <a:ext uri="{FF2B5EF4-FFF2-40B4-BE49-F238E27FC236}">
              <a16:creationId xmlns:a16="http://schemas.microsoft.com/office/drawing/2014/main" id="{C671F104-3012-452F-87C6-C49ED73E1267}"/>
            </a:ext>
          </a:extLst>
        </xdr:cNvPr>
        <xdr:cNvSpPr/>
      </xdr:nvSpPr>
      <xdr:spPr>
        <a:xfrm>
          <a:off x="8445500" y="106957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10974</xdr:rowOff>
    </xdr:from>
    <xdr:to>
      <xdr:col>55</xdr:col>
      <xdr:colOff>0</xdr:colOff>
      <xdr:row>64</xdr:row>
      <xdr:rowOff>13829</xdr:rowOff>
    </xdr:to>
    <xdr:cxnSp macro="">
      <xdr:nvCxnSpPr>
        <xdr:cNvPr id="249" name="直線コネクタ 248">
          <a:extLst>
            <a:ext uri="{FF2B5EF4-FFF2-40B4-BE49-F238E27FC236}">
              <a16:creationId xmlns:a16="http://schemas.microsoft.com/office/drawing/2014/main" id="{6B5F58F8-AF91-40C6-B8FE-86279C1BFEBE}"/>
            </a:ext>
          </a:extLst>
        </xdr:cNvPr>
        <xdr:cNvCxnSpPr/>
      </xdr:nvCxnSpPr>
      <xdr:spPr>
        <a:xfrm flipV="1">
          <a:off x="8496300" y="10739934"/>
          <a:ext cx="723900" cy="2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137364</xdr:rowOff>
    </xdr:from>
    <xdr:to>
      <xdr:col>46</xdr:col>
      <xdr:colOff>38100</xdr:colOff>
      <xdr:row>64</xdr:row>
      <xdr:rowOff>67514</xdr:rowOff>
    </xdr:to>
    <xdr:sp macro="" textlink="">
      <xdr:nvSpPr>
        <xdr:cNvPr id="250" name="楕円 249">
          <a:extLst>
            <a:ext uri="{FF2B5EF4-FFF2-40B4-BE49-F238E27FC236}">
              <a16:creationId xmlns:a16="http://schemas.microsoft.com/office/drawing/2014/main" id="{1D48EA37-7D17-4BC0-8669-F3F7441B4127}"/>
            </a:ext>
          </a:extLst>
        </xdr:cNvPr>
        <xdr:cNvSpPr/>
      </xdr:nvSpPr>
      <xdr:spPr>
        <a:xfrm>
          <a:off x="7670800" y="106986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13829</xdr:rowOff>
    </xdr:from>
    <xdr:to>
      <xdr:col>50</xdr:col>
      <xdr:colOff>114300</xdr:colOff>
      <xdr:row>64</xdr:row>
      <xdr:rowOff>16714</xdr:rowOff>
    </xdr:to>
    <xdr:cxnSp macro="">
      <xdr:nvCxnSpPr>
        <xdr:cNvPr id="251" name="直線コネクタ 250">
          <a:extLst>
            <a:ext uri="{FF2B5EF4-FFF2-40B4-BE49-F238E27FC236}">
              <a16:creationId xmlns:a16="http://schemas.microsoft.com/office/drawing/2014/main" id="{7E625EC6-525D-4A64-9952-F29F62AC6827}"/>
            </a:ext>
          </a:extLst>
        </xdr:cNvPr>
        <xdr:cNvCxnSpPr/>
      </xdr:nvCxnSpPr>
      <xdr:spPr>
        <a:xfrm flipV="1">
          <a:off x="7713980" y="10742789"/>
          <a:ext cx="782320" cy="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139635</xdr:rowOff>
    </xdr:from>
    <xdr:to>
      <xdr:col>41</xdr:col>
      <xdr:colOff>101600</xdr:colOff>
      <xdr:row>64</xdr:row>
      <xdr:rowOff>69785</xdr:rowOff>
    </xdr:to>
    <xdr:sp macro="" textlink="">
      <xdr:nvSpPr>
        <xdr:cNvPr id="252" name="楕円 251">
          <a:extLst>
            <a:ext uri="{FF2B5EF4-FFF2-40B4-BE49-F238E27FC236}">
              <a16:creationId xmlns:a16="http://schemas.microsoft.com/office/drawing/2014/main" id="{BAAA4D8E-FA21-48A8-A025-99F29E10F1A6}"/>
            </a:ext>
          </a:extLst>
        </xdr:cNvPr>
        <xdr:cNvSpPr/>
      </xdr:nvSpPr>
      <xdr:spPr>
        <a:xfrm>
          <a:off x="6873240" y="10700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16714</xdr:rowOff>
    </xdr:from>
    <xdr:to>
      <xdr:col>45</xdr:col>
      <xdr:colOff>177800</xdr:colOff>
      <xdr:row>64</xdr:row>
      <xdr:rowOff>18985</xdr:rowOff>
    </xdr:to>
    <xdr:cxnSp macro="">
      <xdr:nvCxnSpPr>
        <xdr:cNvPr id="253" name="直線コネクタ 252">
          <a:extLst>
            <a:ext uri="{FF2B5EF4-FFF2-40B4-BE49-F238E27FC236}">
              <a16:creationId xmlns:a16="http://schemas.microsoft.com/office/drawing/2014/main" id="{F3D91C79-D48A-40B8-80BE-36053AB5F78B}"/>
            </a:ext>
          </a:extLst>
        </xdr:cNvPr>
        <xdr:cNvCxnSpPr/>
      </xdr:nvCxnSpPr>
      <xdr:spPr>
        <a:xfrm flipV="1">
          <a:off x="6924040" y="10745674"/>
          <a:ext cx="789940" cy="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142666</xdr:rowOff>
    </xdr:from>
    <xdr:to>
      <xdr:col>36</xdr:col>
      <xdr:colOff>165100</xdr:colOff>
      <xdr:row>64</xdr:row>
      <xdr:rowOff>72816</xdr:rowOff>
    </xdr:to>
    <xdr:sp macro="" textlink="">
      <xdr:nvSpPr>
        <xdr:cNvPr id="254" name="楕円 253">
          <a:extLst>
            <a:ext uri="{FF2B5EF4-FFF2-40B4-BE49-F238E27FC236}">
              <a16:creationId xmlns:a16="http://schemas.microsoft.com/office/drawing/2014/main" id="{3FB0634C-650D-45AB-8FA0-E5034FFDDAA6}"/>
            </a:ext>
          </a:extLst>
        </xdr:cNvPr>
        <xdr:cNvSpPr/>
      </xdr:nvSpPr>
      <xdr:spPr>
        <a:xfrm>
          <a:off x="6098540" y="107039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18985</xdr:rowOff>
    </xdr:from>
    <xdr:to>
      <xdr:col>41</xdr:col>
      <xdr:colOff>50800</xdr:colOff>
      <xdr:row>64</xdr:row>
      <xdr:rowOff>22016</xdr:rowOff>
    </xdr:to>
    <xdr:cxnSp macro="">
      <xdr:nvCxnSpPr>
        <xdr:cNvPr id="255" name="直線コネクタ 254">
          <a:extLst>
            <a:ext uri="{FF2B5EF4-FFF2-40B4-BE49-F238E27FC236}">
              <a16:creationId xmlns:a16="http://schemas.microsoft.com/office/drawing/2014/main" id="{636FBCDF-8F26-4413-AC83-5E6863ABEE10}"/>
            </a:ext>
          </a:extLst>
        </xdr:cNvPr>
        <xdr:cNvCxnSpPr/>
      </xdr:nvCxnSpPr>
      <xdr:spPr>
        <a:xfrm flipV="1">
          <a:off x="6149340" y="10747945"/>
          <a:ext cx="774700" cy="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C7C4B884-DFCC-4B64-AF54-522122A6A959}"/>
            </a:ext>
          </a:extLst>
        </xdr:cNvPr>
        <xdr:cNvSpPr txBox="1"/>
      </xdr:nvSpPr>
      <xdr:spPr>
        <a:xfrm>
          <a:off x="8214575" y="10402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2FAA46D9-98CE-4367-83F1-8937807BCD8D}"/>
            </a:ext>
          </a:extLst>
        </xdr:cNvPr>
        <xdr:cNvSpPr txBox="1"/>
      </xdr:nvSpPr>
      <xdr:spPr>
        <a:xfrm>
          <a:off x="7444955" y="1040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C483A4F2-D36A-405D-9013-B3EE09063663}"/>
            </a:ext>
          </a:extLst>
        </xdr:cNvPr>
        <xdr:cNvSpPr txBox="1"/>
      </xdr:nvSpPr>
      <xdr:spPr>
        <a:xfrm>
          <a:off x="6670255" y="1028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B07006AD-B726-4BB1-A481-EEC7B0C55166}"/>
            </a:ext>
          </a:extLst>
        </xdr:cNvPr>
        <xdr:cNvSpPr txBox="1"/>
      </xdr:nvSpPr>
      <xdr:spPr>
        <a:xfrm>
          <a:off x="5872695" y="10285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55756</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5E7AE63C-53EC-487A-8003-72C5585C2AEE}"/>
            </a:ext>
          </a:extLst>
        </xdr:cNvPr>
        <xdr:cNvSpPr txBox="1"/>
      </xdr:nvSpPr>
      <xdr:spPr>
        <a:xfrm>
          <a:off x="8239271" y="1078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58641</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99C66666-AD7F-46D8-91BA-D09E04011B70}"/>
            </a:ext>
          </a:extLst>
        </xdr:cNvPr>
        <xdr:cNvSpPr txBox="1"/>
      </xdr:nvSpPr>
      <xdr:spPr>
        <a:xfrm>
          <a:off x="7477271" y="1078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60912</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E5496128-A36D-4A97-A26A-B97BBB0CFEA2}"/>
            </a:ext>
          </a:extLst>
        </xdr:cNvPr>
        <xdr:cNvSpPr txBox="1"/>
      </xdr:nvSpPr>
      <xdr:spPr>
        <a:xfrm>
          <a:off x="6702571" y="107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63943</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16C517B8-146B-4CDF-B64A-6962CC07DF67}"/>
            </a:ext>
          </a:extLst>
        </xdr:cNvPr>
        <xdr:cNvSpPr txBox="1"/>
      </xdr:nvSpPr>
      <xdr:spPr>
        <a:xfrm>
          <a:off x="5905011" y="1079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DC7836F-09CE-4874-B898-BFB96A5CBB98}"/>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36EE6CA-6425-41B9-B985-6A57D5080E7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9E62155B-9DDD-49EE-8763-2BBB9AD6291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1A49665-B715-446B-BFCE-F62E755C286B}"/>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A3060BC-121B-47BA-AA04-400E86BD5B3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87D2562-835A-47F5-B841-2CC3ED61DFF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4AF3042-16AB-4FD9-B901-A04FA3025E0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56ED005F-A4FB-4F34-A681-8C5A6F8015F6}"/>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2C443CE9-6AD6-4599-93A5-70C9B3630E72}"/>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F75F7713-0430-4ADA-BDEA-B5CA572E4E3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58CFC3C9-DCC3-4228-BECF-B509887D460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966BFB51-865F-40CC-A847-F84FA93649F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0D6F1EDC-D94C-4274-8D16-6C6386E1DBE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3DFE3D77-E362-4D82-BD7F-8FE8B830E56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905DFF6E-66AA-40A8-AA83-56D1499960B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C518DD10-3DB1-4338-8F8A-F3BB977E9332}"/>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4FB59956-8E0F-42B9-A4E2-40E4EA6693C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D7F6F5BF-3FEF-42F8-B646-8ECFA3090DA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8F36B0BA-2CBD-4828-9C5C-750267C0A01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3690224C-BD7C-4BD2-8E67-A65D46AD569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4F4E917A-3EA9-4170-BBDC-18AE2C6DB6A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B8BAD01F-2DFC-43D6-A6F1-A6C5165C2324}"/>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8509565A-F5BA-46A3-922E-99FEB7B9DA8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C683E897-F38D-4F8F-B69D-7ECCC14523AF}"/>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EBC346BE-D1B9-4D20-AED9-83B1A4DFD79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3FC68376-2C17-4554-8496-6F8F9817591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FEE9BA03-A329-4F45-960A-6C895FBE3B9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27DC188A-8C97-4C17-9102-1D9E27B1892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92115AD7-162E-4D15-8A84-CCD76F4D333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72B7190-3F3D-46F0-9AFF-5A7BF2AB4FF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D7C60B6D-EFD8-4354-8F7A-1EE387A66F4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68C6EE35-A550-4BD7-8021-1B85B3C5ED77}"/>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F24CC9FD-7AEE-4BF9-8313-A08C0D27F9A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726A9DB7-A518-4D1B-A568-04511783ABA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AF26DD96-AC73-4149-AEEE-E37A1CC7623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B8909FA1-41E4-4D93-ADA0-ACB0D5E1798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79550D7C-0625-4283-B936-618C92CACE5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B9EC770A-9E3D-42DB-AA62-DEA6350DB20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8CFDC4D0-4EDA-4993-BBB8-439314E7A5A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88027F44-229B-4643-8F21-F02782F7953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40C09B6A-B2DF-4BDE-ABDD-0A40E0696EE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797D428C-1D7B-400A-B4BC-56573215426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138C8CAF-8290-42E5-80DD-5FE3B5B5A49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60E52B3C-776C-4207-8287-986D374AA24E}"/>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9B406F8A-FFA3-4500-8AE8-0549EE09FB01}"/>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A24254BC-8E39-42FD-9BCE-031A0A0C3FEA}"/>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C3335E90-ED3F-4A97-95A0-D040E67C0B7A}"/>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E126D429-C1C3-462B-AEF4-166AAA82A817}"/>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E02EAAC8-6FCE-484D-AFB4-B2A68740FDF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B38799E4-9CF7-4310-A45C-D01A57BB8003}"/>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446A448B-3AA7-430A-A2A6-03408CC0E97C}"/>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F3D498D4-4626-464A-8FAC-182AAB282E55}"/>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FA8B63C4-5173-4863-938B-3D045BB67629}"/>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BF92E6B6-A540-4395-9E00-87581409821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D4CC7772-3139-42F1-90A9-9F632CDA7682}"/>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2A0B11A9-4A97-4685-97C7-4CFC1F71058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320" name="直線コネクタ 319">
          <a:extLst>
            <a:ext uri="{FF2B5EF4-FFF2-40B4-BE49-F238E27FC236}">
              <a16:creationId xmlns:a16="http://schemas.microsoft.com/office/drawing/2014/main" id="{51640BCB-202F-4C99-B333-CBD8875C97F5}"/>
            </a:ext>
          </a:extLst>
        </xdr:cNvPr>
        <xdr:cNvCxnSpPr/>
      </xdr:nvCxnSpPr>
      <xdr:spPr>
        <a:xfrm flipV="1">
          <a:off x="14375764" y="567118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321" name="【認定こども園・幼稚園・保育所】&#10;有形固定資産減価償却率最小値テキスト">
          <a:extLst>
            <a:ext uri="{FF2B5EF4-FFF2-40B4-BE49-F238E27FC236}">
              <a16:creationId xmlns:a16="http://schemas.microsoft.com/office/drawing/2014/main" id="{8131EDCF-1688-409C-8EBC-68093D116757}"/>
            </a:ext>
          </a:extLst>
        </xdr:cNvPr>
        <xdr:cNvSpPr txBox="1"/>
      </xdr:nvSpPr>
      <xdr:spPr>
        <a:xfrm>
          <a:off x="144145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22" name="直線コネクタ 321">
          <a:extLst>
            <a:ext uri="{FF2B5EF4-FFF2-40B4-BE49-F238E27FC236}">
              <a16:creationId xmlns:a16="http://schemas.microsoft.com/office/drawing/2014/main" id="{786C2CC5-5C72-4357-8156-D6D4F8A22A77}"/>
            </a:ext>
          </a:extLst>
        </xdr:cNvPr>
        <xdr:cNvCxnSpPr/>
      </xdr:nvCxnSpPr>
      <xdr:spPr>
        <a:xfrm>
          <a:off x="14287500" y="7052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4841C99D-BE42-4625-963C-32F81A513BDC}"/>
            </a:ext>
          </a:extLst>
        </xdr:cNvPr>
        <xdr:cNvSpPr txBox="1"/>
      </xdr:nvSpPr>
      <xdr:spPr>
        <a:xfrm>
          <a:off x="14414500" y="545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324" name="直線コネクタ 323">
          <a:extLst>
            <a:ext uri="{FF2B5EF4-FFF2-40B4-BE49-F238E27FC236}">
              <a16:creationId xmlns:a16="http://schemas.microsoft.com/office/drawing/2014/main" id="{922E9EC4-E966-4F16-9BCD-5F2D7AB01042}"/>
            </a:ext>
          </a:extLst>
        </xdr:cNvPr>
        <xdr:cNvCxnSpPr/>
      </xdr:nvCxnSpPr>
      <xdr:spPr>
        <a:xfrm>
          <a:off x="14287500" y="5671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F17C4756-CBDC-4BEC-B297-6BF628D45876}"/>
            </a:ext>
          </a:extLst>
        </xdr:cNvPr>
        <xdr:cNvSpPr txBox="1"/>
      </xdr:nvSpPr>
      <xdr:spPr>
        <a:xfrm>
          <a:off x="14414500" y="6248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26" name="フローチャート: 判断 325">
          <a:extLst>
            <a:ext uri="{FF2B5EF4-FFF2-40B4-BE49-F238E27FC236}">
              <a16:creationId xmlns:a16="http://schemas.microsoft.com/office/drawing/2014/main" id="{60F3AC41-FA20-4753-97B2-D53F3E003264}"/>
            </a:ext>
          </a:extLst>
        </xdr:cNvPr>
        <xdr:cNvSpPr/>
      </xdr:nvSpPr>
      <xdr:spPr>
        <a:xfrm>
          <a:off x="14325600" y="6269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327" name="フローチャート: 判断 326">
          <a:extLst>
            <a:ext uri="{FF2B5EF4-FFF2-40B4-BE49-F238E27FC236}">
              <a16:creationId xmlns:a16="http://schemas.microsoft.com/office/drawing/2014/main" id="{B529090D-CE96-4587-866D-5F5EA161EAB2}"/>
            </a:ext>
          </a:extLst>
        </xdr:cNvPr>
        <xdr:cNvSpPr/>
      </xdr:nvSpPr>
      <xdr:spPr>
        <a:xfrm>
          <a:off x="1357884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328" name="フローチャート: 判断 327">
          <a:extLst>
            <a:ext uri="{FF2B5EF4-FFF2-40B4-BE49-F238E27FC236}">
              <a16:creationId xmlns:a16="http://schemas.microsoft.com/office/drawing/2014/main" id="{DAE83638-0681-4822-94F5-654757577123}"/>
            </a:ext>
          </a:extLst>
        </xdr:cNvPr>
        <xdr:cNvSpPr/>
      </xdr:nvSpPr>
      <xdr:spPr>
        <a:xfrm>
          <a:off x="1280414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329" name="フローチャート: 判断 328">
          <a:extLst>
            <a:ext uri="{FF2B5EF4-FFF2-40B4-BE49-F238E27FC236}">
              <a16:creationId xmlns:a16="http://schemas.microsoft.com/office/drawing/2014/main" id="{00B0472F-30FD-45C9-BE70-A99709DAB18D}"/>
            </a:ext>
          </a:extLst>
        </xdr:cNvPr>
        <xdr:cNvSpPr/>
      </xdr:nvSpPr>
      <xdr:spPr>
        <a:xfrm>
          <a:off x="1202944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330" name="フローチャート: 判断 329">
          <a:extLst>
            <a:ext uri="{FF2B5EF4-FFF2-40B4-BE49-F238E27FC236}">
              <a16:creationId xmlns:a16="http://schemas.microsoft.com/office/drawing/2014/main" id="{9E75C3C1-84DC-41BA-AF80-5A935C063A6E}"/>
            </a:ext>
          </a:extLst>
        </xdr:cNvPr>
        <xdr:cNvSpPr/>
      </xdr:nvSpPr>
      <xdr:spPr>
        <a:xfrm>
          <a:off x="11231880" y="6290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1B1FBBC1-47B7-4964-A0D0-9E934571CAD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2960D651-A5D3-4652-95E2-245733C55A9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F5E4926C-9EB0-4389-9CFA-F5CBE42EE1C4}"/>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31C06FE8-2679-4BB8-9A69-6EAA2A97A95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487745B-BDC6-4AA2-AD63-6BE5975BB2E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124460</xdr:rowOff>
    </xdr:from>
    <xdr:to>
      <xdr:col>85</xdr:col>
      <xdr:colOff>177800</xdr:colOff>
      <xdr:row>35</xdr:row>
      <xdr:rowOff>54610</xdr:rowOff>
    </xdr:to>
    <xdr:sp macro="" textlink="">
      <xdr:nvSpPr>
        <xdr:cNvPr id="336" name="楕円 335">
          <a:extLst>
            <a:ext uri="{FF2B5EF4-FFF2-40B4-BE49-F238E27FC236}">
              <a16:creationId xmlns:a16="http://schemas.microsoft.com/office/drawing/2014/main" id="{C3CC3B53-8B01-4244-8043-001B873D517C}"/>
            </a:ext>
          </a:extLst>
        </xdr:cNvPr>
        <xdr:cNvSpPr/>
      </xdr:nvSpPr>
      <xdr:spPr>
        <a:xfrm>
          <a:off x="14325600" y="58242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147337</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43833973-CCED-48EA-B50E-5EC975C563E2}"/>
            </a:ext>
          </a:extLst>
        </xdr:cNvPr>
        <xdr:cNvSpPr txBox="1"/>
      </xdr:nvSpPr>
      <xdr:spPr>
        <a:xfrm>
          <a:off x="14414500" y="56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133985</xdr:rowOff>
    </xdr:from>
    <xdr:to>
      <xdr:col>81</xdr:col>
      <xdr:colOff>101600</xdr:colOff>
      <xdr:row>35</xdr:row>
      <xdr:rowOff>64135</xdr:rowOff>
    </xdr:to>
    <xdr:sp macro="" textlink="">
      <xdr:nvSpPr>
        <xdr:cNvPr id="338" name="楕円 337">
          <a:extLst>
            <a:ext uri="{FF2B5EF4-FFF2-40B4-BE49-F238E27FC236}">
              <a16:creationId xmlns:a16="http://schemas.microsoft.com/office/drawing/2014/main" id="{A706210B-6EC3-4CCE-A91B-054800ED9A7A}"/>
            </a:ext>
          </a:extLst>
        </xdr:cNvPr>
        <xdr:cNvSpPr/>
      </xdr:nvSpPr>
      <xdr:spPr>
        <a:xfrm>
          <a:off x="13578840" y="5833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3810</xdr:rowOff>
    </xdr:from>
    <xdr:to>
      <xdr:col>85</xdr:col>
      <xdr:colOff>127000</xdr:colOff>
      <xdr:row>35</xdr:row>
      <xdr:rowOff>13335</xdr:rowOff>
    </xdr:to>
    <xdr:cxnSp macro="">
      <xdr:nvCxnSpPr>
        <xdr:cNvPr id="339" name="直線コネクタ 338">
          <a:extLst>
            <a:ext uri="{FF2B5EF4-FFF2-40B4-BE49-F238E27FC236}">
              <a16:creationId xmlns:a16="http://schemas.microsoft.com/office/drawing/2014/main" id="{B83BFB23-D59F-421F-A5EB-24110072DDB5}"/>
            </a:ext>
          </a:extLst>
        </xdr:cNvPr>
        <xdr:cNvCxnSpPr/>
      </xdr:nvCxnSpPr>
      <xdr:spPr>
        <a:xfrm flipV="1">
          <a:off x="13629640" y="5871210"/>
          <a:ext cx="7467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95885</xdr:rowOff>
    </xdr:from>
    <xdr:to>
      <xdr:col>76</xdr:col>
      <xdr:colOff>165100</xdr:colOff>
      <xdr:row>36</xdr:row>
      <xdr:rowOff>26035</xdr:rowOff>
    </xdr:to>
    <xdr:sp macro="" textlink="">
      <xdr:nvSpPr>
        <xdr:cNvPr id="340" name="楕円 339">
          <a:extLst>
            <a:ext uri="{FF2B5EF4-FFF2-40B4-BE49-F238E27FC236}">
              <a16:creationId xmlns:a16="http://schemas.microsoft.com/office/drawing/2014/main" id="{91190F77-6DA3-4269-A4CA-13BCFE9CEE52}"/>
            </a:ext>
          </a:extLst>
        </xdr:cNvPr>
        <xdr:cNvSpPr/>
      </xdr:nvSpPr>
      <xdr:spPr>
        <a:xfrm>
          <a:off x="12804140" y="5963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13335</xdr:rowOff>
    </xdr:from>
    <xdr:to>
      <xdr:col>81</xdr:col>
      <xdr:colOff>50800</xdr:colOff>
      <xdr:row>35</xdr:row>
      <xdr:rowOff>146685</xdr:rowOff>
    </xdr:to>
    <xdr:cxnSp macro="">
      <xdr:nvCxnSpPr>
        <xdr:cNvPr id="341" name="直線コネクタ 340">
          <a:extLst>
            <a:ext uri="{FF2B5EF4-FFF2-40B4-BE49-F238E27FC236}">
              <a16:creationId xmlns:a16="http://schemas.microsoft.com/office/drawing/2014/main" id="{EC7E5C15-6CCE-46CA-B26C-380DDDE95342}"/>
            </a:ext>
          </a:extLst>
        </xdr:cNvPr>
        <xdr:cNvCxnSpPr/>
      </xdr:nvCxnSpPr>
      <xdr:spPr>
        <a:xfrm flipV="1">
          <a:off x="12854940" y="5880735"/>
          <a:ext cx="7747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103505</xdr:rowOff>
    </xdr:from>
    <xdr:to>
      <xdr:col>72</xdr:col>
      <xdr:colOff>38100</xdr:colOff>
      <xdr:row>36</xdr:row>
      <xdr:rowOff>33655</xdr:rowOff>
    </xdr:to>
    <xdr:sp macro="" textlink="">
      <xdr:nvSpPr>
        <xdr:cNvPr id="342" name="楕円 341">
          <a:extLst>
            <a:ext uri="{FF2B5EF4-FFF2-40B4-BE49-F238E27FC236}">
              <a16:creationId xmlns:a16="http://schemas.microsoft.com/office/drawing/2014/main" id="{AE9CA07B-C70C-44C2-B8AA-E2B90A8626CC}"/>
            </a:ext>
          </a:extLst>
        </xdr:cNvPr>
        <xdr:cNvSpPr/>
      </xdr:nvSpPr>
      <xdr:spPr>
        <a:xfrm>
          <a:off x="12029440" y="59709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146685</xdr:rowOff>
    </xdr:from>
    <xdr:to>
      <xdr:col>76</xdr:col>
      <xdr:colOff>114300</xdr:colOff>
      <xdr:row>35</xdr:row>
      <xdr:rowOff>154305</xdr:rowOff>
    </xdr:to>
    <xdr:cxnSp macro="">
      <xdr:nvCxnSpPr>
        <xdr:cNvPr id="343" name="直線コネクタ 342">
          <a:extLst>
            <a:ext uri="{FF2B5EF4-FFF2-40B4-BE49-F238E27FC236}">
              <a16:creationId xmlns:a16="http://schemas.microsoft.com/office/drawing/2014/main" id="{9B79CF9E-8127-40B5-9DEF-D20369769A88}"/>
            </a:ext>
          </a:extLst>
        </xdr:cNvPr>
        <xdr:cNvCxnSpPr/>
      </xdr:nvCxnSpPr>
      <xdr:spPr>
        <a:xfrm flipV="1">
          <a:off x="12072620" y="6014085"/>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88265</xdr:rowOff>
    </xdr:from>
    <xdr:to>
      <xdr:col>67</xdr:col>
      <xdr:colOff>101600</xdr:colOff>
      <xdr:row>42</xdr:row>
      <xdr:rowOff>18415</xdr:rowOff>
    </xdr:to>
    <xdr:sp macro="" textlink="">
      <xdr:nvSpPr>
        <xdr:cNvPr id="344" name="楕円 343">
          <a:extLst>
            <a:ext uri="{FF2B5EF4-FFF2-40B4-BE49-F238E27FC236}">
              <a16:creationId xmlns:a16="http://schemas.microsoft.com/office/drawing/2014/main" id="{3EA368D5-5F89-4D60-8C2A-89258DB84CDC}"/>
            </a:ext>
          </a:extLst>
        </xdr:cNvPr>
        <xdr:cNvSpPr/>
      </xdr:nvSpPr>
      <xdr:spPr>
        <a:xfrm>
          <a:off x="11231880" y="6961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154305</xdr:rowOff>
    </xdr:from>
    <xdr:to>
      <xdr:col>71</xdr:col>
      <xdr:colOff>177800</xdr:colOff>
      <xdr:row>41</xdr:row>
      <xdr:rowOff>139065</xdr:rowOff>
    </xdr:to>
    <xdr:cxnSp macro="">
      <xdr:nvCxnSpPr>
        <xdr:cNvPr id="345" name="直線コネクタ 344">
          <a:extLst>
            <a:ext uri="{FF2B5EF4-FFF2-40B4-BE49-F238E27FC236}">
              <a16:creationId xmlns:a16="http://schemas.microsoft.com/office/drawing/2014/main" id="{9270E63A-138C-47EB-BA24-17AC7339A37F}"/>
            </a:ext>
          </a:extLst>
        </xdr:cNvPr>
        <xdr:cNvCxnSpPr/>
      </xdr:nvCxnSpPr>
      <xdr:spPr>
        <a:xfrm flipV="1">
          <a:off x="11282680" y="6021705"/>
          <a:ext cx="789940" cy="99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146702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32F8C6B7-BB21-41B4-9E88-2838460CD6A9}"/>
            </a:ext>
          </a:extLst>
        </xdr:cNvPr>
        <xdr:cNvSpPr txBox="1"/>
      </xdr:nvSpPr>
      <xdr:spPr>
        <a:xfrm>
          <a:off x="13437244" y="634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142892</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FCE3CA86-FD5E-4D39-92C7-8A77B8558004}"/>
            </a:ext>
          </a:extLst>
        </xdr:cNvPr>
        <xdr:cNvSpPr txBox="1"/>
      </xdr:nvSpPr>
      <xdr:spPr>
        <a:xfrm>
          <a:off x="126752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72407</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CE0E1FA8-78CE-4385-A340-E434594E692D}"/>
            </a:ext>
          </a:extLst>
        </xdr:cNvPr>
        <xdr:cNvSpPr txBox="1"/>
      </xdr:nvSpPr>
      <xdr:spPr>
        <a:xfrm>
          <a:off x="119005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3FCD1158-1FF2-4B89-94C1-854387EF4A54}"/>
            </a:ext>
          </a:extLst>
        </xdr:cNvPr>
        <xdr:cNvSpPr txBox="1"/>
      </xdr:nvSpPr>
      <xdr:spPr>
        <a:xfrm>
          <a:off x="1110298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80662</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0890CD9A-23DF-4D69-8FD5-3073EA587496}"/>
            </a:ext>
          </a:extLst>
        </xdr:cNvPr>
        <xdr:cNvSpPr txBox="1"/>
      </xdr:nvSpPr>
      <xdr:spPr>
        <a:xfrm>
          <a:off x="13437244" y="56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42562</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2E8E2875-989C-4D30-9ACB-29D3F69C0997}"/>
            </a:ext>
          </a:extLst>
        </xdr:cNvPr>
        <xdr:cNvSpPr txBox="1"/>
      </xdr:nvSpPr>
      <xdr:spPr>
        <a:xfrm>
          <a:off x="12675244" y="57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50182</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655C7611-96A5-4D3A-8B02-912BB7CBC5BF}"/>
            </a:ext>
          </a:extLst>
        </xdr:cNvPr>
        <xdr:cNvSpPr txBox="1"/>
      </xdr:nvSpPr>
      <xdr:spPr>
        <a:xfrm>
          <a:off x="11900544" y="57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9542</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A69833B4-48EB-44FE-B0D8-3CD8D7DC1925}"/>
            </a:ext>
          </a:extLst>
        </xdr:cNvPr>
        <xdr:cNvSpPr txBox="1"/>
      </xdr:nvSpPr>
      <xdr:spPr>
        <a:xfrm>
          <a:off x="11102984"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B6431F04-14E6-4EAF-9CA5-F1514CB26CF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8075B62C-5ED2-4B55-AA81-B2C4475C1EF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21F5D526-B185-496C-ACC3-3F5BC30612E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D3881312-C799-487B-830F-6B5CF573BD7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4725E6E6-F7D1-4B4C-943B-077440AC005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66CFAA68-9F3B-4109-A5DE-E2EC60363A97}"/>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A564947D-C223-4275-9CFD-19FAFF808B3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3CF3B4BD-8F89-4B3D-810F-464F1EE4329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BAA59D06-DED7-4574-96C6-37E41040F0A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8877D4FC-172D-4105-B349-18707DA8997D}"/>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53B499C1-2F41-4AB6-B51F-99F0BC3ACE2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55A3D1B7-64C2-4588-BE2C-A3C1BFDED426}"/>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82D3CDF5-54DC-4847-A13C-12A0F38662B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7FCE43EA-A0E9-4C2D-8064-AF2E1583E25A}"/>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FE9C7D9D-547A-4A72-A629-BAC8C305E362}"/>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6CC68EF6-E129-4C01-A754-384F2ABF56C3}"/>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5A0831DD-DBC8-4426-B55B-A433659538F3}"/>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DDADEF68-7047-4363-987A-EE3909F6B61B}"/>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6B955423-E4CB-4A1B-B0F3-ECCF05E1727E}"/>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F1AB8635-2B54-4E9F-A2DC-4ADD804FE989}"/>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DB39AABC-B64F-43EC-BEE6-6584F21D89DC}"/>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F9BFC5B5-FF57-48D1-97EC-39EF67C3BE9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F1B0A406-6334-43BF-8ED4-22D8B176437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34390DA7-0298-4345-984F-D2643E32EFB8}"/>
            </a:ext>
          </a:extLst>
        </xdr:cNvPr>
        <xdr:cNvCxnSpPr/>
      </xdr:nvCxnSpPr>
      <xdr:spPr>
        <a:xfrm flipV="1">
          <a:off x="19509104" y="57378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EBACAAD2-9D53-4BA1-A943-1353A55CB938}"/>
            </a:ext>
          </a:extLst>
        </xdr:cNvPr>
        <xdr:cNvSpPr txBox="1"/>
      </xdr:nvSpPr>
      <xdr:spPr>
        <a:xfrm>
          <a:off x="1954784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BD230988-AAF9-4155-A660-E741C18CAD15}"/>
            </a:ext>
          </a:extLst>
        </xdr:cNvPr>
        <xdr:cNvCxnSpPr/>
      </xdr:nvCxnSpPr>
      <xdr:spPr>
        <a:xfrm>
          <a:off x="19443700" y="7063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5CF85462-0B3F-48B7-9669-1A41CEC07A01}"/>
            </a:ext>
          </a:extLst>
        </xdr:cNvPr>
        <xdr:cNvSpPr txBox="1"/>
      </xdr:nvSpPr>
      <xdr:spPr>
        <a:xfrm>
          <a:off x="1954784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381" name="直線コネクタ 380">
          <a:extLst>
            <a:ext uri="{FF2B5EF4-FFF2-40B4-BE49-F238E27FC236}">
              <a16:creationId xmlns:a16="http://schemas.microsoft.com/office/drawing/2014/main" id="{E1657D33-40CF-4849-8AA6-3906193710F8}"/>
            </a:ext>
          </a:extLst>
        </xdr:cNvPr>
        <xdr:cNvCxnSpPr/>
      </xdr:nvCxnSpPr>
      <xdr:spPr>
        <a:xfrm>
          <a:off x="19443700" y="573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3A0CE97C-ECDA-4F5B-BFC6-3E073DC1AFDB}"/>
            </a:ext>
          </a:extLst>
        </xdr:cNvPr>
        <xdr:cNvSpPr txBox="1"/>
      </xdr:nvSpPr>
      <xdr:spPr>
        <a:xfrm>
          <a:off x="19547840" y="669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F0D1729A-09E0-4E0A-B64B-F10C5B1C942B}"/>
            </a:ext>
          </a:extLst>
        </xdr:cNvPr>
        <xdr:cNvSpPr/>
      </xdr:nvSpPr>
      <xdr:spPr>
        <a:xfrm>
          <a:off x="1945894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384" name="フローチャート: 判断 383">
          <a:extLst>
            <a:ext uri="{FF2B5EF4-FFF2-40B4-BE49-F238E27FC236}">
              <a16:creationId xmlns:a16="http://schemas.microsoft.com/office/drawing/2014/main" id="{6E994F60-C5EA-4B91-AC7D-CA2164E80294}"/>
            </a:ext>
          </a:extLst>
        </xdr:cNvPr>
        <xdr:cNvSpPr/>
      </xdr:nvSpPr>
      <xdr:spPr>
        <a:xfrm>
          <a:off x="1873504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F234236C-921B-4880-B72A-3DF5CEDE0A5D}"/>
            </a:ext>
          </a:extLst>
        </xdr:cNvPr>
        <xdr:cNvSpPr/>
      </xdr:nvSpPr>
      <xdr:spPr>
        <a:xfrm>
          <a:off x="17937480" y="670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386" name="フローチャート: 判断 385">
          <a:extLst>
            <a:ext uri="{FF2B5EF4-FFF2-40B4-BE49-F238E27FC236}">
              <a16:creationId xmlns:a16="http://schemas.microsoft.com/office/drawing/2014/main" id="{7E23EBB2-3334-4CF1-92E7-1A88A953796C}"/>
            </a:ext>
          </a:extLst>
        </xdr:cNvPr>
        <xdr:cNvSpPr/>
      </xdr:nvSpPr>
      <xdr:spPr>
        <a:xfrm>
          <a:off x="17162780" y="649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387" name="フローチャート: 判断 386">
          <a:extLst>
            <a:ext uri="{FF2B5EF4-FFF2-40B4-BE49-F238E27FC236}">
              <a16:creationId xmlns:a16="http://schemas.microsoft.com/office/drawing/2014/main" id="{972FCA65-FDE6-49D8-9F2D-0D44DD13FDEB}"/>
            </a:ext>
          </a:extLst>
        </xdr:cNvPr>
        <xdr:cNvSpPr/>
      </xdr:nvSpPr>
      <xdr:spPr>
        <a:xfrm>
          <a:off x="16388080" y="6456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7EDF4D5E-3C16-4899-BA11-25729438429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8A2D166D-9997-48DD-8E7E-75945E30FEF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64F7F070-DD21-40F2-9154-B44D22F9F9F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76F3CE20-6D6A-426D-BE1E-44F2BA29FBE2}"/>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696425AF-9EDA-4FFC-BFF2-077DE26FC155}"/>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166370</xdr:rowOff>
    </xdr:from>
    <xdr:to>
      <xdr:col>116</xdr:col>
      <xdr:colOff>114300</xdr:colOff>
      <xdr:row>40</xdr:row>
      <xdr:rowOff>96520</xdr:rowOff>
    </xdr:to>
    <xdr:sp macro="" textlink="">
      <xdr:nvSpPr>
        <xdr:cNvPr id="393" name="楕円 392">
          <a:extLst>
            <a:ext uri="{FF2B5EF4-FFF2-40B4-BE49-F238E27FC236}">
              <a16:creationId xmlns:a16="http://schemas.microsoft.com/office/drawing/2014/main" id="{F28B55C6-601E-4331-8455-3AB1D9C7E938}"/>
            </a:ext>
          </a:extLst>
        </xdr:cNvPr>
        <xdr:cNvSpPr/>
      </xdr:nvSpPr>
      <xdr:spPr>
        <a:xfrm>
          <a:off x="19458940" y="6704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17797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C2493DE3-35E4-41DC-8F82-02B80FA996E4}"/>
            </a:ext>
          </a:extLst>
        </xdr:cNvPr>
        <xdr:cNvSpPr txBox="1"/>
      </xdr:nvSpPr>
      <xdr:spPr>
        <a:xfrm>
          <a:off x="19547840"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166370</xdr:rowOff>
    </xdr:from>
    <xdr:to>
      <xdr:col>112</xdr:col>
      <xdr:colOff>38100</xdr:colOff>
      <xdr:row>40</xdr:row>
      <xdr:rowOff>96520</xdr:rowOff>
    </xdr:to>
    <xdr:sp macro="" textlink="">
      <xdr:nvSpPr>
        <xdr:cNvPr id="395" name="楕円 394">
          <a:extLst>
            <a:ext uri="{FF2B5EF4-FFF2-40B4-BE49-F238E27FC236}">
              <a16:creationId xmlns:a16="http://schemas.microsoft.com/office/drawing/2014/main" id="{104C6FB4-1103-46A8-9A89-9A1FDA12E380}"/>
            </a:ext>
          </a:extLst>
        </xdr:cNvPr>
        <xdr:cNvSpPr/>
      </xdr:nvSpPr>
      <xdr:spPr>
        <a:xfrm>
          <a:off x="18735040" y="6704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45720</xdr:rowOff>
    </xdr:from>
    <xdr:to>
      <xdr:col>116</xdr:col>
      <xdr:colOff>63500</xdr:colOff>
      <xdr:row>40</xdr:row>
      <xdr:rowOff>45720</xdr:rowOff>
    </xdr:to>
    <xdr:cxnSp macro="">
      <xdr:nvCxnSpPr>
        <xdr:cNvPr id="396" name="直線コネクタ 395">
          <a:extLst>
            <a:ext uri="{FF2B5EF4-FFF2-40B4-BE49-F238E27FC236}">
              <a16:creationId xmlns:a16="http://schemas.microsoft.com/office/drawing/2014/main" id="{FF227D63-990F-40B3-AAE0-1ED898EA92B0}"/>
            </a:ext>
          </a:extLst>
        </xdr:cNvPr>
        <xdr:cNvCxnSpPr/>
      </xdr:nvCxnSpPr>
      <xdr:spPr>
        <a:xfrm>
          <a:off x="18778220" y="67513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82550</xdr:rowOff>
    </xdr:from>
    <xdr:to>
      <xdr:col>107</xdr:col>
      <xdr:colOff>101600</xdr:colOff>
      <xdr:row>40</xdr:row>
      <xdr:rowOff>12700</xdr:rowOff>
    </xdr:to>
    <xdr:sp macro="" textlink="">
      <xdr:nvSpPr>
        <xdr:cNvPr id="397" name="楕円 396">
          <a:extLst>
            <a:ext uri="{FF2B5EF4-FFF2-40B4-BE49-F238E27FC236}">
              <a16:creationId xmlns:a16="http://schemas.microsoft.com/office/drawing/2014/main" id="{354A4D98-FB33-4021-88E1-0C3570BCAF31}"/>
            </a:ext>
          </a:extLst>
        </xdr:cNvPr>
        <xdr:cNvSpPr/>
      </xdr:nvSpPr>
      <xdr:spPr>
        <a:xfrm>
          <a:off x="1793748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133350</xdr:rowOff>
    </xdr:from>
    <xdr:to>
      <xdr:col>111</xdr:col>
      <xdr:colOff>177800</xdr:colOff>
      <xdr:row>40</xdr:row>
      <xdr:rowOff>45720</xdr:rowOff>
    </xdr:to>
    <xdr:cxnSp macro="">
      <xdr:nvCxnSpPr>
        <xdr:cNvPr id="398" name="直線コネクタ 397">
          <a:extLst>
            <a:ext uri="{FF2B5EF4-FFF2-40B4-BE49-F238E27FC236}">
              <a16:creationId xmlns:a16="http://schemas.microsoft.com/office/drawing/2014/main" id="{AD0629D0-36C6-4E29-97CA-81975611B905}"/>
            </a:ext>
          </a:extLst>
        </xdr:cNvPr>
        <xdr:cNvCxnSpPr/>
      </xdr:nvCxnSpPr>
      <xdr:spPr>
        <a:xfrm>
          <a:off x="17988280" y="6671310"/>
          <a:ext cx="78994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86360</xdr:rowOff>
    </xdr:from>
    <xdr:to>
      <xdr:col>102</xdr:col>
      <xdr:colOff>165100</xdr:colOff>
      <xdr:row>40</xdr:row>
      <xdr:rowOff>16510</xdr:rowOff>
    </xdr:to>
    <xdr:sp macro="" textlink="">
      <xdr:nvSpPr>
        <xdr:cNvPr id="399" name="楕円 398">
          <a:extLst>
            <a:ext uri="{FF2B5EF4-FFF2-40B4-BE49-F238E27FC236}">
              <a16:creationId xmlns:a16="http://schemas.microsoft.com/office/drawing/2014/main" id="{34A6F1DC-D863-4F79-91C6-2D45F1631DB0}"/>
            </a:ext>
          </a:extLst>
        </xdr:cNvPr>
        <xdr:cNvSpPr/>
      </xdr:nvSpPr>
      <xdr:spPr>
        <a:xfrm>
          <a:off x="17162780" y="6624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133350</xdr:rowOff>
    </xdr:from>
    <xdr:to>
      <xdr:col>107</xdr:col>
      <xdr:colOff>50800</xdr:colOff>
      <xdr:row>39</xdr:row>
      <xdr:rowOff>137160</xdr:rowOff>
    </xdr:to>
    <xdr:cxnSp macro="">
      <xdr:nvCxnSpPr>
        <xdr:cNvPr id="400" name="直線コネクタ 399">
          <a:extLst>
            <a:ext uri="{FF2B5EF4-FFF2-40B4-BE49-F238E27FC236}">
              <a16:creationId xmlns:a16="http://schemas.microsoft.com/office/drawing/2014/main" id="{9F686754-8D4F-4C07-9FBD-03AD35005126}"/>
            </a:ext>
          </a:extLst>
        </xdr:cNvPr>
        <xdr:cNvCxnSpPr/>
      </xdr:nvCxnSpPr>
      <xdr:spPr>
        <a:xfrm flipV="1">
          <a:off x="17213580" y="667131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154940</xdr:rowOff>
    </xdr:from>
    <xdr:to>
      <xdr:col>98</xdr:col>
      <xdr:colOff>38100</xdr:colOff>
      <xdr:row>40</xdr:row>
      <xdr:rowOff>85090</xdr:rowOff>
    </xdr:to>
    <xdr:sp macro="" textlink="">
      <xdr:nvSpPr>
        <xdr:cNvPr id="401" name="楕円 400">
          <a:extLst>
            <a:ext uri="{FF2B5EF4-FFF2-40B4-BE49-F238E27FC236}">
              <a16:creationId xmlns:a16="http://schemas.microsoft.com/office/drawing/2014/main" id="{8E1AC047-85DE-4435-8AA2-99EB55427BA9}"/>
            </a:ext>
          </a:extLst>
        </xdr:cNvPr>
        <xdr:cNvSpPr/>
      </xdr:nvSpPr>
      <xdr:spPr>
        <a:xfrm>
          <a:off x="16388080" y="66929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137160</xdr:rowOff>
    </xdr:from>
    <xdr:to>
      <xdr:col>102</xdr:col>
      <xdr:colOff>114300</xdr:colOff>
      <xdr:row>40</xdr:row>
      <xdr:rowOff>34290</xdr:rowOff>
    </xdr:to>
    <xdr:cxnSp macro="">
      <xdr:nvCxnSpPr>
        <xdr:cNvPr id="402" name="直線コネクタ 401">
          <a:extLst>
            <a:ext uri="{FF2B5EF4-FFF2-40B4-BE49-F238E27FC236}">
              <a16:creationId xmlns:a16="http://schemas.microsoft.com/office/drawing/2014/main" id="{E07E3B22-76AF-4DA5-9CB4-B9BF0A059C75}"/>
            </a:ext>
          </a:extLst>
        </xdr:cNvPr>
        <xdr:cNvCxnSpPr/>
      </xdr:nvCxnSpPr>
      <xdr:spPr>
        <a:xfrm flipV="1">
          <a:off x="16431260" y="6675120"/>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BD5B0D13-E204-4542-B987-79D5949CA6A9}"/>
            </a:ext>
          </a:extLst>
        </xdr:cNvPr>
        <xdr:cNvSpPr txBox="1"/>
      </xdr:nvSpPr>
      <xdr:spPr>
        <a:xfrm>
          <a:off x="185611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83837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FCE6473A-9EB3-4E5C-A1D7-6405C9E36265}"/>
            </a:ext>
          </a:extLst>
        </xdr:cNvPr>
        <xdr:cNvSpPr txBox="1"/>
      </xdr:nvSpPr>
      <xdr:spPr>
        <a:xfrm>
          <a:off x="17776267"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67327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8E17F061-0DB5-4E2A-8954-217722260022}"/>
            </a:ext>
          </a:extLst>
        </xdr:cNvPr>
        <xdr:cNvSpPr txBox="1"/>
      </xdr:nvSpPr>
      <xdr:spPr>
        <a:xfrm>
          <a:off x="1700156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33037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D89C86A2-544A-49D8-951F-2757999BD1B4}"/>
            </a:ext>
          </a:extLst>
        </xdr:cNvPr>
        <xdr:cNvSpPr txBox="1"/>
      </xdr:nvSpPr>
      <xdr:spPr>
        <a:xfrm>
          <a:off x="16226867" y="623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113047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8569B86F-C8C0-457F-B249-DCDFD878626D}"/>
            </a:ext>
          </a:extLst>
        </xdr:cNvPr>
        <xdr:cNvSpPr txBox="1"/>
      </xdr:nvSpPr>
      <xdr:spPr>
        <a:xfrm>
          <a:off x="185611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29227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870DE27A-B4D6-40C7-BACD-309F2C989CF9}"/>
            </a:ext>
          </a:extLst>
        </xdr:cNvPr>
        <xdr:cNvSpPr txBox="1"/>
      </xdr:nvSpPr>
      <xdr:spPr>
        <a:xfrm>
          <a:off x="1777626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7637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933D4707-52F9-499E-A9ED-274530A1B1BD}"/>
            </a:ext>
          </a:extLst>
        </xdr:cNvPr>
        <xdr:cNvSpPr txBox="1"/>
      </xdr:nvSpPr>
      <xdr:spPr>
        <a:xfrm>
          <a:off x="1700156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76217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7ED4EC54-2A73-4585-B8B8-317459C11AF5}"/>
            </a:ext>
          </a:extLst>
        </xdr:cNvPr>
        <xdr:cNvSpPr txBox="1"/>
      </xdr:nvSpPr>
      <xdr:spPr>
        <a:xfrm>
          <a:off x="1622686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AF217D0C-D553-44AB-BE4F-69902EB5A93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DF04FC43-5D76-4849-92F7-DEB818E7346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2A40EEB-3B07-4043-922A-6C71BD2CCA18}"/>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36A4FCF4-BB82-4F33-B7A1-ECFE4F639F1F}"/>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75994BB9-1FDA-4B6C-B2F6-3535F2E30BA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28392B9F-C6F8-4A67-B1C8-902A10459BB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50475043-2390-481B-A2F9-02E96185DDD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4D4108AA-1B7E-417C-9F53-2887F368E31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BF613903-BD67-424B-B79F-149BF3C432D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6EE4DD3B-A374-4D4F-AE99-226691BF32B8}"/>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156DECB8-DC09-4BFD-9CDD-22597FECE90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4C0D7AE0-70CB-4C11-8485-82396802365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96A647B6-E749-4141-AFAE-8E11F0457619}"/>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9249C473-D3B7-4738-81CE-49E7EB50FFAC}"/>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F32B5E1F-CEAC-48DF-92DE-9ABB01FDD026}"/>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F6B68A17-96A9-4AEB-B869-814C67D0DA81}"/>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D85E057A-8A66-413A-A545-7373EABADDE5}"/>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9115FEE7-3574-4DAF-80BA-AE83710F2BA2}"/>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5CFE4068-92B1-4483-BC56-DD830D1234E3}"/>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E7F8A551-0142-4FCF-8982-EC02215D777A}"/>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E69DB761-036C-45F0-BA99-C1E1B8A0C153}"/>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52E4A65F-333C-43A4-BFA0-3E82C87D687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5F7147BA-29C9-4E6A-93AF-C7ABB7DD043B}"/>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AA54DACB-07DB-42C1-8597-C0535059A76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435" name="直線コネクタ 434">
          <a:extLst>
            <a:ext uri="{FF2B5EF4-FFF2-40B4-BE49-F238E27FC236}">
              <a16:creationId xmlns:a16="http://schemas.microsoft.com/office/drawing/2014/main" id="{4D67586D-A33B-4F34-B405-19DEDAFC0B5B}"/>
            </a:ext>
          </a:extLst>
        </xdr:cNvPr>
        <xdr:cNvCxnSpPr/>
      </xdr:nvCxnSpPr>
      <xdr:spPr>
        <a:xfrm flipV="1">
          <a:off x="14375764" y="9540240"/>
          <a:ext cx="0" cy="1137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C9605C8D-7731-4300-AECD-39B3A59D2B35}"/>
            </a:ext>
          </a:extLst>
        </xdr:cNvPr>
        <xdr:cNvSpPr txBox="1"/>
      </xdr:nvSpPr>
      <xdr:spPr>
        <a:xfrm>
          <a:off x="1441450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37" name="直線コネクタ 436">
          <a:extLst>
            <a:ext uri="{FF2B5EF4-FFF2-40B4-BE49-F238E27FC236}">
              <a16:creationId xmlns:a16="http://schemas.microsoft.com/office/drawing/2014/main" id="{250DFF03-4760-4BA8-8E59-959A57A470CF}"/>
            </a:ext>
          </a:extLst>
        </xdr:cNvPr>
        <xdr:cNvCxnSpPr/>
      </xdr:nvCxnSpPr>
      <xdr:spPr>
        <a:xfrm>
          <a:off x="14287500" y="10677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63140D2F-CB6C-47B6-8EA6-87921BCE6223}"/>
            </a:ext>
          </a:extLst>
        </xdr:cNvPr>
        <xdr:cNvSpPr txBox="1"/>
      </xdr:nvSpPr>
      <xdr:spPr>
        <a:xfrm>
          <a:off x="144145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439" name="直線コネクタ 438">
          <a:extLst>
            <a:ext uri="{FF2B5EF4-FFF2-40B4-BE49-F238E27FC236}">
              <a16:creationId xmlns:a16="http://schemas.microsoft.com/office/drawing/2014/main" id="{260C36A3-7EFD-4174-8748-E10148FF50B1}"/>
            </a:ext>
          </a:extLst>
        </xdr:cNvPr>
        <xdr:cNvCxnSpPr/>
      </xdr:nvCxnSpPr>
      <xdr:spPr>
        <a:xfrm>
          <a:off x="14287500" y="954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144AFDCF-8AE7-414B-8547-60757658B3B0}"/>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41" name="フローチャート: 判断 440">
          <a:extLst>
            <a:ext uri="{FF2B5EF4-FFF2-40B4-BE49-F238E27FC236}">
              <a16:creationId xmlns:a16="http://schemas.microsoft.com/office/drawing/2014/main" id="{F8971DF4-F202-42C2-A5B1-67C5D54D23D9}"/>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592402A6-5DC2-4E68-8D83-1EFC71731DC6}"/>
            </a:ext>
          </a:extLst>
        </xdr:cNvPr>
        <xdr:cNvSpPr/>
      </xdr:nvSpPr>
      <xdr:spPr>
        <a:xfrm>
          <a:off x="13578840" y="1012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3" name="フローチャート: 判断 442">
          <a:extLst>
            <a:ext uri="{FF2B5EF4-FFF2-40B4-BE49-F238E27FC236}">
              <a16:creationId xmlns:a16="http://schemas.microsoft.com/office/drawing/2014/main" id="{8849EE4E-0D45-48F6-8DBA-4A52EB14988E}"/>
            </a:ext>
          </a:extLst>
        </xdr:cNvPr>
        <xdr:cNvSpPr/>
      </xdr:nvSpPr>
      <xdr:spPr>
        <a:xfrm>
          <a:off x="1280414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57785</xdr:rowOff>
    </xdr:from>
    <xdr:to>
      <xdr:col>72</xdr:col>
      <xdr:colOff>38100</xdr:colOff>
      <xdr:row>60</xdr:row>
      <xdr:rowOff>159385</xdr:rowOff>
    </xdr:to>
    <xdr:sp macro="" textlink="">
      <xdr:nvSpPr>
        <xdr:cNvPr id="444" name="フローチャート: 判断 443">
          <a:extLst>
            <a:ext uri="{FF2B5EF4-FFF2-40B4-BE49-F238E27FC236}">
              <a16:creationId xmlns:a16="http://schemas.microsoft.com/office/drawing/2014/main" id="{C524A3C6-C2E8-496E-AB54-F34346BC8D0F}"/>
            </a:ext>
          </a:extLst>
        </xdr:cNvPr>
        <xdr:cNvSpPr/>
      </xdr:nvSpPr>
      <xdr:spPr>
        <a:xfrm>
          <a:off x="12029440" y="101161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36830</xdr:rowOff>
    </xdr:from>
    <xdr:to>
      <xdr:col>67</xdr:col>
      <xdr:colOff>101600</xdr:colOff>
      <xdr:row>60</xdr:row>
      <xdr:rowOff>138430</xdr:rowOff>
    </xdr:to>
    <xdr:sp macro="" textlink="">
      <xdr:nvSpPr>
        <xdr:cNvPr id="445" name="フローチャート: 判断 444">
          <a:extLst>
            <a:ext uri="{FF2B5EF4-FFF2-40B4-BE49-F238E27FC236}">
              <a16:creationId xmlns:a16="http://schemas.microsoft.com/office/drawing/2014/main" id="{D82580A8-78EB-4723-91BC-73A4B131D059}"/>
            </a:ext>
          </a:extLst>
        </xdr:cNvPr>
        <xdr:cNvSpPr/>
      </xdr:nvSpPr>
      <xdr:spPr>
        <a:xfrm>
          <a:off x="1123188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6E2FF2E-D6B5-4BEB-9046-BEC0551DCDB6}"/>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75D6D0E2-D11D-4D0D-A2B7-AAD22C7C9B7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FC7EB80F-736E-45DF-A3D8-B514785EEE4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48E45635-E0DE-4CF5-AD2A-8D3C0218711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C4A7C2CC-0F23-43DC-A4F8-1C271FD90F9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103505</xdr:rowOff>
    </xdr:from>
    <xdr:to>
      <xdr:col>85</xdr:col>
      <xdr:colOff>177800</xdr:colOff>
      <xdr:row>62</xdr:row>
      <xdr:rowOff>33655</xdr:rowOff>
    </xdr:to>
    <xdr:sp macro="" textlink="">
      <xdr:nvSpPr>
        <xdr:cNvPr id="451" name="楕円 450">
          <a:extLst>
            <a:ext uri="{FF2B5EF4-FFF2-40B4-BE49-F238E27FC236}">
              <a16:creationId xmlns:a16="http://schemas.microsoft.com/office/drawing/2014/main" id="{25CFEE2D-34D5-4347-99F4-41EFA2FD1D83}"/>
            </a:ext>
          </a:extLst>
        </xdr:cNvPr>
        <xdr:cNvSpPr/>
      </xdr:nvSpPr>
      <xdr:spPr>
        <a:xfrm>
          <a:off x="14325600" y="1032954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81932</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35814443-D61B-4292-84A2-CBBB2A3BBBAA}"/>
            </a:ext>
          </a:extLst>
        </xdr:cNvPr>
        <xdr:cNvSpPr txBox="1"/>
      </xdr:nvSpPr>
      <xdr:spPr>
        <a:xfrm>
          <a:off x="14414500" y="1030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99695</xdr:rowOff>
    </xdr:from>
    <xdr:to>
      <xdr:col>81</xdr:col>
      <xdr:colOff>101600</xdr:colOff>
      <xdr:row>62</xdr:row>
      <xdr:rowOff>29845</xdr:rowOff>
    </xdr:to>
    <xdr:sp macro="" textlink="">
      <xdr:nvSpPr>
        <xdr:cNvPr id="453" name="楕円 452">
          <a:extLst>
            <a:ext uri="{FF2B5EF4-FFF2-40B4-BE49-F238E27FC236}">
              <a16:creationId xmlns:a16="http://schemas.microsoft.com/office/drawing/2014/main" id="{FF2338E6-90A3-42B8-B449-B9579D915ADC}"/>
            </a:ext>
          </a:extLst>
        </xdr:cNvPr>
        <xdr:cNvSpPr/>
      </xdr:nvSpPr>
      <xdr:spPr>
        <a:xfrm>
          <a:off x="13578840" y="10325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150495</xdr:rowOff>
    </xdr:from>
    <xdr:to>
      <xdr:col>85</xdr:col>
      <xdr:colOff>127000</xdr:colOff>
      <xdr:row>61</xdr:row>
      <xdr:rowOff>154305</xdr:rowOff>
    </xdr:to>
    <xdr:cxnSp macro="">
      <xdr:nvCxnSpPr>
        <xdr:cNvPr id="454" name="直線コネクタ 453">
          <a:extLst>
            <a:ext uri="{FF2B5EF4-FFF2-40B4-BE49-F238E27FC236}">
              <a16:creationId xmlns:a16="http://schemas.microsoft.com/office/drawing/2014/main" id="{3E072230-3108-40C5-B975-E6FB6823C59E}"/>
            </a:ext>
          </a:extLst>
        </xdr:cNvPr>
        <xdr:cNvCxnSpPr/>
      </xdr:nvCxnSpPr>
      <xdr:spPr>
        <a:xfrm>
          <a:off x="13629640" y="10376535"/>
          <a:ext cx="7467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88265</xdr:rowOff>
    </xdr:from>
    <xdr:to>
      <xdr:col>76</xdr:col>
      <xdr:colOff>165100</xdr:colOff>
      <xdr:row>62</xdr:row>
      <xdr:rowOff>18415</xdr:rowOff>
    </xdr:to>
    <xdr:sp macro="" textlink="">
      <xdr:nvSpPr>
        <xdr:cNvPr id="455" name="楕円 454">
          <a:extLst>
            <a:ext uri="{FF2B5EF4-FFF2-40B4-BE49-F238E27FC236}">
              <a16:creationId xmlns:a16="http://schemas.microsoft.com/office/drawing/2014/main" id="{3DE206C7-B61A-4093-ADB7-26D02AB186CF}"/>
            </a:ext>
          </a:extLst>
        </xdr:cNvPr>
        <xdr:cNvSpPr/>
      </xdr:nvSpPr>
      <xdr:spPr>
        <a:xfrm>
          <a:off x="12804140" y="10314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139065</xdr:rowOff>
    </xdr:from>
    <xdr:to>
      <xdr:col>81</xdr:col>
      <xdr:colOff>50800</xdr:colOff>
      <xdr:row>61</xdr:row>
      <xdr:rowOff>150495</xdr:rowOff>
    </xdr:to>
    <xdr:cxnSp macro="">
      <xdr:nvCxnSpPr>
        <xdr:cNvPr id="456" name="直線コネクタ 455">
          <a:extLst>
            <a:ext uri="{FF2B5EF4-FFF2-40B4-BE49-F238E27FC236}">
              <a16:creationId xmlns:a16="http://schemas.microsoft.com/office/drawing/2014/main" id="{B9AF933C-2004-4557-984B-EEB50B7C64AB}"/>
            </a:ext>
          </a:extLst>
        </xdr:cNvPr>
        <xdr:cNvCxnSpPr/>
      </xdr:nvCxnSpPr>
      <xdr:spPr>
        <a:xfrm>
          <a:off x="12854940" y="10365105"/>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86360</xdr:rowOff>
    </xdr:from>
    <xdr:to>
      <xdr:col>72</xdr:col>
      <xdr:colOff>38100</xdr:colOff>
      <xdr:row>62</xdr:row>
      <xdr:rowOff>16510</xdr:rowOff>
    </xdr:to>
    <xdr:sp macro="" textlink="">
      <xdr:nvSpPr>
        <xdr:cNvPr id="457" name="楕円 456">
          <a:extLst>
            <a:ext uri="{FF2B5EF4-FFF2-40B4-BE49-F238E27FC236}">
              <a16:creationId xmlns:a16="http://schemas.microsoft.com/office/drawing/2014/main" id="{C82E7D79-219A-40ED-BA75-B76B01A8092F}"/>
            </a:ext>
          </a:extLst>
        </xdr:cNvPr>
        <xdr:cNvSpPr/>
      </xdr:nvSpPr>
      <xdr:spPr>
        <a:xfrm>
          <a:off x="12029440" y="10312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137160</xdr:rowOff>
    </xdr:from>
    <xdr:to>
      <xdr:col>76</xdr:col>
      <xdr:colOff>114300</xdr:colOff>
      <xdr:row>61</xdr:row>
      <xdr:rowOff>139065</xdr:rowOff>
    </xdr:to>
    <xdr:cxnSp macro="">
      <xdr:nvCxnSpPr>
        <xdr:cNvPr id="458" name="直線コネクタ 457">
          <a:extLst>
            <a:ext uri="{FF2B5EF4-FFF2-40B4-BE49-F238E27FC236}">
              <a16:creationId xmlns:a16="http://schemas.microsoft.com/office/drawing/2014/main" id="{0AC36E1D-A5A2-4AD9-B826-C24243371312}"/>
            </a:ext>
          </a:extLst>
        </xdr:cNvPr>
        <xdr:cNvCxnSpPr/>
      </xdr:nvCxnSpPr>
      <xdr:spPr>
        <a:xfrm>
          <a:off x="12072620" y="1036320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90170</xdr:rowOff>
    </xdr:from>
    <xdr:to>
      <xdr:col>67</xdr:col>
      <xdr:colOff>101600</xdr:colOff>
      <xdr:row>62</xdr:row>
      <xdr:rowOff>20320</xdr:rowOff>
    </xdr:to>
    <xdr:sp macro="" textlink="">
      <xdr:nvSpPr>
        <xdr:cNvPr id="459" name="楕円 458">
          <a:extLst>
            <a:ext uri="{FF2B5EF4-FFF2-40B4-BE49-F238E27FC236}">
              <a16:creationId xmlns:a16="http://schemas.microsoft.com/office/drawing/2014/main" id="{5C531E9D-74D5-4333-8F8B-573B4F85EF41}"/>
            </a:ext>
          </a:extLst>
        </xdr:cNvPr>
        <xdr:cNvSpPr/>
      </xdr:nvSpPr>
      <xdr:spPr>
        <a:xfrm>
          <a:off x="11231880" y="10316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137160</xdr:rowOff>
    </xdr:from>
    <xdr:to>
      <xdr:col>71</xdr:col>
      <xdr:colOff>177800</xdr:colOff>
      <xdr:row>61</xdr:row>
      <xdr:rowOff>140970</xdr:rowOff>
    </xdr:to>
    <xdr:cxnSp macro="">
      <xdr:nvCxnSpPr>
        <xdr:cNvPr id="460" name="直線コネクタ 459">
          <a:extLst>
            <a:ext uri="{FF2B5EF4-FFF2-40B4-BE49-F238E27FC236}">
              <a16:creationId xmlns:a16="http://schemas.microsoft.com/office/drawing/2014/main" id="{CB5F52DF-D41D-4617-AAF3-F51196B18EC8}"/>
            </a:ext>
          </a:extLst>
        </xdr:cNvPr>
        <xdr:cNvCxnSpPr/>
      </xdr:nvCxnSpPr>
      <xdr:spPr>
        <a:xfrm flipV="1">
          <a:off x="11282680" y="1036320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461" name="n_1aveValue【学校施設】&#10;有形固定資産減価償却率">
          <a:extLst>
            <a:ext uri="{FF2B5EF4-FFF2-40B4-BE49-F238E27FC236}">
              <a16:creationId xmlns:a16="http://schemas.microsoft.com/office/drawing/2014/main" id="{B1C6FC58-AB8E-4183-A318-E64947AFB1B9}"/>
            </a:ext>
          </a:extLst>
        </xdr:cNvPr>
        <xdr:cNvSpPr txBox="1"/>
      </xdr:nvSpPr>
      <xdr:spPr>
        <a:xfrm>
          <a:off x="134372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462" name="n_2aveValue【学校施設】&#10;有形固定資産減価償却率">
          <a:extLst>
            <a:ext uri="{FF2B5EF4-FFF2-40B4-BE49-F238E27FC236}">
              <a16:creationId xmlns:a16="http://schemas.microsoft.com/office/drawing/2014/main" id="{8B0E35D3-B341-47D1-8B96-657EC0D4C642}"/>
            </a:ext>
          </a:extLst>
        </xdr:cNvPr>
        <xdr:cNvSpPr txBox="1"/>
      </xdr:nvSpPr>
      <xdr:spPr>
        <a:xfrm>
          <a:off x="126752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4462</xdr:rowOff>
    </xdr:from>
    <xdr:ext cx="405111" cy="259045"/>
    <xdr:sp macro="" textlink="">
      <xdr:nvSpPr>
        <xdr:cNvPr id="463" name="n_3aveValue【学校施設】&#10;有形固定資産減価償却率">
          <a:extLst>
            <a:ext uri="{FF2B5EF4-FFF2-40B4-BE49-F238E27FC236}">
              <a16:creationId xmlns:a16="http://schemas.microsoft.com/office/drawing/2014/main" id="{1D2B5A6E-CCE5-4EC2-9A7D-D116352DA4AC}"/>
            </a:ext>
          </a:extLst>
        </xdr:cNvPr>
        <xdr:cNvSpPr txBox="1"/>
      </xdr:nvSpPr>
      <xdr:spPr>
        <a:xfrm>
          <a:off x="119005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154957</xdr:rowOff>
    </xdr:from>
    <xdr:ext cx="405111" cy="259045"/>
    <xdr:sp macro="" textlink="">
      <xdr:nvSpPr>
        <xdr:cNvPr id="464" name="n_4aveValue【学校施設】&#10;有形固定資産減価償却率">
          <a:extLst>
            <a:ext uri="{FF2B5EF4-FFF2-40B4-BE49-F238E27FC236}">
              <a16:creationId xmlns:a16="http://schemas.microsoft.com/office/drawing/2014/main" id="{600D483B-1F77-4CBB-B356-4AF8E510F097}"/>
            </a:ext>
          </a:extLst>
        </xdr:cNvPr>
        <xdr:cNvSpPr txBox="1"/>
      </xdr:nvSpPr>
      <xdr:spPr>
        <a:xfrm>
          <a:off x="1110298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20972</xdr:rowOff>
    </xdr:from>
    <xdr:ext cx="405111" cy="259045"/>
    <xdr:sp macro="" textlink="">
      <xdr:nvSpPr>
        <xdr:cNvPr id="465" name="n_1mainValue【学校施設】&#10;有形固定資産減価償却率">
          <a:extLst>
            <a:ext uri="{FF2B5EF4-FFF2-40B4-BE49-F238E27FC236}">
              <a16:creationId xmlns:a16="http://schemas.microsoft.com/office/drawing/2014/main" id="{2A2C2D25-F430-40AF-AA05-2C410C85F995}"/>
            </a:ext>
          </a:extLst>
        </xdr:cNvPr>
        <xdr:cNvSpPr txBox="1"/>
      </xdr:nvSpPr>
      <xdr:spPr>
        <a:xfrm>
          <a:off x="134372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9542</xdr:rowOff>
    </xdr:from>
    <xdr:ext cx="405111" cy="259045"/>
    <xdr:sp macro="" textlink="">
      <xdr:nvSpPr>
        <xdr:cNvPr id="466" name="n_2mainValue【学校施設】&#10;有形固定資産減価償却率">
          <a:extLst>
            <a:ext uri="{FF2B5EF4-FFF2-40B4-BE49-F238E27FC236}">
              <a16:creationId xmlns:a16="http://schemas.microsoft.com/office/drawing/2014/main" id="{CBB73A18-CA2C-44BB-B15C-58C5A9819188}"/>
            </a:ext>
          </a:extLst>
        </xdr:cNvPr>
        <xdr:cNvSpPr txBox="1"/>
      </xdr:nvSpPr>
      <xdr:spPr>
        <a:xfrm>
          <a:off x="126752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7637</xdr:rowOff>
    </xdr:from>
    <xdr:ext cx="405111" cy="259045"/>
    <xdr:sp macro="" textlink="">
      <xdr:nvSpPr>
        <xdr:cNvPr id="467" name="n_3mainValue【学校施設】&#10;有形固定資産減価償却率">
          <a:extLst>
            <a:ext uri="{FF2B5EF4-FFF2-40B4-BE49-F238E27FC236}">
              <a16:creationId xmlns:a16="http://schemas.microsoft.com/office/drawing/2014/main" id="{BC5F87AA-53A5-44BF-A09E-D389B069E1CF}"/>
            </a:ext>
          </a:extLst>
        </xdr:cNvPr>
        <xdr:cNvSpPr txBox="1"/>
      </xdr:nvSpPr>
      <xdr:spPr>
        <a:xfrm>
          <a:off x="119005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11447</xdr:rowOff>
    </xdr:from>
    <xdr:ext cx="405111" cy="259045"/>
    <xdr:sp macro="" textlink="">
      <xdr:nvSpPr>
        <xdr:cNvPr id="468" name="n_4mainValue【学校施設】&#10;有形固定資産減価償却率">
          <a:extLst>
            <a:ext uri="{FF2B5EF4-FFF2-40B4-BE49-F238E27FC236}">
              <a16:creationId xmlns:a16="http://schemas.microsoft.com/office/drawing/2014/main" id="{62485F25-2FB5-4BBC-B840-AF9DECD95B32}"/>
            </a:ext>
          </a:extLst>
        </xdr:cNvPr>
        <xdr:cNvSpPr txBox="1"/>
      </xdr:nvSpPr>
      <xdr:spPr>
        <a:xfrm>
          <a:off x="1110298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BB366937-D089-42B1-978C-5692B1ABE06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B7CCF38C-3938-49D1-B9FE-C40E32B5902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E34F05B0-E5A7-41A3-85D0-ABBE133DF30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7B018B94-B99D-4EE9-AD82-84FC439D115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7163D5B7-5173-40F1-9FFC-E7765734F6A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5E1F079A-6A62-4582-A69C-65FF8EBED90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CAE234EA-00F9-4BCE-9F54-F8371DE3C95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B25D98D7-F797-4D71-8D7B-B77F36ECF62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9CCA7E8D-670D-48C5-95BF-816A18E6468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C721C05F-B497-451B-9E0B-A7BEA9D03E8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3B7CD4BE-AA08-4DCE-B17C-AA32D1FB1CD7}"/>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2A53AF2B-8169-45D1-B8D3-A61FDE5193AC}"/>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68CBFB17-B7F5-4FF9-A0FD-AB292C727D1F}"/>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11EF66C8-28D5-48E2-B07E-924A54CEACBC}"/>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27A9C0E7-D801-4F42-A463-DEBAE7A0BD54}"/>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B97BD4EB-7C81-443C-B3DB-DE504E3E1285}"/>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8F504588-64B7-4F0C-885C-B0FD5DEFC2AE}"/>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E0E3E3CD-2425-4128-BD53-6B80B0E8B102}"/>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3F75CB9C-B821-44DF-B717-51F12257A1F6}"/>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78D3D3D0-2EA6-49FC-BC46-6F84729C8CF6}"/>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A8969F70-9750-43E3-B972-C6C49B56D48F}"/>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A1EEE511-0EE8-4034-BB54-D7CDF5E9B60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491" name="直線コネクタ 490">
          <a:extLst>
            <a:ext uri="{FF2B5EF4-FFF2-40B4-BE49-F238E27FC236}">
              <a16:creationId xmlns:a16="http://schemas.microsoft.com/office/drawing/2014/main" id="{B2194F74-8989-437D-B0D3-D55840BB5865}"/>
            </a:ext>
          </a:extLst>
        </xdr:cNvPr>
        <xdr:cNvCxnSpPr/>
      </xdr:nvCxnSpPr>
      <xdr:spPr>
        <a:xfrm flipV="1">
          <a:off x="19509104" y="9300210"/>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492" name="【学校施設】&#10;一人当たり面積最小値テキスト">
          <a:extLst>
            <a:ext uri="{FF2B5EF4-FFF2-40B4-BE49-F238E27FC236}">
              <a16:creationId xmlns:a16="http://schemas.microsoft.com/office/drawing/2014/main" id="{05C365CF-58AE-4EB8-81CD-45708E5A814D}"/>
            </a:ext>
          </a:extLst>
        </xdr:cNvPr>
        <xdr:cNvSpPr txBox="1"/>
      </xdr:nvSpPr>
      <xdr:spPr>
        <a:xfrm>
          <a:off x="19547840" y="1083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493" name="直線コネクタ 492">
          <a:extLst>
            <a:ext uri="{FF2B5EF4-FFF2-40B4-BE49-F238E27FC236}">
              <a16:creationId xmlns:a16="http://schemas.microsoft.com/office/drawing/2014/main" id="{E28029A9-A269-456B-B32F-0297983DAA57}"/>
            </a:ext>
          </a:extLst>
        </xdr:cNvPr>
        <xdr:cNvCxnSpPr/>
      </xdr:nvCxnSpPr>
      <xdr:spPr>
        <a:xfrm>
          <a:off x="19443700" y="10827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494" name="【学校施設】&#10;一人当たり面積最大値テキスト">
          <a:extLst>
            <a:ext uri="{FF2B5EF4-FFF2-40B4-BE49-F238E27FC236}">
              <a16:creationId xmlns:a16="http://schemas.microsoft.com/office/drawing/2014/main" id="{0341FED8-1F61-4410-A326-E7C3F3B647FE}"/>
            </a:ext>
          </a:extLst>
        </xdr:cNvPr>
        <xdr:cNvSpPr txBox="1"/>
      </xdr:nvSpPr>
      <xdr:spPr>
        <a:xfrm>
          <a:off x="19547840" y="907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495" name="直線コネクタ 494">
          <a:extLst>
            <a:ext uri="{FF2B5EF4-FFF2-40B4-BE49-F238E27FC236}">
              <a16:creationId xmlns:a16="http://schemas.microsoft.com/office/drawing/2014/main" id="{1094717C-9F35-4B8A-8529-27F96F81924B}"/>
            </a:ext>
          </a:extLst>
        </xdr:cNvPr>
        <xdr:cNvCxnSpPr/>
      </xdr:nvCxnSpPr>
      <xdr:spPr>
        <a:xfrm>
          <a:off x="19443700" y="9300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64787</xdr:rowOff>
    </xdr:from>
    <xdr:ext cx="469744" cy="259045"/>
    <xdr:sp macro="" textlink="">
      <xdr:nvSpPr>
        <xdr:cNvPr id="496" name="【学校施設】&#10;一人当たり面積平均値テキスト">
          <a:extLst>
            <a:ext uri="{FF2B5EF4-FFF2-40B4-BE49-F238E27FC236}">
              <a16:creationId xmlns:a16="http://schemas.microsoft.com/office/drawing/2014/main" id="{CD9C7FF3-5199-4793-9C28-BAAB1DE7780C}"/>
            </a:ext>
          </a:extLst>
        </xdr:cNvPr>
        <xdr:cNvSpPr txBox="1"/>
      </xdr:nvSpPr>
      <xdr:spPr>
        <a:xfrm>
          <a:off x="19547840" y="1045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125FB009-9B87-4B6D-B5F9-65B4086467D7}"/>
            </a:ext>
          </a:extLst>
        </xdr:cNvPr>
        <xdr:cNvSpPr/>
      </xdr:nvSpPr>
      <xdr:spPr>
        <a:xfrm>
          <a:off x="19458940" y="10480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498" name="フローチャート: 判断 497">
          <a:extLst>
            <a:ext uri="{FF2B5EF4-FFF2-40B4-BE49-F238E27FC236}">
              <a16:creationId xmlns:a16="http://schemas.microsoft.com/office/drawing/2014/main" id="{48327692-2380-4ACE-B21E-6D86A68CFD2A}"/>
            </a:ext>
          </a:extLst>
        </xdr:cNvPr>
        <xdr:cNvSpPr/>
      </xdr:nvSpPr>
      <xdr:spPr>
        <a:xfrm>
          <a:off x="18735040" y="104887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499" name="フローチャート: 判断 498">
          <a:extLst>
            <a:ext uri="{FF2B5EF4-FFF2-40B4-BE49-F238E27FC236}">
              <a16:creationId xmlns:a16="http://schemas.microsoft.com/office/drawing/2014/main" id="{3D029AD5-8316-4049-8987-ACFF419A1950}"/>
            </a:ext>
          </a:extLst>
        </xdr:cNvPr>
        <xdr:cNvSpPr/>
      </xdr:nvSpPr>
      <xdr:spPr>
        <a:xfrm>
          <a:off x="17937480" y="10489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160427</xdr:rowOff>
    </xdr:from>
    <xdr:to>
      <xdr:col>102</xdr:col>
      <xdr:colOff>165100</xdr:colOff>
      <xdr:row>62</xdr:row>
      <xdr:rowOff>90577</xdr:rowOff>
    </xdr:to>
    <xdr:sp macro="" textlink="">
      <xdr:nvSpPr>
        <xdr:cNvPr id="500" name="フローチャート: 判断 499">
          <a:extLst>
            <a:ext uri="{FF2B5EF4-FFF2-40B4-BE49-F238E27FC236}">
              <a16:creationId xmlns:a16="http://schemas.microsoft.com/office/drawing/2014/main" id="{4D77361E-3043-4935-8422-485A54F38CB0}"/>
            </a:ext>
          </a:extLst>
        </xdr:cNvPr>
        <xdr:cNvSpPr/>
      </xdr:nvSpPr>
      <xdr:spPr>
        <a:xfrm>
          <a:off x="17162780" y="103864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162713</xdr:rowOff>
    </xdr:from>
    <xdr:to>
      <xdr:col>98</xdr:col>
      <xdr:colOff>38100</xdr:colOff>
      <xdr:row>62</xdr:row>
      <xdr:rowOff>92863</xdr:rowOff>
    </xdr:to>
    <xdr:sp macro="" textlink="">
      <xdr:nvSpPr>
        <xdr:cNvPr id="501" name="フローチャート: 判断 500">
          <a:extLst>
            <a:ext uri="{FF2B5EF4-FFF2-40B4-BE49-F238E27FC236}">
              <a16:creationId xmlns:a16="http://schemas.microsoft.com/office/drawing/2014/main" id="{7CA87F7B-5AEF-4D30-BDE5-428A5071E910}"/>
            </a:ext>
          </a:extLst>
        </xdr:cNvPr>
        <xdr:cNvSpPr/>
      </xdr:nvSpPr>
      <xdr:spPr>
        <a:xfrm>
          <a:off x="16388080" y="103887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5D43B593-6373-4E80-BA51-537F5E215C8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C8D29531-1803-462E-8A3F-20CB655B497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576D24FA-EF31-440B-A8CC-79FFA778CD6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87023001-DB39-41AC-A242-3F17BBBA3EDB}"/>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6C241F8E-28EE-49B5-883A-FD05E248DA5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67158</xdr:rowOff>
    </xdr:from>
    <xdr:to>
      <xdr:col>116</xdr:col>
      <xdr:colOff>114300</xdr:colOff>
      <xdr:row>62</xdr:row>
      <xdr:rowOff>168758</xdr:rowOff>
    </xdr:to>
    <xdr:sp macro="" textlink="">
      <xdr:nvSpPr>
        <xdr:cNvPr id="507" name="楕円 506">
          <a:extLst>
            <a:ext uri="{FF2B5EF4-FFF2-40B4-BE49-F238E27FC236}">
              <a16:creationId xmlns:a16="http://schemas.microsoft.com/office/drawing/2014/main" id="{A578A014-3D86-4D1D-87B5-08BCB0F84D44}"/>
            </a:ext>
          </a:extLst>
        </xdr:cNvPr>
        <xdr:cNvSpPr/>
      </xdr:nvSpPr>
      <xdr:spPr>
        <a:xfrm>
          <a:off x="19458940" y="1046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90035</xdr:rowOff>
    </xdr:from>
    <xdr:ext cx="469744" cy="259045"/>
    <xdr:sp macro="" textlink="">
      <xdr:nvSpPr>
        <xdr:cNvPr id="508" name="【学校施設】&#10;一人当たり面積該当値テキスト">
          <a:extLst>
            <a:ext uri="{FF2B5EF4-FFF2-40B4-BE49-F238E27FC236}">
              <a16:creationId xmlns:a16="http://schemas.microsoft.com/office/drawing/2014/main" id="{0D227D9C-5055-403D-8A75-6B30399CA165}"/>
            </a:ext>
          </a:extLst>
        </xdr:cNvPr>
        <xdr:cNvSpPr txBox="1"/>
      </xdr:nvSpPr>
      <xdr:spPr>
        <a:xfrm>
          <a:off x="19547840" y="10316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68072</xdr:rowOff>
    </xdr:from>
    <xdr:to>
      <xdr:col>112</xdr:col>
      <xdr:colOff>38100</xdr:colOff>
      <xdr:row>62</xdr:row>
      <xdr:rowOff>169672</xdr:rowOff>
    </xdr:to>
    <xdr:sp macro="" textlink="">
      <xdr:nvSpPr>
        <xdr:cNvPr id="509" name="楕円 508">
          <a:extLst>
            <a:ext uri="{FF2B5EF4-FFF2-40B4-BE49-F238E27FC236}">
              <a16:creationId xmlns:a16="http://schemas.microsoft.com/office/drawing/2014/main" id="{0AA4A317-5F36-43D4-98F5-63A67BA0A061}"/>
            </a:ext>
          </a:extLst>
        </xdr:cNvPr>
        <xdr:cNvSpPr/>
      </xdr:nvSpPr>
      <xdr:spPr>
        <a:xfrm>
          <a:off x="18735040" y="104617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117958</xdr:rowOff>
    </xdr:from>
    <xdr:to>
      <xdr:col>116</xdr:col>
      <xdr:colOff>63500</xdr:colOff>
      <xdr:row>62</xdr:row>
      <xdr:rowOff>118872</xdr:rowOff>
    </xdr:to>
    <xdr:cxnSp macro="">
      <xdr:nvCxnSpPr>
        <xdr:cNvPr id="510" name="直線コネクタ 509">
          <a:extLst>
            <a:ext uri="{FF2B5EF4-FFF2-40B4-BE49-F238E27FC236}">
              <a16:creationId xmlns:a16="http://schemas.microsoft.com/office/drawing/2014/main" id="{CE14B58F-3EE9-46F7-AC87-7B3AD52D53C7}"/>
            </a:ext>
          </a:extLst>
        </xdr:cNvPr>
        <xdr:cNvCxnSpPr/>
      </xdr:nvCxnSpPr>
      <xdr:spPr>
        <a:xfrm flipV="1">
          <a:off x="18778220" y="10511638"/>
          <a:ext cx="7315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73558</xdr:rowOff>
    </xdr:from>
    <xdr:to>
      <xdr:col>107</xdr:col>
      <xdr:colOff>101600</xdr:colOff>
      <xdr:row>63</xdr:row>
      <xdr:rowOff>3708</xdr:rowOff>
    </xdr:to>
    <xdr:sp macro="" textlink="">
      <xdr:nvSpPr>
        <xdr:cNvPr id="511" name="楕円 510">
          <a:extLst>
            <a:ext uri="{FF2B5EF4-FFF2-40B4-BE49-F238E27FC236}">
              <a16:creationId xmlns:a16="http://schemas.microsoft.com/office/drawing/2014/main" id="{4CEE4E77-4A70-4B2F-B244-D81CD1D91256}"/>
            </a:ext>
          </a:extLst>
        </xdr:cNvPr>
        <xdr:cNvSpPr/>
      </xdr:nvSpPr>
      <xdr:spPr>
        <a:xfrm>
          <a:off x="17937480" y="10467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118872</xdr:rowOff>
    </xdr:from>
    <xdr:to>
      <xdr:col>111</xdr:col>
      <xdr:colOff>177800</xdr:colOff>
      <xdr:row>62</xdr:row>
      <xdr:rowOff>124358</xdr:rowOff>
    </xdr:to>
    <xdr:cxnSp macro="">
      <xdr:nvCxnSpPr>
        <xdr:cNvPr id="512" name="直線コネクタ 511">
          <a:extLst>
            <a:ext uri="{FF2B5EF4-FFF2-40B4-BE49-F238E27FC236}">
              <a16:creationId xmlns:a16="http://schemas.microsoft.com/office/drawing/2014/main" id="{EB4E59B6-1F99-4005-B173-53315B83AC73}"/>
            </a:ext>
          </a:extLst>
        </xdr:cNvPr>
        <xdr:cNvCxnSpPr/>
      </xdr:nvCxnSpPr>
      <xdr:spPr>
        <a:xfrm flipV="1">
          <a:off x="17988280" y="10512552"/>
          <a:ext cx="78994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79045</xdr:rowOff>
    </xdr:from>
    <xdr:to>
      <xdr:col>102</xdr:col>
      <xdr:colOff>165100</xdr:colOff>
      <xdr:row>63</xdr:row>
      <xdr:rowOff>9195</xdr:rowOff>
    </xdr:to>
    <xdr:sp macro="" textlink="">
      <xdr:nvSpPr>
        <xdr:cNvPr id="513" name="楕円 512">
          <a:extLst>
            <a:ext uri="{FF2B5EF4-FFF2-40B4-BE49-F238E27FC236}">
              <a16:creationId xmlns:a16="http://schemas.microsoft.com/office/drawing/2014/main" id="{742A7013-BFD4-4354-9784-68A212B65A72}"/>
            </a:ext>
          </a:extLst>
        </xdr:cNvPr>
        <xdr:cNvSpPr/>
      </xdr:nvSpPr>
      <xdr:spPr>
        <a:xfrm>
          <a:off x="17162780" y="10472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124358</xdr:rowOff>
    </xdr:from>
    <xdr:to>
      <xdr:col>107</xdr:col>
      <xdr:colOff>50800</xdr:colOff>
      <xdr:row>62</xdr:row>
      <xdr:rowOff>129845</xdr:rowOff>
    </xdr:to>
    <xdr:cxnSp macro="">
      <xdr:nvCxnSpPr>
        <xdr:cNvPr id="514" name="直線コネクタ 513">
          <a:extLst>
            <a:ext uri="{FF2B5EF4-FFF2-40B4-BE49-F238E27FC236}">
              <a16:creationId xmlns:a16="http://schemas.microsoft.com/office/drawing/2014/main" id="{4D21A331-EF99-48F1-9A18-0BCA2B9039B4}"/>
            </a:ext>
          </a:extLst>
        </xdr:cNvPr>
        <xdr:cNvCxnSpPr/>
      </xdr:nvCxnSpPr>
      <xdr:spPr>
        <a:xfrm flipV="1">
          <a:off x="17213580" y="10518038"/>
          <a:ext cx="7747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77674</xdr:rowOff>
    </xdr:from>
    <xdr:to>
      <xdr:col>98</xdr:col>
      <xdr:colOff>38100</xdr:colOff>
      <xdr:row>63</xdr:row>
      <xdr:rowOff>7824</xdr:rowOff>
    </xdr:to>
    <xdr:sp macro="" textlink="">
      <xdr:nvSpPr>
        <xdr:cNvPr id="515" name="楕円 514">
          <a:extLst>
            <a:ext uri="{FF2B5EF4-FFF2-40B4-BE49-F238E27FC236}">
              <a16:creationId xmlns:a16="http://schemas.microsoft.com/office/drawing/2014/main" id="{A9D5A541-7EDA-4C1F-BC02-B7B831E0607D}"/>
            </a:ext>
          </a:extLst>
        </xdr:cNvPr>
        <xdr:cNvSpPr/>
      </xdr:nvSpPr>
      <xdr:spPr>
        <a:xfrm>
          <a:off x="16388080" y="104713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128474</xdr:rowOff>
    </xdr:from>
    <xdr:to>
      <xdr:col>102</xdr:col>
      <xdr:colOff>114300</xdr:colOff>
      <xdr:row>62</xdr:row>
      <xdr:rowOff>129845</xdr:rowOff>
    </xdr:to>
    <xdr:cxnSp macro="">
      <xdr:nvCxnSpPr>
        <xdr:cNvPr id="516" name="直線コネクタ 515">
          <a:extLst>
            <a:ext uri="{FF2B5EF4-FFF2-40B4-BE49-F238E27FC236}">
              <a16:creationId xmlns:a16="http://schemas.microsoft.com/office/drawing/2014/main" id="{90339830-8A41-4FCF-93B4-189520B9BCF7}"/>
            </a:ext>
          </a:extLst>
        </xdr:cNvPr>
        <xdr:cNvCxnSpPr/>
      </xdr:nvCxnSpPr>
      <xdr:spPr>
        <a:xfrm>
          <a:off x="16431260" y="10522154"/>
          <a:ext cx="78232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16324</xdr:rowOff>
    </xdr:from>
    <xdr:ext cx="469744" cy="259045"/>
    <xdr:sp macro="" textlink="">
      <xdr:nvSpPr>
        <xdr:cNvPr id="517" name="n_1aveValue【学校施設】&#10;一人当たり面積">
          <a:extLst>
            <a:ext uri="{FF2B5EF4-FFF2-40B4-BE49-F238E27FC236}">
              <a16:creationId xmlns:a16="http://schemas.microsoft.com/office/drawing/2014/main" id="{66FB4970-0AFF-4C3E-837A-B995C1CE1002}"/>
            </a:ext>
          </a:extLst>
        </xdr:cNvPr>
        <xdr:cNvSpPr txBox="1"/>
      </xdr:nvSpPr>
      <xdr:spPr>
        <a:xfrm>
          <a:off x="18561127" y="1057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16781</xdr:rowOff>
    </xdr:from>
    <xdr:ext cx="469744" cy="259045"/>
    <xdr:sp macro="" textlink="">
      <xdr:nvSpPr>
        <xdr:cNvPr id="518" name="n_2aveValue【学校施設】&#10;一人当たり面積">
          <a:extLst>
            <a:ext uri="{FF2B5EF4-FFF2-40B4-BE49-F238E27FC236}">
              <a16:creationId xmlns:a16="http://schemas.microsoft.com/office/drawing/2014/main" id="{431BD018-BBA4-4CE3-BFB0-F7DAA024E786}"/>
            </a:ext>
          </a:extLst>
        </xdr:cNvPr>
        <xdr:cNvSpPr txBox="1"/>
      </xdr:nvSpPr>
      <xdr:spPr>
        <a:xfrm>
          <a:off x="1777626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107104</xdr:rowOff>
    </xdr:from>
    <xdr:ext cx="469744" cy="259045"/>
    <xdr:sp macro="" textlink="">
      <xdr:nvSpPr>
        <xdr:cNvPr id="519" name="n_3aveValue【学校施設】&#10;一人当たり面積">
          <a:extLst>
            <a:ext uri="{FF2B5EF4-FFF2-40B4-BE49-F238E27FC236}">
              <a16:creationId xmlns:a16="http://schemas.microsoft.com/office/drawing/2014/main" id="{906AFCB9-05D8-43FD-AA44-385D87078BBF}"/>
            </a:ext>
          </a:extLst>
        </xdr:cNvPr>
        <xdr:cNvSpPr txBox="1"/>
      </xdr:nvSpPr>
      <xdr:spPr>
        <a:xfrm>
          <a:off x="17001567" y="1016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109390</xdr:rowOff>
    </xdr:from>
    <xdr:ext cx="469744" cy="259045"/>
    <xdr:sp macro="" textlink="">
      <xdr:nvSpPr>
        <xdr:cNvPr id="520" name="n_4aveValue【学校施設】&#10;一人当たり面積">
          <a:extLst>
            <a:ext uri="{FF2B5EF4-FFF2-40B4-BE49-F238E27FC236}">
              <a16:creationId xmlns:a16="http://schemas.microsoft.com/office/drawing/2014/main" id="{A7AE0E3D-9E46-4FF3-8C86-094DD9E0EC88}"/>
            </a:ext>
          </a:extLst>
        </xdr:cNvPr>
        <xdr:cNvSpPr txBox="1"/>
      </xdr:nvSpPr>
      <xdr:spPr>
        <a:xfrm>
          <a:off x="16226867" y="1016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14749</xdr:rowOff>
    </xdr:from>
    <xdr:ext cx="469744" cy="259045"/>
    <xdr:sp macro="" textlink="">
      <xdr:nvSpPr>
        <xdr:cNvPr id="521" name="n_1mainValue【学校施設】&#10;一人当たり面積">
          <a:extLst>
            <a:ext uri="{FF2B5EF4-FFF2-40B4-BE49-F238E27FC236}">
              <a16:creationId xmlns:a16="http://schemas.microsoft.com/office/drawing/2014/main" id="{BB75327D-0E74-4325-8F60-6DFA152523E6}"/>
            </a:ext>
          </a:extLst>
        </xdr:cNvPr>
        <xdr:cNvSpPr txBox="1"/>
      </xdr:nvSpPr>
      <xdr:spPr>
        <a:xfrm>
          <a:off x="18561127" y="1024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20235</xdr:rowOff>
    </xdr:from>
    <xdr:ext cx="469744" cy="259045"/>
    <xdr:sp macro="" textlink="">
      <xdr:nvSpPr>
        <xdr:cNvPr id="522" name="n_2mainValue【学校施設】&#10;一人当たり面積">
          <a:extLst>
            <a:ext uri="{FF2B5EF4-FFF2-40B4-BE49-F238E27FC236}">
              <a16:creationId xmlns:a16="http://schemas.microsoft.com/office/drawing/2014/main" id="{8576C7C3-09DF-4FCC-ADFE-3BE29BA245AA}"/>
            </a:ext>
          </a:extLst>
        </xdr:cNvPr>
        <xdr:cNvSpPr txBox="1"/>
      </xdr:nvSpPr>
      <xdr:spPr>
        <a:xfrm>
          <a:off x="17776267" y="10246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322</xdr:rowOff>
    </xdr:from>
    <xdr:ext cx="469744" cy="259045"/>
    <xdr:sp macro="" textlink="">
      <xdr:nvSpPr>
        <xdr:cNvPr id="523" name="n_3mainValue【学校施設】&#10;一人当たり面積">
          <a:extLst>
            <a:ext uri="{FF2B5EF4-FFF2-40B4-BE49-F238E27FC236}">
              <a16:creationId xmlns:a16="http://schemas.microsoft.com/office/drawing/2014/main" id="{BEFC59F0-950C-4D24-8EB3-411A1940BECD}"/>
            </a:ext>
          </a:extLst>
        </xdr:cNvPr>
        <xdr:cNvSpPr txBox="1"/>
      </xdr:nvSpPr>
      <xdr:spPr>
        <a:xfrm>
          <a:off x="17001567" y="10561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170401</xdr:rowOff>
    </xdr:from>
    <xdr:ext cx="469744" cy="259045"/>
    <xdr:sp macro="" textlink="">
      <xdr:nvSpPr>
        <xdr:cNvPr id="524" name="n_4mainValue【学校施設】&#10;一人当たり面積">
          <a:extLst>
            <a:ext uri="{FF2B5EF4-FFF2-40B4-BE49-F238E27FC236}">
              <a16:creationId xmlns:a16="http://schemas.microsoft.com/office/drawing/2014/main" id="{EEE1E0C5-FB85-46AF-B809-E8D43E6CB5B9}"/>
            </a:ext>
          </a:extLst>
        </xdr:cNvPr>
        <xdr:cNvSpPr txBox="1"/>
      </xdr:nvSpPr>
      <xdr:spPr>
        <a:xfrm>
          <a:off x="16226867" y="1056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BEB643D3-924C-40EA-91A0-17C1FB464A2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56EAB7CC-575E-4518-B31A-FA28CE8D3AF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3AA3C53B-C0C2-47E5-ADED-87F16509EA2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80C7CC4D-0794-4932-8ABE-4F0144887DA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430256F7-FA70-4AD5-AB66-D3354BAE9F3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F7922C38-5910-41D4-93CE-84F84246C1B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6DEB35FC-694E-40F2-8466-4A560957879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762B23FC-5C34-4501-A3E5-6DFBDAF07604}"/>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a:extLst>
            <a:ext uri="{FF2B5EF4-FFF2-40B4-BE49-F238E27FC236}">
              <a16:creationId xmlns:a16="http://schemas.microsoft.com/office/drawing/2014/main" id="{184B7BF6-467B-4FBE-9490-76E79CFF9EFE}"/>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a:extLst>
            <a:ext uri="{FF2B5EF4-FFF2-40B4-BE49-F238E27FC236}">
              <a16:creationId xmlns:a16="http://schemas.microsoft.com/office/drawing/2014/main" id="{FE11811F-9F32-4898-8DAD-5233C6097251}"/>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a:extLst>
            <a:ext uri="{FF2B5EF4-FFF2-40B4-BE49-F238E27FC236}">
              <a16:creationId xmlns:a16="http://schemas.microsoft.com/office/drawing/2014/main" id="{B51ED11F-8A46-429F-9B5E-666940FAB124}"/>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a:extLst>
            <a:ext uri="{FF2B5EF4-FFF2-40B4-BE49-F238E27FC236}">
              <a16:creationId xmlns:a16="http://schemas.microsoft.com/office/drawing/2014/main" id="{37E67E72-16EE-4948-8311-577AD1E840F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a:extLst>
            <a:ext uri="{FF2B5EF4-FFF2-40B4-BE49-F238E27FC236}">
              <a16:creationId xmlns:a16="http://schemas.microsoft.com/office/drawing/2014/main" id="{9FB3C89D-41A3-4D4F-82D8-9B3910F836EF}"/>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a:extLst>
            <a:ext uri="{FF2B5EF4-FFF2-40B4-BE49-F238E27FC236}">
              <a16:creationId xmlns:a16="http://schemas.microsoft.com/office/drawing/2014/main" id="{F622E6C1-1A28-41D1-8627-326E2747BFE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a:extLst>
            <a:ext uri="{FF2B5EF4-FFF2-40B4-BE49-F238E27FC236}">
              <a16:creationId xmlns:a16="http://schemas.microsoft.com/office/drawing/2014/main" id="{673927A3-A382-4986-BCA5-64159C7186B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a:extLst>
            <a:ext uri="{FF2B5EF4-FFF2-40B4-BE49-F238E27FC236}">
              <a16:creationId xmlns:a16="http://schemas.microsoft.com/office/drawing/2014/main" id="{441C1566-F149-4642-8FEA-D5F808B09377}"/>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a:extLst>
            <a:ext uri="{FF2B5EF4-FFF2-40B4-BE49-F238E27FC236}">
              <a16:creationId xmlns:a16="http://schemas.microsoft.com/office/drawing/2014/main" id="{0228B753-0643-41C5-9427-8A1693241DF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a:extLst>
            <a:ext uri="{FF2B5EF4-FFF2-40B4-BE49-F238E27FC236}">
              <a16:creationId xmlns:a16="http://schemas.microsoft.com/office/drawing/2014/main" id="{C8C4C771-2D29-4AAC-A391-8DDD2A91E35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a:extLst>
            <a:ext uri="{FF2B5EF4-FFF2-40B4-BE49-F238E27FC236}">
              <a16:creationId xmlns:a16="http://schemas.microsoft.com/office/drawing/2014/main" id="{B0167F85-E9C6-472D-8CAA-CCAF894817E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a:extLst>
            <a:ext uri="{FF2B5EF4-FFF2-40B4-BE49-F238E27FC236}">
              <a16:creationId xmlns:a16="http://schemas.microsoft.com/office/drawing/2014/main" id="{BF269AB4-1243-4DE6-8349-978BDE710AC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a:extLst>
            <a:ext uri="{FF2B5EF4-FFF2-40B4-BE49-F238E27FC236}">
              <a16:creationId xmlns:a16="http://schemas.microsoft.com/office/drawing/2014/main" id="{167E017A-08C6-4D00-A8D9-D4B3807797C6}"/>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a:extLst>
            <a:ext uri="{FF2B5EF4-FFF2-40B4-BE49-F238E27FC236}">
              <a16:creationId xmlns:a16="http://schemas.microsoft.com/office/drawing/2014/main" id="{41EEED90-1F08-4717-BE09-2C26245A0AE5}"/>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a:extLst>
            <a:ext uri="{FF2B5EF4-FFF2-40B4-BE49-F238E27FC236}">
              <a16:creationId xmlns:a16="http://schemas.microsoft.com/office/drawing/2014/main" id="{73258784-1BEA-4DD6-BDEF-2F9E5C26C19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a:extLst>
            <a:ext uri="{FF2B5EF4-FFF2-40B4-BE49-F238E27FC236}">
              <a16:creationId xmlns:a16="http://schemas.microsoft.com/office/drawing/2014/main" id="{39BE9E90-F469-4EAD-98AB-4CECF1F1B4F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a:extLst>
            <a:ext uri="{FF2B5EF4-FFF2-40B4-BE49-F238E27FC236}">
              <a16:creationId xmlns:a16="http://schemas.microsoft.com/office/drawing/2014/main" id="{D54228AB-C294-4A6B-B582-FA965702F0B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a:extLst>
            <a:ext uri="{FF2B5EF4-FFF2-40B4-BE49-F238E27FC236}">
              <a16:creationId xmlns:a16="http://schemas.microsoft.com/office/drawing/2014/main" id="{B1C431E4-9C87-4EA2-8456-81220DE1EE9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1" name="テキスト ボックス 550">
          <a:extLst>
            <a:ext uri="{FF2B5EF4-FFF2-40B4-BE49-F238E27FC236}">
              <a16:creationId xmlns:a16="http://schemas.microsoft.com/office/drawing/2014/main" id="{41DD7109-7378-4074-9321-65A96858575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a:extLst>
            <a:ext uri="{FF2B5EF4-FFF2-40B4-BE49-F238E27FC236}">
              <a16:creationId xmlns:a16="http://schemas.microsoft.com/office/drawing/2014/main" id="{7AC0F2C6-A924-41C7-B832-516FD253A65A}"/>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3" name="テキスト ボックス 552">
          <a:extLst>
            <a:ext uri="{FF2B5EF4-FFF2-40B4-BE49-F238E27FC236}">
              <a16:creationId xmlns:a16="http://schemas.microsoft.com/office/drawing/2014/main" id="{7FBF6C97-0C2E-4933-BEB8-D0D650C18ADF}"/>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a:extLst>
            <a:ext uri="{FF2B5EF4-FFF2-40B4-BE49-F238E27FC236}">
              <a16:creationId xmlns:a16="http://schemas.microsoft.com/office/drawing/2014/main" id="{638808AD-8690-4690-B21F-F18C15C3B61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a:extLst>
            <a:ext uri="{FF2B5EF4-FFF2-40B4-BE49-F238E27FC236}">
              <a16:creationId xmlns:a16="http://schemas.microsoft.com/office/drawing/2014/main" id="{CD577767-D448-4349-9C27-6A4D3CD4C203}"/>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a:extLst>
            <a:ext uri="{FF2B5EF4-FFF2-40B4-BE49-F238E27FC236}">
              <a16:creationId xmlns:a16="http://schemas.microsoft.com/office/drawing/2014/main" id="{C4BD2876-9693-4509-817D-C3B0459CF7ED}"/>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a:extLst>
            <a:ext uri="{FF2B5EF4-FFF2-40B4-BE49-F238E27FC236}">
              <a16:creationId xmlns:a16="http://schemas.microsoft.com/office/drawing/2014/main" id="{EF7B929E-4262-459C-92BF-991F48CF50CE}"/>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a:extLst>
            <a:ext uri="{FF2B5EF4-FFF2-40B4-BE49-F238E27FC236}">
              <a16:creationId xmlns:a16="http://schemas.microsoft.com/office/drawing/2014/main" id="{E3E5847B-C5A5-4C80-8F2D-86AD26E2726F}"/>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a:extLst>
            <a:ext uri="{FF2B5EF4-FFF2-40B4-BE49-F238E27FC236}">
              <a16:creationId xmlns:a16="http://schemas.microsoft.com/office/drawing/2014/main" id="{B3768EF8-8947-479A-9C43-065B2058CA0A}"/>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a:extLst>
            <a:ext uri="{FF2B5EF4-FFF2-40B4-BE49-F238E27FC236}">
              <a16:creationId xmlns:a16="http://schemas.microsoft.com/office/drawing/2014/main" id="{8D0FB438-2AEC-42CF-8314-E245EB690406}"/>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1" name="テキスト ボックス 560">
          <a:extLst>
            <a:ext uri="{FF2B5EF4-FFF2-40B4-BE49-F238E27FC236}">
              <a16:creationId xmlns:a16="http://schemas.microsoft.com/office/drawing/2014/main" id="{E9CE8F02-5545-4FD0-9ECF-DA27DAC87893}"/>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a:extLst>
            <a:ext uri="{FF2B5EF4-FFF2-40B4-BE49-F238E27FC236}">
              <a16:creationId xmlns:a16="http://schemas.microsoft.com/office/drawing/2014/main" id="{2F9A5189-8CBF-4508-9CAD-622836B84C9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3" name="テキスト ボックス 562">
          <a:extLst>
            <a:ext uri="{FF2B5EF4-FFF2-40B4-BE49-F238E27FC236}">
              <a16:creationId xmlns:a16="http://schemas.microsoft.com/office/drawing/2014/main" id="{A2878FD7-DA95-4541-9D5B-146AED543573}"/>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公民館】&#10;有形固定資産減価償却率グラフ枠">
          <a:extLst>
            <a:ext uri="{FF2B5EF4-FFF2-40B4-BE49-F238E27FC236}">
              <a16:creationId xmlns:a16="http://schemas.microsoft.com/office/drawing/2014/main" id="{1FCAA3EE-00DD-44FA-9A1F-0AF36403921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565" name="直線コネクタ 564">
          <a:extLst>
            <a:ext uri="{FF2B5EF4-FFF2-40B4-BE49-F238E27FC236}">
              <a16:creationId xmlns:a16="http://schemas.microsoft.com/office/drawing/2014/main" id="{3F7C539B-A5C0-48A2-B6B1-2762B23B3DDD}"/>
            </a:ext>
          </a:extLst>
        </xdr:cNvPr>
        <xdr:cNvCxnSpPr/>
      </xdr:nvCxnSpPr>
      <xdr:spPr>
        <a:xfrm flipV="1">
          <a:off x="14375764" y="16657321"/>
          <a:ext cx="0" cy="160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6" name="【公民館】&#10;有形固定資産減価償却率最小値テキスト">
          <a:extLst>
            <a:ext uri="{FF2B5EF4-FFF2-40B4-BE49-F238E27FC236}">
              <a16:creationId xmlns:a16="http://schemas.microsoft.com/office/drawing/2014/main" id="{ADC01AD6-636F-4B0D-87C1-DF8DB7C5982E}"/>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7" name="直線コネクタ 566">
          <a:extLst>
            <a:ext uri="{FF2B5EF4-FFF2-40B4-BE49-F238E27FC236}">
              <a16:creationId xmlns:a16="http://schemas.microsoft.com/office/drawing/2014/main" id="{D455530C-4E3C-4C02-9383-DEAE09671BC6}"/>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568" name="【公民館】&#10;有形固定資産減価償却率最大値テキスト">
          <a:extLst>
            <a:ext uri="{FF2B5EF4-FFF2-40B4-BE49-F238E27FC236}">
              <a16:creationId xmlns:a16="http://schemas.microsoft.com/office/drawing/2014/main" id="{367BED4C-CD32-42CF-AF7A-CC863CB5A359}"/>
            </a:ext>
          </a:extLst>
        </xdr:cNvPr>
        <xdr:cNvSpPr txBox="1"/>
      </xdr:nvSpPr>
      <xdr:spPr>
        <a:xfrm>
          <a:off x="14414500" y="16436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569" name="直線コネクタ 568">
          <a:extLst>
            <a:ext uri="{FF2B5EF4-FFF2-40B4-BE49-F238E27FC236}">
              <a16:creationId xmlns:a16="http://schemas.microsoft.com/office/drawing/2014/main" id="{955DB1E9-7067-4774-A5D9-65CFCE9B2E91}"/>
            </a:ext>
          </a:extLst>
        </xdr:cNvPr>
        <xdr:cNvCxnSpPr/>
      </xdr:nvCxnSpPr>
      <xdr:spPr>
        <a:xfrm>
          <a:off x="142875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570" name="【公民館】&#10;有形固定資産減価償却率平均値テキスト">
          <a:extLst>
            <a:ext uri="{FF2B5EF4-FFF2-40B4-BE49-F238E27FC236}">
              <a16:creationId xmlns:a16="http://schemas.microsoft.com/office/drawing/2014/main" id="{A83201CA-5F05-4D76-9C4B-52BD48A3506B}"/>
            </a:ext>
          </a:extLst>
        </xdr:cNvPr>
        <xdr:cNvSpPr txBox="1"/>
      </xdr:nvSpPr>
      <xdr:spPr>
        <a:xfrm>
          <a:off x="14414500" y="1736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571" name="フローチャート: 判断 570">
          <a:extLst>
            <a:ext uri="{FF2B5EF4-FFF2-40B4-BE49-F238E27FC236}">
              <a16:creationId xmlns:a16="http://schemas.microsoft.com/office/drawing/2014/main" id="{EBE348D3-B3AB-4E0D-800A-D78F9CB4937E}"/>
            </a:ext>
          </a:extLst>
        </xdr:cNvPr>
        <xdr:cNvSpPr/>
      </xdr:nvSpPr>
      <xdr:spPr>
        <a:xfrm>
          <a:off x="14325600" y="175094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572" name="フローチャート: 判断 571">
          <a:extLst>
            <a:ext uri="{FF2B5EF4-FFF2-40B4-BE49-F238E27FC236}">
              <a16:creationId xmlns:a16="http://schemas.microsoft.com/office/drawing/2014/main" id="{BC991D11-8B13-45F0-93BB-A9CFE0B40EA7}"/>
            </a:ext>
          </a:extLst>
        </xdr:cNvPr>
        <xdr:cNvSpPr/>
      </xdr:nvSpPr>
      <xdr:spPr>
        <a:xfrm>
          <a:off x="135788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573" name="フローチャート: 判断 572">
          <a:extLst>
            <a:ext uri="{FF2B5EF4-FFF2-40B4-BE49-F238E27FC236}">
              <a16:creationId xmlns:a16="http://schemas.microsoft.com/office/drawing/2014/main" id="{91FAB467-1067-4CFA-A5B4-966A8A8A73C3}"/>
            </a:ext>
          </a:extLst>
        </xdr:cNvPr>
        <xdr:cNvSpPr/>
      </xdr:nvSpPr>
      <xdr:spPr>
        <a:xfrm>
          <a:off x="128041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29211</xdr:rowOff>
    </xdr:from>
    <xdr:to>
      <xdr:col>72</xdr:col>
      <xdr:colOff>38100</xdr:colOff>
      <xdr:row>104</xdr:row>
      <xdr:rowOff>130811</xdr:rowOff>
    </xdr:to>
    <xdr:sp macro="" textlink="">
      <xdr:nvSpPr>
        <xdr:cNvPr id="574" name="フローチャート: 判断 573">
          <a:extLst>
            <a:ext uri="{FF2B5EF4-FFF2-40B4-BE49-F238E27FC236}">
              <a16:creationId xmlns:a16="http://schemas.microsoft.com/office/drawing/2014/main" id="{906FB929-1C65-4FD5-B09C-1699F8A23A31}"/>
            </a:ext>
          </a:extLst>
        </xdr:cNvPr>
        <xdr:cNvSpPr/>
      </xdr:nvSpPr>
      <xdr:spPr>
        <a:xfrm>
          <a:off x="12029440" y="174637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575" name="フローチャート: 判断 574">
          <a:extLst>
            <a:ext uri="{FF2B5EF4-FFF2-40B4-BE49-F238E27FC236}">
              <a16:creationId xmlns:a16="http://schemas.microsoft.com/office/drawing/2014/main" id="{5D04B248-D975-4BC3-9BE7-E51DF23327C2}"/>
            </a:ext>
          </a:extLst>
        </xdr:cNvPr>
        <xdr:cNvSpPr/>
      </xdr:nvSpPr>
      <xdr:spPr>
        <a:xfrm>
          <a:off x="11231880" y="1744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3175E6D5-A313-4262-9C03-31544B9C577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5ADCF9DD-551A-45A4-A1CD-18C818105FA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9BC6F15A-8074-42B3-8EEB-00C6A9673F5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A6C52B9F-BAB4-4B29-81C5-B4C5512A41A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BAB6ABEA-9512-47AE-8053-592ACDF5A8B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63500</xdr:rowOff>
    </xdr:from>
    <xdr:to>
      <xdr:col>85</xdr:col>
      <xdr:colOff>177800</xdr:colOff>
      <xdr:row>107</xdr:row>
      <xdr:rowOff>165100</xdr:rowOff>
    </xdr:to>
    <xdr:sp macro="" textlink="">
      <xdr:nvSpPr>
        <xdr:cNvPr id="581" name="楕円 580">
          <a:extLst>
            <a:ext uri="{FF2B5EF4-FFF2-40B4-BE49-F238E27FC236}">
              <a16:creationId xmlns:a16="http://schemas.microsoft.com/office/drawing/2014/main" id="{74ECDEE8-0B69-4A6F-92A0-8E106A321463}"/>
            </a:ext>
          </a:extLst>
        </xdr:cNvPr>
        <xdr:cNvSpPr/>
      </xdr:nvSpPr>
      <xdr:spPr>
        <a:xfrm>
          <a:off x="14325600" y="180009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41927</xdr:rowOff>
    </xdr:from>
    <xdr:ext cx="405111" cy="259045"/>
    <xdr:sp macro="" textlink="">
      <xdr:nvSpPr>
        <xdr:cNvPr id="582" name="【公民館】&#10;有形固定資産減価償却率該当値テキスト">
          <a:extLst>
            <a:ext uri="{FF2B5EF4-FFF2-40B4-BE49-F238E27FC236}">
              <a16:creationId xmlns:a16="http://schemas.microsoft.com/office/drawing/2014/main" id="{A1DCBD0E-32B6-4B5F-8232-3BFFE761F036}"/>
            </a:ext>
          </a:extLst>
        </xdr:cNvPr>
        <xdr:cNvSpPr txBox="1"/>
      </xdr:nvSpPr>
      <xdr:spPr>
        <a:xfrm>
          <a:off x="14414500" y="1797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25400</xdr:rowOff>
    </xdr:from>
    <xdr:to>
      <xdr:col>81</xdr:col>
      <xdr:colOff>101600</xdr:colOff>
      <xdr:row>107</xdr:row>
      <xdr:rowOff>127000</xdr:rowOff>
    </xdr:to>
    <xdr:sp macro="" textlink="">
      <xdr:nvSpPr>
        <xdr:cNvPr id="583" name="楕円 582">
          <a:extLst>
            <a:ext uri="{FF2B5EF4-FFF2-40B4-BE49-F238E27FC236}">
              <a16:creationId xmlns:a16="http://schemas.microsoft.com/office/drawing/2014/main" id="{F36602A6-A32C-4C29-BF7B-72834A1F8BCA}"/>
            </a:ext>
          </a:extLst>
        </xdr:cNvPr>
        <xdr:cNvSpPr/>
      </xdr:nvSpPr>
      <xdr:spPr>
        <a:xfrm>
          <a:off x="1357884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76200</xdr:rowOff>
    </xdr:from>
    <xdr:to>
      <xdr:col>85</xdr:col>
      <xdr:colOff>127000</xdr:colOff>
      <xdr:row>107</xdr:row>
      <xdr:rowOff>114300</xdr:rowOff>
    </xdr:to>
    <xdr:cxnSp macro="">
      <xdr:nvCxnSpPr>
        <xdr:cNvPr id="584" name="直線コネクタ 583">
          <a:extLst>
            <a:ext uri="{FF2B5EF4-FFF2-40B4-BE49-F238E27FC236}">
              <a16:creationId xmlns:a16="http://schemas.microsoft.com/office/drawing/2014/main" id="{FA75FA89-6982-4524-B1C2-C9CCE877D48E}"/>
            </a:ext>
          </a:extLst>
        </xdr:cNvPr>
        <xdr:cNvCxnSpPr/>
      </xdr:nvCxnSpPr>
      <xdr:spPr>
        <a:xfrm>
          <a:off x="13629640" y="1801368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160655</xdr:rowOff>
    </xdr:from>
    <xdr:to>
      <xdr:col>76</xdr:col>
      <xdr:colOff>165100</xdr:colOff>
      <xdr:row>107</xdr:row>
      <xdr:rowOff>90805</xdr:rowOff>
    </xdr:to>
    <xdr:sp macro="" textlink="">
      <xdr:nvSpPr>
        <xdr:cNvPr id="585" name="楕円 584">
          <a:extLst>
            <a:ext uri="{FF2B5EF4-FFF2-40B4-BE49-F238E27FC236}">
              <a16:creationId xmlns:a16="http://schemas.microsoft.com/office/drawing/2014/main" id="{7D6D6B3D-AD10-4E9F-96C8-A0128A7EB3E4}"/>
            </a:ext>
          </a:extLst>
        </xdr:cNvPr>
        <xdr:cNvSpPr/>
      </xdr:nvSpPr>
      <xdr:spPr>
        <a:xfrm>
          <a:off x="12804140" y="17930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40005</xdr:rowOff>
    </xdr:from>
    <xdr:to>
      <xdr:col>81</xdr:col>
      <xdr:colOff>50800</xdr:colOff>
      <xdr:row>107</xdr:row>
      <xdr:rowOff>76200</xdr:rowOff>
    </xdr:to>
    <xdr:cxnSp macro="">
      <xdr:nvCxnSpPr>
        <xdr:cNvPr id="586" name="直線コネクタ 585">
          <a:extLst>
            <a:ext uri="{FF2B5EF4-FFF2-40B4-BE49-F238E27FC236}">
              <a16:creationId xmlns:a16="http://schemas.microsoft.com/office/drawing/2014/main" id="{42716178-B20B-410D-8E40-386B3D9A1627}"/>
            </a:ext>
          </a:extLst>
        </xdr:cNvPr>
        <xdr:cNvCxnSpPr/>
      </xdr:nvCxnSpPr>
      <xdr:spPr>
        <a:xfrm>
          <a:off x="12854940" y="17977485"/>
          <a:ext cx="7747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122555</xdr:rowOff>
    </xdr:from>
    <xdr:to>
      <xdr:col>72</xdr:col>
      <xdr:colOff>38100</xdr:colOff>
      <xdr:row>107</xdr:row>
      <xdr:rowOff>52705</xdr:rowOff>
    </xdr:to>
    <xdr:sp macro="" textlink="">
      <xdr:nvSpPr>
        <xdr:cNvPr id="587" name="楕円 586">
          <a:extLst>
            <a:ext uri="{FF2B5EF4-FFF2-40B4-BE49-F238E27FC236}">
              <a16:creationId xmlns:a16="http://schemas.microsoft.com/office/drawing/2014/main" id="{1AB28291-4F2B-4A31-8B52-B33C7D904239}"/>
            </a:ext>
          </a:extLst>
        </xdr:cNvPr>
        <xdr:cNvSpPr/>
      </xdr:nvSpPr>
      <xdr:spPr>
        <a:xfrm>
          <a:off x="12029440" y="178923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xdr:rowOff>
    </xdr:from>
    <xdr:to>
      <xdr:col>76</xdr:col>
      <xdr:colOff>114300</xdr:colOff>
      <xdr:row>107</xdr:row>
      <xdr:rowOff>40005</xdr:rowOff>
    </xdr:to>
    <xdr:cxnSp macro="">
      <xdr:nvCxnSpPr>
        <xdr:cNvPr id="588" name="直線コネクタ 587">
          <a:extLst>
            <a:ext uri="{FF2B5EF4-FFF2-40B4-BE49-F238E27FC236}">
              <a16:creationId xmlns:a16="http://schemas.microsoft.com/office/drawing/2014/main" id="{560E425F-5E6A-4F5D-8164-44E2F0D9DB3C}"/>
            </a:ext>
          </a:extLst>
        </xdr:cNvPr>
        <xdr:cNvCxnSpPr/>
      </xdr:nvCxnSpPr>
      <xdr:spPr>
        <a:xfrm>
          <a:off x="12072620" y="1793938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76836</xdr:rowOff>
    </xdr:from>
    <xdr:to>
      <xdr:col>67</xdr:col>
      <xdr:colOff>101600</xdr:colOff>
      <xdr:row>107</xdr:row>
      <xdr:rowOff>6986</xdr:rowOff>
    </xdr:to>
    <xdr:sp macro="" textlink="">
      <xdr:nvSpPr>
        <xdr:cNvPr id="589" name="楕円 588">
          <a:extLst>
            <a:ext uri="{FF2B5EF4-FFF2-40B4-BE49-F238E27FC236}">
              <a16:creationId xmlns:a16="http://schemas.microsoft.com/office/drawing/2014/main" id="{798A03F0-8110-49C6-92E8-5C059426FD6E}"/>
            </a:ext>
          </a:extLst>
        </xdr:cNvPr>
        <xdr:cNvSpPr/>
      </xdr:nvSpPr>
      <xdr:spPr>
        <a:xfrm>
          <a:off x="11231880" y="17846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127636</xdr:rowOff>
    </xdr:from>
    <xdr:to>
      <xdr:col>71</xdr:col>
      <xdr:colOff>177800</xdr:colOff>
      <xdr:row>107</xdr:row>
      <xdr:rowOff>1905</xdr:rowOff>
    </xdr:to>
    <xdr:cxnSp macro="">
      <xdr:nvCxnSpPr>
        <xdr:cNvPr id="590" name="直線コネクタ 589">
          <a:extLst>
            <a:ext uri="{FF2B5EF4-FFF2-40B4-BE49-F238E27FC236}">
              <a16:creationId xmlns:a16="http://schemas.microsoft.com/office/drawing/2014/main" id="{726295FF-F970-47FA-9A32-F5417D5B8B03}"/>
            </a:ext>
          </a:extLst>
        </xdr:cNvPr>
        <xdr:cNvCxnSpPr/>
      </xdr:nvCxnSpPr>
      <xdr:spPr>
        <a:xfrm>
          <a:off x="11282680" y="17897476"/>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591" name="n_1aveValue【公民館】&#10;有形固定資産減価償却率">
          <a:extLst>
            <a:ext uri="{FF2B5EF4-FFF2-40B4-BE49-F238E27FC236}">
              <a16:creationId xmlns:a16="http://schemas.microsoft.com/office/drawing/2014/main" id="{09B2631E-E73E-4254-A405-EA80B3BECE25}"/>
            </a:ext>
          </a:extLst>
        </xdr:cNvPr>
        <xdr:cNvSpPr txBox="1"/>
      </xdr:nvSpPr>
      <xdr:spPr>
        <a:xfrm>
          <a:off x="13437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592" name="n_2aveValue【公民館】&#10;有形固定資産減価償却率">
          <a:extLst>
            <a:ext uri="{FF2B5EF4-FFF2-40B4-BE49-F238E27FC236}">
              <a16:creationId xmlns:a16="http://schemas.microsoft.com/office/drawing/2014/main" id="{48F25A15-B5E6-4A44-994B-0403BCAECCAF}"/>
            </a:ext>
          </a:extLst>
        </xdr:cNvPr>
        <xdr:cNvSpPr txBox="1"/>
      </xdr:nvSpPr>
      <xdr:spPr>
        <a:xfrm>
          <a:off x="12675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147338</xdr:rowOff>
    </xdr:from>
    <xdr:ext cx="405111" cy="259045"/>
    <xdr:sp macro="" textlink="">
      <xdr:nvSpPr>
        <xdr:cNvPr id="593" name="n_3aveValue【公民館】&#10;有形固定資産減価償却率">
          <a:extLst>
            <a:ext uri="{FF2B5EF4-FFF2-40B4-BE49-F238E27FC236}">
              <a16:creationId xmlns:a16="http://schemas.microsoft.com/office/drawing/2014/main" id="{DA7DA0B8-6155-4E07-B2A1-CAB27A077359}"/>
            </a:ext>
          </a:extLst>
        </xdr:cNvPr>
        <xdr:cNvSpPr txBox="1"/>
      </xdr:nvSpPr>
      <xdr:spPr>
        <a:xfrm>
          <a:off x="11900544" y="17246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594" name="n_4aveValue【公民館】&#10;有形固定資産減価償却率">
          <a:extLst>
            <a:ext uri="{FF2B5EF4-FFF2-40B4-BE49-F238E27FC236}">
              <a16:creationId xmlns:a16="http://schemas.microsoft.com/office/drawing/2014/main" id="{67F51BB0-552C-41E5-9563-8DD8B51674B6}"/>
            </a:ext>
          </a:extLst>
        </xdr:cNvPr>
        <xdr:cNvSpPr txBox="1"/>
      </xdr:nvSpPr>
      <xdr:spPr>
        <a:xfrm>
          <a:off x="11102984" y="1722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118127</xdr:rowOff>
    </xdr:from>
    <xdr:ext cx="405111" cy="259045"/>
    <xdr:sp macro="" textlink="">
      <xdr:nvSpPr>
        <xdr:cNvPr id="595" name="n_1mainValue【公民館】&#10;有形固定資産減価償却率">
          <a:extLst>
            <a:ext uri="{FF2B5EF4-FFF2-40B4-BE49-F238E27FC236}">
              <a16:creationId xmlns:a16="http://schemas.microsoft.com/office/drawing/2014/main" id="{18096A68-A848-499A-882F-D52C919B1CCD}"/>
            </a:ext>
          </a:extLst>
        </xdr:cNvPr>
        <xdr:cNvSpPr txBox="1"/>
      </xdr:nvSpPr>
      <xdr:spPr>
        <a:xfrm>
          <a:off x="1343724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81932</xdr:rowOff>
    </xdr:from>
    <xdr:ext cx="405111" cy="259045"/>
    <xdr:sp macro="" textlink="">
      <xdr:nvSpPr>
        <xdr:cNvPr id="596" name="n_2mainValue【公民館】&#10;有形固定資産減価償却率">
          <a:extLst>
            <a:ext uri="{FF2B5EF4-FFF2-40B4-BE49-F238E27FC236}">
              <a16:creationId xmlns:a16="http://schemas.microsoft.com/office/drawing/2014/main" id="{D6762BCC-670B-4F7B-BCE5-A259CB23F230}"/>
            </a:ext>
          </a:extLst>
        </xdr:cNvPr>
        <xdr:cNvSpPr txBox="1"/>
      </xdr:nvSpPr>
      <xdr:spPr>
        <a:xfrm>
          <a:off x="12675244" y="1801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43832</xdr:rowOff>
    </xdr:from>
    <xdr:ext cx="405111" cy="259045"/>
    <xdr:sp macro="" textlink="">
      <xdr:nvSpPr>
        <xdr:cNvPr id="597" name="n_3mainValue【公民館】&#10;有形固定資産減価償却率">
          <a:extLst>
            <a:ext uri="{FF2B5EF4-FFF2-40B4-BE49-F238E27FC236}">
              <a16:creationId xmlns:a16="http://schemas.microsoft.com/office/drawing/2014/main" id="{BBC5F1BC-1D71-490F-89B6-1C88AF7160DE}"/>
            </a:ext>
          </a:extLst>
        </xdr:cNvPr>
        <xdr:cNvSpPr txBox="1"/>
      </xdr:nvSpPr>
      <xdr:spPr>
        <a:xfrm>
          <a:off x="11900544" y="1798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169563</xdr:rowOff>
    </xdr:from>
    <xdr:ext cx="405111" cy="259045"/>
    <xdr:sp macro="" textlink="">
      <xdr:nvSpPr>
        <xdr:cNvPr id="598" name="n_4mainValue【公民館】&#10;有形固定資産減価償却率">
          <a:extLst>
            <a:ext uri="{FF2B5EF4-FFF2-40B4-BE49-F238E27FC236}">
              <a16:creationId xmlns:a16="http://schemas.microsoft.com/office/drawing/2014/main" id="{67569F00-DDA2-4147-9DDF-78DB018BA987}"/>
            </a:ext>
          </a:extLst>
        </xdr:cNvPr>
        <xdr:cNvSpPr txBox="1"/>
      </xdr:nvSpPr>
      <xdr:spPr>
        <a:xfrm>
          <a:off x="11102984" y="1793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6458240E-9E88-4A23-A59B-DA3602991F8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a:extLst>
            <a:ext uri="{FF2B5EF4-FFF2-40B4-BE49-F238E27FC236}">
              <a16:creationId xmlns:a16="http://schemas.microsoft.com/office/drawing/2014/main" id="{056E6895-6334-4A6F-ABF4-161A2A7E091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a:extLst>
            <a:ext uri="{FF2B5EF4-FFF2-40B4-BE49-F238E27FC236}">
              <a16:creationId xmlns:a16="http://schemas.microsoft.com/office/drawing/2014/main" id="{3AD89137-7DEF-49F4-906B-F3E4A9208375}"/>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a:extLst>
            <a:ext uri="{FF2B5EF4-FFF2-40B4-BE49-F238E27FC236}">
              <a16:creationId xmlns:a16="http://schemas.microsoft.com/office/drawing/2014/main" id="{2F5E6EEB-03BB-4AB0-B344-BFE43CB7D6A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a:extLst>
            <a:ext uri="{FF2B5EF4-FFF2-40B4-BE49-F238E27FC236}">
              <a16:creationId xmlns:a16="http://schemas.microsoft.com/office/drawing/2014/main" id="{408B9079-4942-41B4-83E4-4E3E8E2A5BE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a:extLst>
            <a:ext uri="{FF2B5EF4-FFF2-40B4-BE49-F238E27FC236}">
              <a16:creationId xmlns:a16="http://schemas.microsoft.com/office/drawing/2014/main" id="{6AE4EFEC-BFAB-4A31-BFCB-49BCFC0E780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a:extLst>
            <a:ext uri="{FF2B5EF4-FFF2-40B4-BE49-F238E27FC236}">
              <a16:creationId xmlns:a16="http://schemas.microsoft.com/office/drawing/2014/main" id="{DC00930D-DA2B-43AC-9655-7E27C444424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a:extLst>
            <a:ext uri="{FF2B5EF4-FFF2-40B4-BE49-F238E27FC236}">
              <a16:creationId xmlns:a16="http://schemas.microsoft.com/office/drawing/2014/main" id="{C79AE0B2-B27A-4BE6-A1F3-44F18E8B83D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a:extLst>
            <a:ext uri="{FF2B5EF4-FFF2-40B4-BE49-F238E27FC236}">
              <a16:creationId xmlns:a16="http://schemas.microsoft.com/office/drawing/2014/main" id="{4154A3E9-2957-4E94-AD95-7BC37837551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a:extLst>
            <a:ext uri="{FF2B5EF4-FFF2-40B4-BE49-F238E27FC236}">
              <a16:creationId xmlns:a16="http://schemas.microsoft.com/office/drawing/2014/main" id="{90C209EA-427D-40B5-B5CC-50AD892E534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9" name="直線コネクタ 608">
          <a:extLst>
            <a:ext uri="{FF2B5EF4-FFF2-40B4-BE49-F238E27FC236}">
              <a16:creationId xmlns:a16="http://schemas.microsoft.com/office/drawing/2014/main" id="{1B209631-AF4E-4464-A988-B83690CC0513}"/>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0" name="テキスト ボックス 609">
          <a:extLst>
            <a:ext uri="{FF2B5EF4-FFF2-40B4-BE49-F238E27FC236}">
              <a16:creationId xmlns:a16="http://schemas.microsoft.com/office/drawing/2014/main" id="{7D16DC62-D4E3-4713-B3CF-7E9631A745E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1" name="直線コネクタ 610">
          <a:extLst>
            <a:ext uri="{FF2B5EF4-FFF2-40B4-BE49-F238E27FC236}">
              <a16:creationId xmlns:a16="http://schemas.microsoft.com/office/drawing/2014/main" id="{906DBE29-DB62-47A0-8B80-035ADA62CB2D}"/>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2" name="テキスト ボックス 611">
          <a:extLst>
            <a:ext uri="{FF2B5EF4-FFF2-40B4-BE49-F238E27FC236}">
              <a16:creationId xmlns:a16="http://schemas.microsoft.com/office/drawing/2014/main" id="{4B1F7CB2-3CFD-4E03-B089-9FA25B58B40F}"/>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3" name="直線コネクタ 612">
          <a:extLst>
            <a:ext uri="{FF2B5EF4-FFF2-40B4-BE49-F238E27FC236}">
              <a16:creationId xmlns:a16="http://schemas.microsoft.com/office/drawing/2014/main" id="{AA718E7B-013C-46AF-8729-57D49A931D6E}"/>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4" name="テキスト ボックス 613">
          <a:extLst>
            <a:ext uri="{FF2B5EF4-FFF2-40B4-BE49-F238E27FC236}">
              <a16:creationId xmlns:a16="http://schemas.microsoft.com/office/drawing/2014/main" id="{BB67D08E-71C8-4619-B255-BC46ADA35061}"/>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5" name="直線コネクタ 614">
          <a:extLst>
            <a:ext uri="{FF2B5EF4-FFF2-40B4-BE49-F238E27FC236}">
              <a16:creationId xmlns:a16="http://schemas.microsoft.com/office/drawing/2014/main" id="{B3F264DB-8016-4D2D-9928-42BCF57F1046}"/>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16" name="テキスト ボックス 615">
          <a:extLst>
            <a:ext uri="{FF2B5EF4-FFF2-40B4-BE49-F238E27FC236}">
              <a16:creationId xmlns:a16="http://schemas.microsoft.com/office/drawing/2014/main" id="{CDFF8C9E-BD10-489B-8FAE-C2047F2EAE95}"/>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id="{45C34363-21F1-4602-8E2A-D7E3D8C4349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8" name="テキスト ボックス 617">
          <a:extLst>
            <a:ext uri="{FF2B5EF4-FFF2-40B4-BE49-F238E27FC236}">
              <a16:creationId xmlns:a16="http://schemas.microsoft.com/office/drawing/2014/main" id="{73A3F94D-B0E7-45C1-8376-3AD045B10B53}"/>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公民館】&#10;一人当たり面積グラフ枠">
          <a:extLst>
            <a:ext uri="{FF2B5EF4-FFF2-40B4-BE49-F238E27FC236}">
              <a16:creationId xmlns:a16="http://schemas.microsoft.com/office/drawing/2014/main" id="{A42A4CE2-6A35-4927-B0BA-FE85A2471154}"/>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620" name="直線コネクタ 619">
          <a:extLst>
            <a:ext uri="{FF2B5EF4-FFF2-40B4-BE49-F238E27FC236}">
              <a16:creationId xmlns:a16="http://schemas.microsoft.com/office/drawing/2014/main" id="{12685DE6-075C-41C4-BEBA-3EDC5652D677}"/>
            </a:ext>
          </a:extLst>
        </xdr:cNvPr>
        <xdr:cNvCxnSpPr/>
      </xdr:nvCxnSpPr>
      <xdr:spPr>
        <a:xfrm flipV="1">
          <a:off x="19509104" y="16973551"/>
          <a:ext cx="0" cy="120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621" name="【公民館】&#10;一人当たり面積最小値テキスト">
          <a:extLst>
            <a:ext uri="{FF2B5EF4-FFF2-40B4-BE49-F238E27FC236}">
              <a16:creationId xmlns:a16="http://schemas.microsoft.com/office/drawing/2014/main" id="{586156F0-101A-41B0-9876-B3100C74D308}"/>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622" name="直線コネクタ 621">
          <a:extLst>
            <a:ext uri="{FF2B5EF4-FFF2-40B4-BE49-F238E27FC236}">
              <a16:creationId xmlns:a16="http://schemas.microsoft.com/office/drawing/2014/main" id="{666D9203-91E4-42A5-A59F-D66CDF5977C5}"/>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623" name="【公民館】&#10;一人当たり面積最大値テキスト">
          <a:extLst>
            <a:ext uri="{FF2B5EF4-FFF2-40B4-BE49-F238E27FC236}">
              <a16:creationId xmlns:a16="http://schemas.microsoft.com/office/drawing/2014/main" id="{9C37B04F-9CA6-4352-A7F4-6C0FD55FA8DB}"/>
            </a:ext>
          </a:extLst>
        </xdr:cNvPr>
        <xdr:cNvSpPr txBox="1"/>
      </xdr:nvSpPr>
      <xdr:spPr>
        <a:xfrm>
          <a:off x="19547840" y="167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624" name="直線コネクタ 623">
          <a:extLst>
            <a:ext uri="{FF2B5EF4-FFF2-40B4-BE49-F238E27FC236}">
              <a16:creationId xmlns:a16="http://schemas.microsoft.com/office/drawing/2014/main" id="{1B9174AF-8100-4486-9C7D-0AE778D79953}"/>
            </a:ext>
          </a:extLst>
        </xdr:cNvPr>
        <xdr:cNvCxnSpPr/>
      </xdr:nvCxnSpPr>
      <xdr:spPr>
        <a:xfrm>
          <a:off x="19443700" y="16973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625" name="【公民館】&#10;一人当たり面積平均値テキスト">
          <a:extLst>
            <a:ext uri="{FF2B5EF4-FFF2-40B4-BE49-F238E27FC236}">
              <a16:creationId xmlns:a16="http://schemas.microsoft.com/office/drawing/2014/main" id="{4ACD9DED-4CB1-4C6C-B206-69C06651B2FE}"/>
            </a:ext>
          </a:extLst>
        </xdr:cNvPr>
        <xdr:cNvSpPr txBox="1"/>
      </xdr:nvSpPr>
      <xdr:spPr>
        <a:xfrm>
          <a:off x="19547840" y="1779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626" name="フローチャート: 判断 625">
          <a:extLst>
            <a:ext uri="{FF2B5EF4-FFF2-40B4-BE49-F238E27FC236}">
              <a16:creationId xmlns:a16="http://schemas.microsoft.com/office/drawing/2014/main" id="{062842EC-3A06-48E3-8399-41BEADB9577C}"/>
            </a:ext>
          </a:extLst>
        </xdr:cNvPr>
        <xdr:cNvSpPr/>
      </xdr:nvSpPr>
      <xdr:spPr>
        <a:xfrm>
          <a:off x="19458940" y="1794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627" name="フローチャート: 判断 626">
          <a:extLst>
            <a:ext uri="{FF2B5EF4-FFF2-40B4-BE49-F238E27FC236}">
              <a16:creationId xmlns:a16="http://schemas.microsoft.com/office/drawing/2014/main" id="{9E8949FE-C98A-4716-A4C4-7B65582872D3}"/>
            </a:ext>
          </a:extLst>
        </xdr:cNvPr>
        <xdr:cNvSpPr/>
      </xdr:nvSpPr>
      <xdr:spPr>
        <a:xfrm>
          <a:off x="1873504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628" name="フローチャート: 判断 627">
          <a:extLst>
            <a:ext uri="{FF2B5EF4-FFF2-40B4-BE49-F238E27FC236}">
              <a16:creationId xmlns:a16="http://schemas.microsoft.com/office/drawing/2014/main" id="{302867FB-B587-430F-9737-01903C267A21}"/>
            </a:ext>
          </a:extLst>
        </xdr:cNvPr>
        <xdr:cNvSpPr/>
      </xdr:nvSpPr>
      <xdr:spPr>
        <a:xfrm>
          <a:off x="179374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45974</xdr:rowOff>
    </xdr:from>
    <xdr:to>
      <xdr:col>102</xdr:col>
      <xdr:colOff>165100</xdr:colOff>
      <xdr:row>106</xdr:row>
      <xdr:rowOff>147574</xdr:rowOff>
    </xdr:to>
    <xdr:sp macro="" textlink="">
      <xdr:nvSpPr>
        <xdr:cNvPr id="629" name="フローチャート: 判断 628">
          <a:extLst>
            <a:ext uri="{FF2B5EF4-FFF2-40B4-BE49-F238E27FC236}">
              <a16:creationId xmlns:a16="http://schemas.microsoft.com/office/drawing/2014/main" id="{28E2E0BF-2542-4510-9EC9-3389B3BECDA7}"/>
            </a:ext>
          </a:extLst>
        </xdr:cNvPr>
        <xdr:cNvSpPr/>
      </xdr:nvSpPr>
      <xdr:spPr>
        <a:xfrm>
          <a:off x="17162780" y="1781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630" name="フローチャート: 判断 629">
          <a:extLst>
            <a:ext uri="{FF2B5EF4-FFF2-40B4-BE49-F238E27FC236}">
              <a16:creationId xmlns:a16="http://schemas.microsoft.com/office/drawing/2014/main" id="{FEF443DB-9F37-447D-8EE0-6561FEAB6D46}"/>
            </a:ext>
          </a:extLst>
        </xdr:cNvPr>
        <xdr:cNvSpPr/>
      </xdr:nvSpPr>
      <xdr:spPr>
        <a:xfrm>
          <a:off x="16388080" y="178272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B9629C5B-DAA4-44AE-96DE-DB9FD8578AA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7948AAC3-D645-4C33-AA6A-70B81B73884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729C8976-EF8E-4A73-9CD5-7D74487FA39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7383C130-CE08-45B9-8452-161D14EC0BE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CD86D5EF-F4EE-4F0E-A718-1A18139135B8}"/>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103124</xdr:rowOff>
    </xdr:from>
    <xdr:to>
      <xdr:col>116</xdr:col>
      <xdr:colOff>114300</xdr:colOff>
      <xdr:row>108</xdr:row>
      <xdr:rowOff>33274</xdr:rowOff>
    </xdr:to>
    <xdr:sp macro="" textlink="">
      <xdr:nvSpPr>
        <xdr:cNvPr id="636" name="楕円 635">
          <a:extLst>
            <a:ext uri="{FF2B5EF4-FFF2-40B4-BE49-F238E27FC236}">
              <a16:creationId xmlns:a16="http://schemas.microsoft.com/office/drawing/2014/main" id="{0CC014BD-FD3B-4199-A422-6159BCF7A57C}"/>
            </a:ext>
          </a:extLst>
        </xdr:cNvPr>
        <xdr:cNvSpPr/>
      </xdr:nvSpPr>
      <xdr:spPr>
        <a:xfrm>
          <a:off x="19458940" y="18040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18051</xdr:rowOff>
    </xdr:from>
    <xdr:ext cx="469744" cy="259045"/>
    <xdr:sp macro="" textlink="">
      <xdr:nvSpPr>
        <xdr:cNvPr id="637" name="【公民館】&#10;一人当たり面積該当値テキスト">
          <a:extLst>
            <a:ext uri="{FF2B5EF4-FFF2-40B4-BE49-F238E27FC236}">
              <a16:creationId xmlns:a16="http://schemas.microsoft.com/office/drawing/2014/main" id="{9959077E-FFDF-4E72-A724-34E18B32716C}"/>
            </a:ext>
          </a:extLst>
        </xdr:cNvPr>
        <xdr:cNvSpPr txBox="1"/>
      </xdr:nvSpPr>
      <xdr:spPr>
        <a:xfrm>
          <a:off x="19547840" y="17955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103124</xdr:rowOff>
    </xdr:from>
    <xdr:to>
      <xdr:col>112</xdr:col>
      <xdr:colOff>38100</xdr:colOff>
      <xdr:row>108</xdr:row>
      <xdr:rowOff>33274</xdr:rowOff>
    </xdr:to>
    <xdr:sp macro="" textlink="">
      <xdr:nvSpPr>
        <xdr:cNvPr id="638" name="楕円 637">
          <a:extLst>
            <a:ext uri="{FF2B5EF4-FFF2-40B4-BE49-F238E27FC236}">
              <a16:creationId xmlns:a16="http://schemas.microsoft.com/office/drawing/2014/main" id="{C51E7BB0-33F8-4755-8A73-0BB798C758C9}"/>
            </a:ext>
          </a:extLst>
        </xdr:cNvPr>
        <xdr:cNvSpPr/>
      </xdr:nvSpPr>
      <xdr:spPr>
        <a:xfrm>
          <a:off x="18735040" y="18040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153924</xdr:rowOff>
    </xdr:from>
    <xdr:to>
      <xdr:col>116</xdr:col>
      <xdr:colOff>63500</xdr:colOff>
      <xdr:row>107</xdr:row>
      <xdr:rowOff>153924</xdr:rowOff>
    </xdr:to>
    <xdr:cxnSp macro="">
      <xdr:nvCxnSpPr>
        <xdr:cNvPr id="639" name="直線コネクタ 638">
          <a:extLst>
            <a:ext uri="{FF2B5EF4-FFF2-40B4-BE49-F238E27FC236}">
              <a16:creationId xmlns:a16="http://schemas.microsoft.com/office/drawing/2014/main" id="{F70ABBE1-10CB-426B-8971-F6712803B7FA}"/>
            </a:ext>
          </a:extLst>
        </xdr:cNvPr>
        <xdr:cNvCxnSpPr/>
      </xdr:nvCxnSpPr>
      <xdr:spPr>
        <a:xfrm>
          <a:off x="18778220" y="1809140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103124</xdr:rowOff>
    </xdr:from>
    <xdr:to>
      <xdr:col>107</xdr:col>
      <xdr:colOff>101600</xdr:colOff>
      <xdr:row>108</xdr:row>
      <xdr:rowOff>33274</xdr:rowOff>
    </xdr:to>
    <xdr:sp macro="" textlink="">
      <xdr:nvSpPr>
        <xdr:cNvPr id="640" name="楕円 639">
          <a:extLst>
            <a:ext uri="{FF2B5EF4-FFF2-40B4-BE49-F238E27FC236}">
              <a16:creationId xmlns:a16="http://schemas.microsoft.com/office/drawing/2014/main" id="{74C59008-9EDF-452C-BC9B-E6C4D5746333}"/>
            </a:ext>
          </a:extLst>
        </xdr:cNvPr>
        <xdr:cNvSpPr/>
      </xdr:nvSpPr>
      <xdr:spPr>
        <a:xfrm>
          <a:off x="17937480" y="18040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153924</xdr:rowOff>
    </xdr:from>
    <xdr:to>
      <xdr:col>111</xdr:col>
      <xdr:colOff>177800</xdr:colOff>
      <xdr:row>107</xdr:row>
      <xdr:rowOff>153924</xdr:rowOff>
    </xdr:to>
    <xdr:cxnSp macro="">
      <xdr:nvCxnSpPr>
        <xdr:cNvPr id="641" name="直線コネクタ 640">
          <a:extLst>
            <a:ext uri="{FF2B5EF4-FFF2-40B4-BE49-F238E27FC236}">
              <a16:creationId xmlns:a16="http://schemas.microsoft.com/office/drawing/2014/main" id="{CCED9F0E-0386-4C55-BF5E-CF8E7BA05354}"/>
            </a:ext>
          </a:extLst>
        </xdr:cNvPr>
        <xdr:cNvCxnSpPr/>
      </xdr:nvCxnSpPr>
      <xdr:spPr>
        <a:xfrm>
          <a:off x="17988280" y="1809140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642" name="楕円 641">
          <a:extLst>
            <a:ext uri="{FF2B5EF4-FFF2-40B4-BE49-F238E27FC236}">
              <a16:creationId xmlns:a16="http://schemas.microsoft.com/office/drawing/2014/main" id="{A9F919BF-E213-461C-B411-7475057C27A2}"/>
            </a:ext>
          </a:extLst>
        </xdr:cNvPr>
        <xdr:cNvSpPr/>
      </xdr:nvSpPr>
      <xdr:spPr>
        <a:xfrm>
          <a:off x="17162780" y="180428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153924</xdr:rowOff>
    </xdr:from>
    <xdr:to>
      <xdr:col>107</xdr:col>
      <xdr:colOff>50800</xdr:colOff>
      <xdr:row>107</xdr:row>
      <xdr:rowOff>156211</xdr:rowOff>
    </xdr:to>
    <xdr:cxnSp macro="">
      <xdr:nvCxnSpPr>
        <xdr:cNvPr id="643" name="直線コネクタ 642">
          <a:extLst>
            <a:ext uri="{FF2B5EF4-FFF2-40B4-BE49-F238E27FC236}">
              <a16:creationId xmlns:a16="http://schemas.microsoft.com/office/drawing/2014/main" id="{779F630E-2998-4E16-818F-9CF6E83703C9}"/>
            </a:ext>
          </a:extLst>
        </xdr:cNvPr>
        <xdr:cNvCxnSpPr/>
      </xdr:nvCxnSpPr>
      <xdr:spPr>
        <a:xfrm flipV="1">
          <a:off x="17213580" y="18091404"/>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105411</xdr:rowOff>
    </xdr:from>
    <xdr:to>
      <xdr:col>98</xdr:col>
      <xdr:colOff>38100</xdr:colOff>
      <xdr:row>108</xdr:row>
      <xdr:rowOff>35561</xdr:rowOff>
    </xdr:to>
    <xdr:sp macro="" textlink="">
      <xdr:nvSpPr>
        <xdr:cNvPr id="644" name="楕円 643">
          <a:extLst>
            <a:ext uri="{FF2B5EF4-FFF2-40B4-BE49-F238E27FC236}">
              <a16:creationId xmlns:a16="http://schemas.microsoft.com/office/drawing/2014/main" id="{4E1E438F-9BFD-4DAF-9E32-124B8A71762E}"/>
            </a:ext>
          </a:extLst>
        </xdr:cNvPr>
        <xdr:cNvSpPr/>
      </xdr:nvSpPr>
      <xdr:spPr>
        <a:xfrm>
          <a:off x="16388080" y="180428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156211</xdr:rowOff>
    </xdr:from>
    <xdr:to>
      <xdr:col>102</xdr:col>
      <xdr:colOff>114300</xdr:colOff>
      <xdr:row>107</xdr:row>
      <xdr:rowOff>156211</xdr:rowOff>
    </xdr:to>
    <xdr:cxnSp macro="">
      <xdr:nvCxnSpPr>
        <xdr:cNvPr id="645" name="直線コネクタ 644">
          <a:extLst>
            <a:ext uri="{FF2B5EF4-FFF2-40B4-BE49-F238E27FC236}">
              <a16:creationId xmlns:a16="http://schemas.microsoft.com/office/drawing/2014/main" id="{FCF9DEF2-AA88-410C-A24F-62F892429B14}"/>
            </a:ext>
          </a:extLst>
        </xdr:cNvPr>
        <xdr:cNvCxnSpPr/>
      </xdr:nvCxnSpPr>
      <xdr:spPr>
        <a:xfrm>
          <a:off x="16431260" y="1809369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646" name="n_1aveValue【公民館】&#10;一人当たり面積">
          <a:extLst>
            <a:ext uri="{FF2B5EF4-FFF2-40B4-BE49-F238E27FC236}">
              <a16:creationId xmlns:a16="http://schemas.microsoft.com/office/drawing/2014/main" id="{C15E3DF0-B907-4263-BC40-A93B400AA6A7}"/>
            </a:ext>
          </a:extLst>
        </xdr:cNvPr>
        <xdr:cNvSpPr txBox="1"/>
      </xdr:nvSpPr>
      <xdr:spPr>
        <a:xfrm>
          <a:off x="1856112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647" name="n_2aveValue【公民館】&#10;一人当たり面積">
          <a:extLst>
            <a:ext uri="{FF2B5EF4-FFF2-40B4-BE49-F238E27FC236}">
              <a16:creationId xmlns:a16="http://schemas.microsoft.com/office/drawing/2014/main" id="{F0C54A0A-3A13-4AE1-8E46-C1B029BFCDBC}"/>
            </a:ext>
          </a:extLst>
        </xdr:cNvPr>
        <xdr:cNvSpPr txBox="1"/>
      </xdr:nvSpPr>
      <xdr:spPr>
        <a:xfrm>
          <a:off x="177762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164101</xdr:rowOff>
    </xdr:from>
    <xdr:ext cx="469744" cy="259045"/>
    <xdr:sp macro="" textlink="">
      <xdr:nvSpPr>
        <xdr:cNvPr id="648" name="n_3aveValue【公民館】&#10;一人当たり面積">
          <a:extLst>
            <a:ext uri="{FF2B5EF4-FFF2-40B4-BE49-F238E27FC236}">
              <a16:creationId xmlns:a16="http://schemas.microsoft.com/office/drawing/2014/main" id="{AFDFD16E-54E3-464F-8542-46C877BF17E8}"/>
            </a:ext>
          </a:extLst>
        </xdr:cNvPr>
        <xdr:cNvSpPr txBox="1"/>
      </xdr:nvSpPr>
      <xdr:spPr>
        <a:xfrm>
          <a:off x="17001567" y="175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649" name="n_4aveValue【公民館】&#10;一人当たり面積">
          <a:extLst>
            <a:ext uri="{FF2B5EF4-FFF2-40B4-BE49-F238E27FC236}">
              <a16:creationId xmlns:a16="http://schemas.microsoft.com/office/drawing/2014/main" id="{BB993010-CB8E-4B56-B460-EEB8BBCB5876}"/>
            </a:ext>
          </a:extLst>
        </xdr:cNvPr>
        <xdr:cNvSpPr txBox="1"/>
      </xdr:nvSpPr>
      <xdr:spPr>
        <a:xfrm>
          <a:off x="1622686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24401</xdr:rowOff>
    </xdr:from>
    <xdr:ext cx="469744" cy="259045"/>
    <xdr:sp macro="" textlink="">
      <xdr:nvSpPr>
        <xdr:cNvPr id="650" name="n_1mainValue【公民館】&#10;一人当たり面積">
          <a:extLst>
            <a:ext uri="{FF2B5EF4-FFF2-40B4-BE49-F238E27FC236}">
              <a16:creationId xmlns:a16="http://schemas.microsoft.com/office/drawing/2014/main" id="{2C1D6D09-214F-41A5-8AA8-D7E0A947A9EE}"/>
            </a:ext>
          </a:extLst>
        </xdr:cNvPr>
        <xdr:cNvSpPr txBox="1"/>
      </xdr:nvSpPr>
      <xdr:spPr>
        <a:xfrm>
          <a:off x="18561127" y="1812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24401</xdr:rowOff>
    </xdr:from>
    <xdr:ext cx="469744" cy="259045"/>
    <xdr:sp macro="" textlink="">
      <xdr:nvSpPr>
        <xdr:cNvPr id="651" name="n_2mainValue【公民館】&#10;一人当たり面積">
          <a:extLst>
            <a:ext uri="{FF2B5EF4-FFF2-40B4-BE49-F238E27FC236}">
              <a16:creationId xmlns:a16="http://schemas.microsoft.com/office/drawing/2014/main" id="{15CDE55A-EB03-443E-9E87-C4E0C9DA3390}"/>
            </a:ext>
          </a:extLst>
        </xdr:cNvPr>
        <xdr:cNvSpPr txBox="1"/>
      </xdr:nvSpPr>
      <xdr:spPr>
        <a:xfrm>
          <a:off x="17776267" y="1812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26688</xdr:rowOff>
    </xdr:from>
    <xdr:ext cx="469744" cy="259045"/>
    <xdr:sp macro="" textlink="">
      <xdr:nvSpPr>
        <xdr:cNvPr id="652" name="n_3mainValue【公民館】&#10;一人当たり面積">
          <a:extLst>
            <a:ext uri="{FF2B5EF4-FFF2-40B4-BE49-F238E27FC236}">
              <a16:creationId xmlns:a16="http://schemas.microsoft.com/office/drawing/2014/main" id="{2817DEEB-E15B-4E37-A795-4F3FA5A860FA}"/>
            </a:ext>
          </a:extLst>
        </xdr:cNvPr>
        <xdr:cNvSpPr txBox="1"/>
      </xdr:nvSpPr>
      <xdr:spPr>
        <a:xfrm>
          <a:off x="17001567"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26688</xdr:rowOff>
    </xdr:from>
    <xdr:ext cx="469744" cy="259045"/>
    <xdr:sp macro="" textlink="">
      <xdr:nvSpPr>
        <xdr:cNvPr id="653" name="n_4mainValue【公民館】&#10;一人当たり面積">
          <a:extLst>
            <a:ext uri="{FF2B5EF4-FFF2-40B4-BE49-F238E27FC236}">
              <a16:creationId xmlns:a16="http://schemas.microsoft.com/office/drawing/2014/main" id="{9BEA031F-0A45-4925-BFEB-8E5DF5E9B2DB}"/>
            </a:ext>
          </a:extLst>
        </xdr:cNvPr>
        <xdr:cNvSpPr txBox="1"/>
      </xdr:nvSpPr>
      <xdr:spPr>
        <a:xfrm>
          <a:off x="16226867"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B05E849E-394F-47B6-90D3-5DEF4409878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522B1B3B-DC2D-4C44-B2C1-9482002963E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1DBB540F-7574-447F-B822-6FEC085C96A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認定こども園・幼稚園・保育所については、類似団体内平均値と比較して大きく下回っている。これは、老朽化した保育所及び幼稚園を除却</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し、認定こども</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園を新たに建設したためである</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また、公民館については、有形固定資産償却率</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89.0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となっており、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類似団体内平均値と比較して高くなっているが、これは建設から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年以上経過していることが原因である。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FC6667D-85FA-4168-98F4-5BC7DDCC1E1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CF6186A-8575-4F4D-9BF3-9689D43E3F3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3169DCA-69C4-4C9B-9C93-988971D4EED3}"/>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27EA59C-A893-4E67-BECA-9223447D73D7}"/>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C418921-9967-4220-9521-C8C52347E84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9467D1A-4083-49EB-86A7-96AC68A858A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C8751DB-15C4-4FFB-82C9-EC26E8D54EB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ED1B2A7-DE5C-47AE-80CF-C2355B5AD316}"/>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5790F27-06C2-4A3C-A269-CC0C0739A2F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CCB2307-1E4C-447D-8185-BD9B7D266D8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11C650E-457A-4857-8B7D-58908DF50AE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E3A1057-9D95-4C9B-89A7-15A0964F383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1A4C3E-8CAF-48D1-BDC0-A667EB42E97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27525A-A6AD-40BB-B7EC-F7C4FCA72C6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863EE98-94A2-4797-916B-0086CD9F1F0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CE306E4-7335-4128-BE60-D64B41D06B0C}"/>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D3A4FD6-4DB1-4F53-A97C-68C382407D5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EF6170A-AB4F-4A4C-895A-EE83DDF13EC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11750A6-293C-483C-A068-69E6144A419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811BACE-9A81-4810-888C-BB1C27ED1B5E}"/>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CD6FD5-D729-4852-9DCC-91217AA2495A}"/>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96EC2C7-532A-431D-9A2D-8E96C1AA936C}"/>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AD10B7A-4995-4F23-B0DA-BE96884F91E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BDA902E-9B75-4DFA-89B9-6B4E36B1096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479281B-04F8-49D6-B92F-221D0DDCA60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E39FCD6-CA53-4197-950C-D19DAAF8633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11FD93F-24FE-4E49-A8AD-0F0AAB71D28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9A11565-CCE2-4A6C-BB55-553D098F9302}"/>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88DF43B-F571-4325-B8AF-129A05CE533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1084C7E-B2EC-454A-A4F3-F42D5D86DB4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92BC8B5-287F-43DA-A3B8-2BEA5FF3C30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3E8AEBB-0115-4EBD-AD71-22D48095E9A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45A2B0C-18B3-431B-BC0A-497FF978A48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542307-73D0-44AB-A4FE-CAEA29897EC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F816CBB-25EE-47DF-BF1D-DF62AD2DE12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30E6E66-32AD-4ADB-9443-10D8B02D9CE8}"/>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B546192-5306-4827-A73F-6EC2738A69E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F5E09FC-CB48-4162-804F-1582C82177E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46778B9-65CA-4F09-AA62-B98FDC3F71E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6491CED-AAD0-4806-A429-A4A51C8EFDF1}"/>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66C957B-3A49-4838-9E42-67C8B57351E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B857ACA-BF66-4306-A4A9-902986201CA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B3C505E-AB70-4409-9774-162B9937648D}"/>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6A7105D3-EAD5-4EDE-B198-F09B915276BB}"/>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674D52F-A461-4755-9897-76B5A0B3E9D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2B412B2-8B37-4D00-A804-352431844B4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A4DD651-FB93-4546-AF46-637F46DF0C7D}"/>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429A4B3-61C2-4601-B124-60060FF5E47C}"/>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64F6D9D-5F54-4073-B9EB-D89AD34E7B7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33174238-D8DD-4BF3-B90B-CDD2D2646379}"/>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7A866DB-BD54-4271-B51D-CAAAC6F31466}"/>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451A633-47CD-42B9-97EA-D0A1417213DC}"/>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FADD78C-D575-4F1C-926A-ECFAD19474C6}"/>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02684A3-5FD6-46ED-8C66-59C2ADCAEFCD}"/>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E8130B4-0BF8-4D1C-8866-F251CF3716D7}"/>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B582AAB-FBF1-40C0-80B7-34198295E3A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7AC243A3-FA86-4A10-9A92-249C31D632D5}"/>
            </a:ext>
          </a:extLst>
        </xdr:cNvPr>
        <xdr:cNvCxnSpPr/>
      </xdr:nvCxnSpPr>
      <xdr:spPr>
        <a:xfrm flipV="1">
          <a:off x="4086225" y="5624648"/>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2385A534-9540-40D1-AF4F-23B4FFB6845B}"/>
            </a:ext>
          </a:extLst>
        </xdr:cNvPr>
        <xdr:cNvSpPr txBox="1"/>
      </xdr:nvSpPr>
      <xdr:spPr>
        <a:xfrm>
          <a:off x="4124960" y="712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08C08C1D-B11F-4FE1-BDB7-5CC5F3A757C5}"/>
            </a:ext>
          </a:extLst>
        </xdr:cNvPr>
        <xdr:cNvCxnSpPr/>
      </xdr:nvCxnSpPr>
      <xdr:spPr>
        <a:xfrm>
          <a:off x="4020820" y="71203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DABFF92B-7A7E-4E23-AFA7-D6809732101C}"/>
            </a:ext>
          </a:extLst>
        </xdr:cNvPr>
        <xdr:cNvSpPr txBox="1"/>
      </xdr:nvSpPr>
      <xdr:spPr>
        <a:xfrm>
          <a:off x="4124960" y="54036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85C45C46-17D1-472D-B81D-2B677210B62B}"/>
            </a:ext>
          </a:extLst>
        </xdr:cNvPr>
        <xdr:cNvCxnSpPr/>
      </xdr:nvCxnSpPr>
      <xdr:spPr>
        <a:xfrm>
          <a:off x="4020820" y="56246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108330</xdr:rowOff>
    </xdr:from>
    <xdr:ext cx="405111" cy="259045"/>
    <xdr:sp macro="" textlink="">
      <xdr:nvSpPr>
        <xdr:cNvPr id="63" name="【図書館】&#10;有形固定資産減価償却率平均値テキスト">
          <a:extLst>
            <a:ext uri="{FF2B5EF4-FFF2-40B4-BE49-F238E27FC236}">
              <a16:creationId xmlns:a16="http://schemas.microsoft.com/office/drawing/2014/main" id="{AE70CB91-624A-4BB6-9C0A-0DE236A4C734}"/>
            </a:ext>
          </a:extLst>
        </xdr:cNvPr>
        <xdr:cNvSpPr txBox="1"/>
      </xdr:nvSpPr>
      <xdr:spPr>
        <a:xfrm>
          <a:off x="4124960" y="63110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DD7EA74E-74CC-487F-92D3-68B71F696E46}"/>
            </a:ext>
          </a:extLst>
        </xdr:cNvPr>
        <xdr:cNvSpPr/>
      </xdr:nvSpPr>
      <xdr:spPr>
        <a:xfrm>
          <a:off x="4036060" y="6332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A4D8E10D-D65D-469A-837B-85276333BEAE}"/>
            </a:ext>
          </a:extLst>
        </xdr:cNvPr>
        <xdr:cNvSpPr/>
      </xdr:nvSpPr>
      <xdr:spPr>
        <a:xfrm>
          <a:off x="3312160" y="6293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878189B6-6674-4C4C-9727-56D8E13E384D}"/>
            </a:ext>
          </a:extLst>
        </xdr:cNvPr>
        <xdr:cNvSpPr/>
      </xdr:nvSpPr>
      <xdr:spPr>
        <a:xfrm>
          <a:off x="2514600" y="6275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73805827-FEF9-4289-8940-EB523CAF72DD}"/>
            </a:ext>
          </a:extLst>
        </xdr:cNvPr>
        <xdr:cNvSpPr/>
      </xdr:nvSpPr>
      <xdr:spPr>
        <a:xfrm>
          <a:off x="1739900" y="6226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6E4257DA-EB62-47A8-9D75-720CD6F274F3}"/>
            </a:ext>
          </a:extLst>
        </xdr:cNvPr>
        <xdr:cNvSpPr/>
      </xdr:nvSpPr>
      <xdr:spPr>
        <a:xfrm>
          <a:off x="965200" y="62182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E4781D3-BF2E-42F7-9A13-7FC795256BFA}"/>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7E4290F-FF37-4848-AB61-2C89EEA97D9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77B8100-6949-4770-A0E0-818F3144918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C8CB18E-9BB9-4151-9F50-1353390B8CB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D5FE012-902A-4A2B-BFD8-BDF5A77F481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74" name="楕円 73">
          <a:extLst>
            <a:ext uri="{FF2B5EF4-FFF2-40B4-BE49-F238E27FC236}">
              <a16:creationId xmlns:a16="http://schemas.microsoft.com/office/drawing/2014/main" id="{591EC67A-2E8E-453B-A335-CB543A82CAF6}"/>
            </a:ext>
          </a:extLst>
        </xdr:cNvPr>
        <xdr:cNvSpPr/>
      </xdr:nvSpPr>
      <xdr:spPr>
        <a:xfrm>
          <a:off x="4036060" y="625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77669</xdr:rowOff>
    </xdr:from>
    <xdr:ext cx="405111" cy="259045"/>
    <xdr:sp macro="" textlink="">
      <xdr:nvSpPr>
        <xdr:cNvPr id="75" name="【図書館】&#10;有形固定資産減価償却率該当値テキスト">
          <a:extLst>
            <a:ext uri="{FF2B5EF4-FFF2-40B4-BE49-F238E27FC236}">
              <a16:creationId xmlns:a16="http://schemas.microsoft.com/office/drawing/2014/main" id="{E0C9586C-12D2-4BC0-BF09-413D31EC6EA0}"/>
            </a:ext>
          </a:extLst>
        </xdr:cNvPr>
        <xdr:cNvSpPr txBox="1"/>
      </xdr:nvSpPr>
      <xdr:spPr>
        <a:xfrm>
          <a:off x="4124960" y="611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23767</xdr:rowOff>
    </xdr:from>
    <xdr:to>
      <xdr:col>20</xdr:col>
      <xdr:colOff>38100</xdr:colOff>
      <xdr:row>37</xdr:row>
      <xdr:rowOff>125367</xdr:rowOff>
    </xdr:to>
    <xdr:sp macro="" textlink="">
      <xdr:nvSpPr>
        <xdr:cNvPr id="76" name="楕円 75">
          <a:extLst>
            <a:ext uri="{FF2B5EF4-FFF2-40B4-BE49-F238E27FC236}">
              <a16:creationId xmlns:a16="http://schemas.microsoft.com/office/drawing/2014/main" id="{9A123E3B-EB34-4FC3-ABC5-A21E1133AD21}"/>
            </a:ext>
          </a:extLst>
        </xdr:cNvPr>
        <xdr:cNvSpPr/>
      </xdr:nvSpPr>
      <xdr:spPr>
        <a:xfrm>
          <a:off x="3312160" y="62264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74567</xdr:rowOff>
    </xdr:from>
    <xdr:to>
      <xdr:col>24</xdr:col>
      <xdr:colOff>63500</xdr:colOff>
      <xdr:row>37</xdr:row>
      <xdr:rowOff>105592</xdr:rowOff>
    </xdr:to>
    <xdr:cxnSp macro="">
      <xdr:nvCxnSpPr>
        <xdr:cNvPr id="77" name="直線コネクタ 76">
          <a:extLst>
            <a:ext uri="{FF2B5EF4-FFF2-40B4-BE49-F238E27FC236}">
              <a16:creationId xmlns:a16="http://schemas.microsoft.com/office/drawing/2014/main" id="{3BDCFE85-F267-4F4C-AD0A-43BBC68805AA}"/>
            </a:ext>
          </a:extLst>
        </xdr:cNvPr>
        <xdr:cNvCxnSpPr/>
      </xdr:nvCxnSpPr>
      <xdr:spPr>
        <a:xfrm>
          <a:off x="3355340" y="6277247"/>
          <a:ext cx="7315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162560</xdr:rowOff>
    </xdr:from>
    <xdr:to>
      <xdr:col>15</xdr:col>
      <xdr:colOff>101600</xdr:colOff>
      <xdr:row>37</xdr:row>
      <xdr:rowOff>92710</xdr:rowOff>
    </xdr:to>
    <xdr:sp macro="" textlink="">
      <xdr:nvSpPr>
        <xdr:cNvPr id="78" name="楕円 77">
          <a:extLst>
            <a:ext uri="{FF2B5EF4-FFF2-40B4-BE49-F238E27FC236}">
              <a16:creationId xmlns:a16="http://schemas.microsoft.com/office/drawing/2014/main" id="{39168C10-CE7C-4246-8083-3CBE4B82B753}"/>
            </a:ext>
          </a:extLst>
        </xdr:cNvPr>
        <xdr:cNvSpPr/>
      </xdr:nvSpPr>
      <xdr:spPr>
        <a:xfrm>
          <a:off x="2514600" y="619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41910</xdr:rowOff>
    </xdr:from>
    <xdr:to>
      <xdr:col>19</xdr:col>
      <xdr:colOff>177800</xdr:colOff>
      <xdr:row>37</xdr:row>
      <xdr:rowOff>74567</xdr:rowOff>
    </xdr:to>
    <xdr:cxnSp macro="">
      <xdr:nvCxnSpPr>
        <xdr:cNvPr id="79" name="直線コネクタ 78">
          <a:extLst>
            <a:ext uri="{FF2B5EF4-FFF2-40B4-BE49-F238E27FC236}">
              <a16:creationId xmlns:a16="http://schemas.microsoft.com/office/drawing/2014/main" id="{98611730-6B8F-41AC-BF90-7D64D535FDA5}"/>
            </a:ext>
          </a:extLst>
        </xdr:cNvPr>
        <xdr:cNvCxnSpPr/>
      </xdr:nvCxnSpPr>
      <xdr:spPr>
        <a:xfrm>
          <a:off x="2565400" y="6244590"/>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129903</xdr:rowOff>
    </xdr:from>
    <xdr:to>
      <xdr:col>10</xdr:col>
      <xdr:colOff>165100</xdr:colOff>
      <xdr:row>37</xdr:row>
      <xdr:rowOff>60053</xdr:rowOff>
    </xdr:to>
    <xdr:sp macro="" textlink="">
      <xdr:nvSpPr>
        <xdr:cNvPr id="80" name="楕円 79">
          <a:extLst>
            <a:ext uri="{FF2B5EF4-FFF2-40B4-BE49-F238E27FC236}">
              <a16:creationId xmlns:a16="http://schemas.microsoft.com/office/drawing/2014/main" id="{C13BBAA8-19DD-4714-8C3B-A9959619B452}"/>
            </a:ext>
          </a:extLst>
        </xdr:cNvPr>
        <xdr:cNvSpPr/>
      </xdr:nvSpPr>
      <xdr:spPr>
        <a:xfrm>
          <a:off x="1739900" y="61649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9253</xdr:rowOff>
    </xdr:from>
    <xdr:to>
      <xdr:col>15</xdr:col>
      <xdr:colOff>50800</xdr:colOff>
      <xdr:row>37</xdr:row>
      <xdr:rowOff>41910</xdr:rowOff>
    </xdr:to>
    <xdr:cxnSp macro="">
      <xdr:nvCxnSpPr>
        <xdr:cNvPr id="81" name="直線コネクタ 80">
          <a:extLst>
            <a:ext uri="{FF2B5EF4-FFF2-40B4-BE49-F238E27FC236}">
              <a16:creationId xmlns:a16="http://schemas.microsoft.com/office/drawing/2014/main" id="{D8FC5CFE-BEB6-4AC5-9038-DF17FB174374}"/>
            </a:ext>
          </a:extLst>
        </xdr:cNvPr>
        <xdr:cNvCxnSpPr/>
      </xdr:nvCxnSpPr>
      <xdr:spPr>
        <a:xfrm>
          <a:off x="1790700" y="621193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97246</xdr:rowOff>
    </xdr:from>
    <xdr:to>
      <xdr:col>6</xdr:col>
      <xdr:colOff>38100</xdr:colOff>
      <xdr:row>37</xdr:row>
      <xdr:rowOff>27396</xdr:rowOff>
    </xdr:to>
    <xdr:sp macro="" textlink="">
      <xdr:nvSpPr>
        <xdr:cNvPr id="82" name="楕円 81">
          <a:extLst>
            <a:ext uri="{FF2B5EF4-FFF2-40B4-BE49-F238E27FC236}">
              <a16:creationId xmlns:a16="http://schemas.microsoft.com/office/drawing/2014/main" id="{3E8A7E4F-F271-4F3F-807A-9F23D1A3025B}"/>
            </a:ext>
          </a:extLst>
        </xdr:cNvPr>
        <xdr:cNvSpPr/>
      </xdr:nvSpPr>
      <xdr:spPr>
        <a:xfrm>
          <a:off x="965200" y="61322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148046</xdr:rowOff>
    </xdr:from>
    <xdr:to>
      <xdr:col>10</xdr:col>
      <xdr:colOff>114300</xdr:colOff>
      <xdr:row>37</xdr:row>
      <xdr:rowOff>9253</xdr:rowOff>
    </xdr:to>
    <xdr:cxnSp macro="">
      <xdr:nvCxnSpPr>
        <xdr:cNvPr id="83" name="直線コネクタ 82">
          <a:extLst>
            <a:ext uri="{FF2B5EF4-FFF2-40B4-BE49-F238E27FC236}">
              <a16:creationId xmlns:a16="http://schemas.microsoft.com/office/drawing/2014/main" id="{6D4A9B09-22C1-4833-8DFD-5F3B8AFDAB9A}"/>
            </a:ext>
          </a:extLst>
        </xdr:cNvPr>
        <xdr:cNvCxnSpPr/>
      </xdr:nvCxnSpPr>
      <xdr:spPr>
        <a:xfrm>
          <a:off x="1008380" y="6183086"/>
          <a:ext cx="7823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11992</xdr:rowOff>
    </xdr:from>
    <xdr:ext cx="405111" cy="259045"/>
    <xdr:sp macro="" textlink="">
      <xdr:nvSpPr>
        <xdr:cNvPr id="84" name="n_1aveValue【図書館】&#10;有形固定資産減価償却率">
          <a:extLst>
            <a:ext uri="{FF2B5EF4-FFF2-40B4-BE49-F238E27FC236}">
              <a16:creationId xmlns:a16="http://schemas.microsoft.com/office/drawing/2014/main" id="{E1FE69A5-6DDD-4A4F-AFD9-51399617ED8F}"/>
            </a:ext>
          </a:extLst>
        </xdr:cNvPr>
        <xdr:cNvSpPr txBox="1"/>
      </xdr:nvSpPr>
      <xdr:spPr>
        <a:xfrm>
          <a:off x="3170564" y="638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165480</xdr:rowOff>
    </xdr:from>
    <xdr:ext cx="405111" cy="259045"/>
    <xdr:sp macro="" textlink="">
      <xdr:nvSpPr>
        <xdr:cNvPr id="85" name="n_2aveValue【図書館】&#10;有形固定資産減価償却率">
          <a:extLst>
            <a:ext uri="{FF2B5EF4-FFF2-40B4-BE49-F238E27FC236}">
              <a16:creationId xmlns:a16="http://schemas.microsoft.com/office/drawing/2014/main" id="{8BD618CF-43FC-44E2-8AF0-689AE63E9E4B}"/>
            </a:ext>
          </a:extLst>
        </xdr:cNvPr>
        <xdr:cNvSpPr txBox="1"/>
      </xdr:nvSpPr>
      <xdr:spPr>
        <a:xfrm>
          <a:off x="2385704" y="636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116494</xdr:rowOff>
    </xdr:from>
    <xdr:ext cx="405111" cy="259045"/>
    <xdr:sp macro="" textlink="">
      <xdr:nvSpPr>
        <xdr:cNvPr id="86" name="n_3aveValue【図書館】&#10;有形固定資産減価償却率">
          <a:extLst>
            <a:ext uri="{FF2B5EF4-FFF2-40B4-BE49-F238E27FC236}">
              <a16:creationId xmlns:a16="http://schemas.microsoft.com/office/drawing/2014/main" id="{2B006C71-ABFB-4031-8850-2693F2B5F6CF}"/>
            </a:ext>
          </a:extLst>
        </xdr:cNvPr>
        <xdr:cNvSpPr txBox="1"/>
      </xdr:nvSpPr>
      <xdr:spPr>
        <a:xfrm>
          <a:off x="1611004" y="6319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108330</xdr:rowOff>
    </xdr:from>
    <xdr:ext cx="405111" cy="259045"/>
    <xdr:sp macro="" textlink="">
      <xdr:nvSpPr>
        <xdr:cNvPr id="87" name="n_4aveValue【図書館】&#10;有形固定資産減価償却率">
          <a:extLst>
            <a:ext uri="{FF2B5EF4-FFF2-40B4-BE49-F238E27FC236}">
              <a16:creationId xmlns:a16="http://schemas.microsoft.com/office/drawing/2014/main" id="{B1B58A9F-0602-4B86-A71F-B9102980AFBF}"/>
            </a:ext>
          </a:extLst>
        </xdr:cNvPr>
        <xdr:cNvSpPr txBox="1"/>
      </xdr:nvSpPr>
      <xdr:spPr>
        <a:xfrm>
          <a:off x="836304" y="6311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141894</xdr:rowOff>
    </xdr:from>
    <xdr:ext cx="405111" cy="259045"/>
    <xdr:sp macro="" textlink="">
      <xdr:nvSpPr>
        <xdr:cNvPr id="88" name="n_1mainValue【図書館】&#10;有形固定資産減価償却率">
          <a:extLst>
            <a:ext uri="{FF2B5EF4-FFF2-40B4-BE49-F238E27FC236}">
              <a16:creationId xmlns:a16="http://schemas.microsoft.com/office/drawing/2014/main" id="{5DA1BCBB-C0CE-487F-99D5-9C8D7212B576}"/>
            </a:ext>
          </a:extLst>
        </xdr:cNvPr>
        <xdr:cNvSpPr txBox="1"/>
      </xdr:nvSpPr>
      <xdr:spPr>
        <a:xfrm>
          <a:off x="3170564" y="600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109237</xdr:rowOff>
    </xdr:from>
    <xdr:ext cx="405111" cy="259045"/>
    <xdr:sp macro="" textlink="">
      <xdr:nvSpPr>
        <xdr:cNvPr id="89" name="n_2mainValue【図書館】&#10;有形固定資産減価償却率">
          <a:extLst>
            <a:ext uri="{FF2B5EF4-FFF2-40B4-BE49-F238E27FC236}">
              <a16:creationId xmlns:a16="http://schemas.microsoft.com/office/drawing/2014/main" id="{11DBD11F-C717-468D-AF3A-6E5B96A37E9C}"/>
            </a:ext>
          </a:extLst>
        </xdr:cNvPr>
        <xdr:cNvSpPr txBox="1"/>
      </xdr:nvSpPr>
      <xdr:spPr>
        <a:xfrm>
          <a:off x="238570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90" name="n_3mainValue【図書館】&#10;有形固定資産減価償却率">
          <a:extLst>
            <a:ext uri="{FF2B5EF4-FFF2-40B4-BE49-F238E27FC236}">
              <a16:creationId xmlns:a16="http://schemas.microsoft.com/office/drawing/2014/main" id="{8C335C35-5BCD-4DFA-BED6-2A23CE2D3CA4}"/>
            </a:ext>
          </a:extLst>
        </xdr:cNvPr>
        <xdr:cNvSpPr txBox="1"/>
      </xdr:nvSpPr>
      <xdr:spPr>
        <a:xfrm>
          <a:off x="161100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43923</xdr:rowOff>
    </xdr:from>
    <xdr:ext cx="405111" cy="259045"/>
    <xdr:sp macro="" textlink="">
      <xdr:nvSpPr>
        <xdr:cNvPr id="91" name="n_4mainValue【図書館】&#10;有形固定資産減価償却率">
          <a:extLst>
            <a:ext uri="{FF2B5EF4-FFF2-40B4-BE49-F238E27FC236}">
              <a16:creationId xmlns:a16="http://schemas.microsoft.com/office/drawing/2014/main" id="{874BCA25-A2C9-4A46-B2B9-DA9EEFF408B6}"/>
            </a:ext>
          </a:extLst>
        </xdr:cNvPr>
        <xdr:cNvSpPr txBox="1"/>
      </xdr:nvSpPr>
      <xdr:spPr>
        <a:xfrm>
          <a:off x="836304" y="5911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F3CAABD-FE66-4A31-8CA8-CF1BCF54373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C5EFEEB-BB76-43DE-9E77-CEE3CB56222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A83C097-8955-4C2D-A73E-3817BECA2E5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29CAEE2C-BE61-4C88-9D29-5AAA6832FE9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D28E794-EAF5-4579-8B47-F28EF556356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5F1C33D-AEB9-4AF0-921A-4BB33562D59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144D74F-C834-4F68-B141-DFBAA8116DE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29F3522-D859-4680-B76C-84A90AFD050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D4B861C3-A3DF-48C7-A85B-2358AC36E69D}"/>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5D71516-74B3-411C-B57E-8C1638CB627D}"/>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860F1C78-ACEB-4182-9299-4A75C9F3417F}"/>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C39B8BA-C337-4AA7-AE75-B052EB10C449}"/>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E077D661-E3FA-437D-8E6D-DD5CF0D8A0E8}"/>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F7C6E22-2296-4197-B1EA-219953747912}"/>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9D08533F-4521-4157-B60E-B15E1949E78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6BD5C397-243F-4B88-8BF5-D1FCF8319F44}"/>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46FA219-62DC-4A94-953A-25748CBF016D}"/>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38863931-D168-4C36-B839-868AFFB7411E}"/>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38F4E46-5413-4274-920B-BA6AB16C7C0D}"/>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383CC296-2404-4B80-857F-36F38A21D83C}"/>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C3C1B5E-9ED9-4873-95BF-5A258288B79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B843F094-5F4D-432E-AB64-B4E10D0D5B76}"/>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18C3DC0B-7814-4A6C-BC18-50BFF37AE6C6}"/>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A5E3662D-3405-4D76-AA40-DA39721628FE}"/>
            </a:ext>
          </a:extLst>
        </xdr:cNvPr>
        <xdr:cNvCxnSpPr/>
      </xdr:nvCxnSpPr>
      <xdr:spPr>
        <a:xfrm flipV="1">
          <a:off x="9219565" y="556387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4009AD4F-9EFA-4875-85F6-DBF712F345C9}"/>
            </a:ext>
          </a:extLst>
        </xdr:cNvPr>
        <xdr:cNvSpPr txBox="1"/>
      </xdr:nvSpPr>
      <xdr:spPr>
        <a:xfrm>
          <a:off x="9258300" y="70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C727CE2B-1792-4366-ABA5-B6482885959B}"/>
            </a:ext>
          </a:extLst>
        </xdr:cNvPr>
        <xdr:cNvCxnSpPr/>
      </xdr:nvCxnSpPr>
      <xdr:spPr>
        <a:xfrm>
          <a:off x="9154160" y="7053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4A6644D9-1CED-48C2-8D0F-729B214BE6A9}"/>
            </a:ext>
          </a:extLst>
        </xdr:cNvPr>
        <xdr:cNvSpPr txBox="1"/>
      </xdr:nvSpPr>
      <xdr:spPr>
        <a:xfrm>
          <a:off x="925830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2C14994E-FA15-42C9-A0E1-33D8144B6E1B}"/>
            </a:ext>
          </a:extLst>
        </xdr:cNvPr>
        <xdr:cNvCxnSpPr/>
      </xdr:nvCxnSpPr>
      <xdr:spPr>
        <a:xfrm>
          <a:off x="9154160" y="5563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9881A932-132C-44B2-A9B8-1A02F71E3F11}"/>
            </a:ext>
          </a:extLst>
        </xdr:cNvPr>
        <xdr:cNvSpPr txBox="1"/>
      </xdr:nvSpPr>
      <xdr:spPr>
        <a:xfrm>
          <a:off x="925830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D2391A7A-3374-45BE-B395-6A7630B0E141}"/>
            </a:ext>
          </a:extLst>
        </xdr:cNvPr>
        <xdr:cNvSpPr/>
      </xdr:nvSpPr>
      <xdr:spPr>
        <a:xfrm>
          <a:off x="9192260" y="6497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65DAF547-BD47-4D1D-BB46-05DED6016ED4}"/>
            </a:ext>
          </a:extLst>
        </xdr:cNvPr>
        <xdr:cNvSpPr/>
      </xdr:nvSpPr>
      <xdr:spPr>
        <a:xfrm>
          <a:off x="844550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91E28E8D-6684-4207-B417-7E7D6972DED4}"/>
            </a:ext>
          </a:extLst>
        </xdr:cNvPr>
        <xdr:cNvSpPr/>
      </xdr:nvSpPr>
      <xdr:spPr>
        <a:xfrm>
          <a:off x="767080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a:extLst>
            <a:ext uri="{FF2B5EF4-FFF2-40B4-BE49-F238E27FC236}">
              <a16:creationId xmlns:a16="http://schemas.microsoft.com/office/drawing/2014/main" id="{1DD7E295-2C4E-424C-9E7F-C2F7FA5D6EEE}"/>
            </a:ext>
          </a:extLst>
        </xdr:cNvPr>
        <xdr:cNvSpPr/>
      </xdr:nvSpPr>
      <xdr:spPr>
        <a:xfrm>
          <a:off x="687324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a:extLst>
            <a:ext uri="{FF2B5EF4-FFF2-40B4-BE49-F238E27FC236}">
              <a16:creationId xmlns:a16="http://schemas.microsoft.com/office/drawing/2014/main" id="{A9C4D0B6-640E-46B4-B136-4BA0098D9E79}"/>
            </a:ext>
          </a:extLst>
        </xdr:cNvPr>
        <xdr:cNvSpPr/>
      </xdr:nvSpPr>
      <xdr:spPr>
        <a:xfrm>
          <a:off x="609854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9FB4438-B6E2-44A8-B5CE-487FE7FD2ECA}"/>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B0D77CD-8BDE-43A9-A9A9-718C49C6648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749C9E3-0C55-44B3-8A8D-B24F1EE76A5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B6E2CCF-3235-4464-9C95-7C1BC858A77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F01EE20-D405-4EF4-A1E0-F48BA0DBAFA8}"/>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101600</xdr:rowOff>
    </xdr:from>
    <xdr:to>
      <xdr:col>55</xdr:col>
      <xdr:colOff>50800</xdr:colOff>
      <xdr:row>39</xdr:row>
      <xdr:rowOff>31750</xdr:rowOff>
    </xdr:to>
    <xdr:sp macro="" textlink="">
      <xdr:nvSpPr>
        <xdr:cNvPr id="131" name="楕円 130">
          <a:extLst>
            <a:ext uri="{FF2B5EF4-FFF2-40B4-BE49-F238E27FC236}">
              <a16:creationId xmlns:a16="http://schemas.microsoft.com/office/drawing/2014/main" id="{583B1DE8-0026-4258-9FC8-725971BA840F}"/>
            </a:ext>
          </a:extLst>
        </xdr:cNvPr>
        <xdr:cNvSpPr/>
      </xdr:nvSpPr>
      <xdr:spPr>
        <a:xfrm>
          <a:off x="9192260" y="6471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124477</xdr:rowOff>
    </xdr:from>
    <xdr:ext cx="469744" cy="259045"/>
    <xdr:sp macro="" textlink="">
      <xdr:nvSpPr>
        <xdr:cNvPr id="132" name="【図書館】&#10;一人当たり面積該当値テキスト">
          <a:extLst>
            <a:ext uri="{FF2B5EF4-FFF2-40B4-BE49-F238E27FC236}">
              <a16:creationId xmlns:a16="http://schemas.microsoft.com/office/drawing/2014/main" id="{1EB1DAA5-B257-490E-9B51-588373FB8268}"/>
            </a:ext>
          </a:extLst>
        </xdr:cNvPr>
        <xdr:cNvSpPr txBox="1"/>
      </xdr:nvSpPr>
      <xdr:spPr>
        <a:xfrm>
          <a:off x="9258300"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101600</xdr:rowOff>
    </xdr:from>
    <xdr:to>
      <xdr:col>50</xdr:col>
      <xdr:colOff>165100</xdr:colOff>
      <xdr:row>39</xdr:row>
      <xdr:rowOff>31750</xdr:rowOff>
    </xdr:to>
    <xdr:sp macro="" textlink="">
      <xdr:nvSpPr>
        <xdr:cNvPr id="133" name="楕円 132">
          <a:extLst>
            <a:ext uri="{FF2B5EF4-FFF2-40B4-BE49-F238E27FC236}">
              <a16:creationId xmlns:a16="http://schemas.microsoft.com/office/drawing/2014/main" id="{C8C94719-D33C-4A35-92D3-4591B3BB4229}"/>
            </a:ext>
          </a:extLst>
        </xdr:cNvPr>
        <xdr:cNvSpPr/>
      </xdr:nvSpPr>
      <xdr:spPr>
        <a:xfrm>
          <a:off x="8445500" y="6471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152400</xdr:rowOff>
    </xdr:from>
    <xdr:to>
      <xdr:col>55</xdr:col>
      <xdr:colOff>0</xdr:colOff>
      <xdr:row>38</xdr:row>
      <xdr:rowOff>152400</xdr:rowOff>
    </xdr:to>
    <xdr:cxnSp macro="">
      <xdr:nvCxnSpPr>
        <xdr:cNvPr id="134" name="直線コネクタ 133">
          <a:extLst>
            <a:ext uri="{FF2B5EF4-FFF2-40B4-BE49-F238E27FC236}">
              <a16:creationId xmlns:a16="http://schemas.microsoft.com/office/drawing/2014/main" id="{C95D4C1D-6F95-4F8D-A3F1-2D8C046F1E73}"/>
            </a:ext>
          </a:extLst>
        </xdr:cNvPr>
        <xdr:cNvCxnSpPr/>
      </xdr:nvCxnSpPr>
      <xdr:spPr>
        <a:xfrm>
          <a:off x="8496300" y="65227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101600</xdr:rowOff>
    </xdr:from>
    <xdr:to>
      <xdr:col>46</xdr:col>
      <xdr:colOff>38100</xdr:colOff>
      <xdr:row>39</xdr:row>
      <xdr:rowOff>31750</xdr:rowOff>
    </xdr:to>
    <xdr:sp macro="" textlink="">
      <xdr:nvSpPr>
        <xdr:cNvPr id="135" name="楕円 134">
          <a:extLst>
            <a:ext uri="{FF2B5EF4-FFF2-40B4-BE49-F238E27FC236}">
              <a16:creationId xmlns:a16="http://schemas.microsoft.com/office/drawing/2014/main" id="{2AB7B304-56D8-46E8-9460-379E2E83AC13}"/>
            </a:ext>
          </a:extLst>
        </xdr:cNvPr>
        <xdr:cNvSpPr/>
      </xdr:nvSpPr>
      <xdr:spPr>
        <a:xfrm>
          <a:off x="7670800" y="6471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152400</xdr:rowOff>
    </xdr:from>
    <xdr:to>
      <xdr:col>50</xdr:col>
      <xdr:colOff>114300</xdr:colOff>
      <xdr:row>38</xdr:row>
      <xdr:rowOff>152400</xdr:rowOff>
    </xdr:to>
    <xdr:cxnSp macro="">
      <xdr:nvCxnSpPr>
        <xdr:cNvPr id="136" name="直線コネクタ 135">
          <a:extLst>
            <a:ext uri="{FF2B5EF4-FFF2-40B4-BE49-F238E27FC236}">
              <a16:creationId xmlns:a16="http://schemas.microsoft.com/office/drawing/2014/main" id="{105267AA-C1BD-49AA-80DA-1FC5B0F279A5}"/>
            </a:ext>
          </a:extLst>
        </xdr:cNvPr>
        <xdr:cNvCxnSpPr/>
      </xdr:nvCxnSpPr>
      <xdr:spPr>
        <a:xfrm>
          <a:off x="7713980" y="65227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114300</xdr:rowOff>
    </xdr:from>
    <xdr:to>
      <xdr:col>41</xdr:col>
      <xdr:colOff>101600</xdr:colOff>
      <xdr:row>39</xdr:row>
      <xdr:rowOff>44450</xdr:rowOff>
    </xdr:to>
    <xdr:sp macro="" textlink="">
      <xdr:nvSpPr>
        <xdr:cNvPr id="137" name="楕円 136">
          <a:extLst>
            <a:ext uri="{FF2B5EF4-FFF2-40B4-BE49-F238E27FC236}">
              <a16:creationId xmlns:a16="http://schemas.microsoft.com/office/drawing/2014/main" id="{1621853B-0542-4139-BCE3-5166B123F9BB}"/>
            </a:ext>
          </a:extLst>
        </xdr:cNvPr>
        <xdr:cNvSpPr/>
      </xdr:nvSpPr>
      <xdr:spPr>
        <a:xfrm>
          <a:off x="6873240" y="6484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152400</xdr:rowOff>
    </xdr:from>
    <xdr:to>
      <xdr:col>45</xdr:col>
      <xdr:colOff>177800</xdr:colOff>
      <xdr:row>38</xdr:row>
      <xdr:rowOff>165100</xdr:rowOff>
    </xdr:to>
    <xdr:cxnSp macro="">
      <xdr:nvCxnSpPr>
        <xdr:cNvPr id="138" name="直線コネクタ 137">
          <a:extLst>
            <a:ext uri="{FF2B5EF4-FFF2-40B4-BE49-F238E27FC236}">
              <a16:creationId xmlns:a16="http://schemas.microsoft.com/office/drawing/2014/main" id="{A97A832F-0F73-47AF-BC9F-5630058F6234}"/>
            </a:ext>
          </a:extLst>
        </xdr:cNvPr>
        <xdr:cNvCxnSpPr/>
      </xdr:nvCxnSpPr>
      <xdr:spPr>
        <a:xfrm flipV="1">
          <a:off x="6924040" y="6522720"/>
          <a:ext cx="78994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114300</xdr:rowOff>
    </xdr:from>
    <xdr:to>
      <xdr:col>36</xdr:col>
      <xdr:colOff>165100</xdr:colOff>
      <xdr:row>39</xdr:row>
      <xdr:rowOff>44450</xdr:rowOff>
    </xdr:to>
    <xdr:sp macro="" textlink="">
      <xdr:nvSpPr>
        <xdr:cNvPr id="139" name="楕円 138">
          <a:extLst>
            <a:ext uri="{FF2B5EF4-FFF2-40B4-BE49-F238E27FC236}">
              <a16:creationId xmlns:a16="http://schemas.microsoft.com/office/drawing/2014/main" id="{BCD13A31-EE40-4E7D-A66A-C1BDFCD04529}"/>
            </a:ext>
          </a:extLst>
        </xdr:cNvPr>
        <xdr:cNvSpPr/>
      </xdr:nvSpPr>
      <xdr:spPr>
        <a:xfrm>
          <a:off x="6098540" y="6484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165100</xdr:rowOff>
    </xdr:from>
    <xdr:to>
      <xdr:col>41</xdr:col>
      <xdr:colOff>50800</xdr:colOff>
      <xdr:row>38</xdr:row>
      <xdr:rowOff>165100</xdr:rowOff>
    </xdr:to>
    <xdr:cxnSp macro="">
      <xdr:nvCxnSpPr>
        <xdr:cNvPr id="140" name="直線コネクタ 139">
          <a:extLst>
            <a:ext uri="{FF2B5EF4-FFF2-40B4-BE49-F238E27FC236}">
              <a16:creationId xmlns:a16="http://schemas.microsoft.com/office/drawing/2014/main" id="{1BAC267B-29B5-4F71-BE62-0A41D31A2AA4}"/>
            </a:ext>
          </a:extLst>
        </xdr:cNvPr>
        <xdr:cNvCxnSpPr/>
      </xdr:nvCxnSpPr>
      <xdr:spPr>
        <a:xfrm>
          <a:off x="6149340" y="65354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515512A2-A06F-497E-9E08-61B397BDD44D}"/>
            </a:ext>
          </a:extLst>
        </xdr:cNvPr>
        <xdr:cNvSpPr txBox="1"/>
      </xdr:nvSpPr>
      <xdr:spPr>
        <a:xfrm>
          <a:off x="827158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6F60FCC2-766D-4105-82A9-72C08B5A6664}"/>
            </a:ext>
          </a:extLst>
        </xdr:cNvPr>
        <xdr:cNvSpPr txBox="1"/>
      </xdr:nvSpPr>
      <xdr:spPr>
        <a:xfrm>
          <a:off x="750958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3" name="n_3aveValue【図書館】&#10;一人当たり面積">
          <a:extLst>
            <a:ext uri="{FF2B5EF4-FFF2-40B4-BE49-F238E27FC236}">
              <a16:creationId xmlns:a16="http://schemas.microsoft.com/office/drawing/2014/main" id="{41993AC4-509C-489F-A9DD-ED074AA56256}"/>
            </a:ext>
          </a:extLst>
        </xdr:cNvPr>
        <xdr:cNvSpPr txBox="1"/>
      </xdr:nvSpPr>
      <xdr:spPr>
        <a:xfrm>
          <a:off x="6712027"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4" name="n_4aveValue【図書館】&#10;一人当たり面積">
          <a:extLst>
            <a:ext uri="{FF2B5EF4-FFF2-40B4-BE49-F238E27FC236}">
              <a16:creationId xmlns:a16="http://schemas.microsoft.com/office/drawing/2014/main" id="{F6789791-32E3-42A6-AD9D-C656DA726D7C}"/>
            </a:ext>
          </a:extLst>
        </xdr:cNvPr>
        <xdr:cNvSpPr txBox="1"/>
      </xdr:nvSpPr>
      <xdr:spPr>
        <a:xfrm>
          <a:off x="5937327"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48277</xdr:rowOff>
    </xdr:from>
    <xdr:ext cx="469744" cy="259045"/>
    <xdr:sp macro="" textlink="">
      <xdr:nvSpPr>
        <xdr:cNvPr id="145" name="n_1mainValue【図書館】&#10;一人当たり面積">
          <a:extLst>
            <a:ext uri="{FF2B5EF4-FFF2-40B4-BE49-F238E27FC236}">
              <a16:creationId xmlns:a16="http://schemas.microsoft.com/office/drawing/2014/main" id="{CAE11526-A701-4790-8DE2-B3674A0C9AFE}"/>
            </a:ext>
          </a:extLst>
        </xdr:cNvPr>
        <xdr:cNvSpPr txBox="1"/>
      </xdr:nvSpPr>
      <xdr:spPr>
        <a:xfrm>
          <a:off x="8271587" y="625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48277</xdr:rowOff>
    </xdr:from>
    <xdr:ext cx="469744" cy="259045"/>
    <xdr:sp macro="" textlink="">
      <xdr:nvSpPr>
        <xdr:cNvPr id="146" name="n_2mainValue【図書館】&#10;一人当たり面積">
          <a:extLst>
            <a:ext uri="{FF2B5EF4-FFF2-40B4-BE49-F238E27FC236}">
              <a16:creationId xmlns:a16="http://schemas.microsoft.com/office/drawing/2014/main" id="{1027970F-1E44-4114-B3C0-65DDC1F8D6A5}"/>
            </a:ext>
          </a:extLst>
        </xdr:cNvPr>
        <xdr:cNvSpPr txBox="1"/>
      </xdr:nvSpPr>
      <xdr:spPr>
        <a:xfrm>
          <a:off x="7509587" y="625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35577</xdr:rowOff>
    </xdr:from>
    <xdr:ext cx="469744" cy="259045"/>
    <xdr:sp macro="" textlink="">
      <xdr:nvSpPr>
        <xdr:cNvPr id="147" name="n_3mainValue【図書館】&#10;一人当たり面積">
          <a:extLst>
            <a:ext uri="{FF2B5EF4-FFF2-40B4-BE49-F238E27FC236}">
              <a16:creationId xmlns:a16="http://schemas.microsoft.com/office/drawing/2014/main" id="{0565F6F2-F36A-4B43-A1CD-B817B79FD83F}"/>
            </a:ext>
          </a:extLst>
        </xdr:cNvPr>
        <xdr:cNvSpPr txBox="1"/>
      </xdr:nvSpPr>
      <xdr:spPr>
        <a:xfrm>
          <a:off x="67120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35577</xdr:rowOff>
    </xdr:from>
    <xdr:ext cx="469744" cy="259045"/>
    <xdr:sp macro="" textlink="">
      <xdr:nvSpPr>
        <xdr:cNvPr id="148" name="n_4mainValue【図書館】&#10;一人当たり面積">
          <a:extLst>
            <a:ext uri="{FF2B5EF4-FFF2-40B4-BE49-F238E27FC236}">
              <a16:creationId xmlns:a16="http://schemas.microsoft.com/office/drawing/2014/main" id="{24B727CB-CA31-4E19-965F-584645526477}"/>
            </a:ext>
          </a:extLst>
        </xdr:cNvPr>
        <xdr:cNvSpPr txBox="1"/>
      </xdr:nvSpPr>
      <xdr:spPr>
        <a:xfrm>
          <a:off x="59373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BCDCBA0-8B55-49D7-BA50-69642E72064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D20EDD9A-D9B1-4069-ACA1-1F4A5F8062E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5D522E8E-7F24-405B-A8B4-DFE45AE5328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57CA43D2-533D-42EF-BA19-89B836B313F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1B11D95-37CC-4F9C-8F72-796187F9244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C3CE0753-C957-4FD7-902D-25EE99D907A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87AB50BA-5D47-4C37-8272-D8A05BA34EC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A370D417-5E75-45AE-BB59-76BE39A8973B}"/>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6290374-E3D8-4AB2-8C4B-4A9C540CAC46}"/>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5EDF6745-EDD3-4260-83C1-4CBF2E65746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5669F1BE-8ABF-4DF5-A7AE-307FBEEBB28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3DE5C8DC-75EF-43FB-A4F8-FF167B7B963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7B558806-722B-4DB9-BDA1-536ED9DE7E81}"/>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FE022E2F-F34D-4EF2-AE32-58D1B7237DDE}"/>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9ACB73B4-A608-4C08-A2F2-BF47DE1BCF02}"/>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964CB869-84F0-4B48-B234-6C72528F64E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ABE4BCEE-3F8A-4149-B26D-6206C8FDD4F9}"/>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987F13BC-236D-4828-A537-03E9D10E6D9A}"/>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4ABD1B3E-A25C-4642-AFE7-4F91AE6CCCD1}"/>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11E2EF1F-830E-4CEB-8A1D-5F9D4709F0C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D86F7750-295D-452D-91E6-AE2DFF5656F2}"/>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64E47800-D521-4530-8555-A831EE0FC1D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88288742-82D7-4AFA-BE53-23912DD1497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ADB11BF4-C346-4980-B14F-C83EC7E2640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2630F771-5FCB-4054-85EC-C10B237C5CFB}"/>
            </a:ext>
          </a:extLst>
        </xdr:cNvPr>
        <xdr:cNvCxnSpPr/>
      </xdr:nvCxnSpPr>
      <xdr:spPr>
        <a:xfrm flipV="1">
          <a:off x="4086225" y="94564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F9EA2293-8842-411A-B51B-C99627930343}"/>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5913151D-2666-43D7-A289-F159B67E2679}"/>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BD27356D-A6CA-4658-B788-AFA562CE92AE}"/>
            </a:ext>
          </a:extLst>
        </xdr:cNvPr>
        <xdr:cNvSpPr txBox="1"/>
      </xdr:nvSpPr>
      <xdr:spPr>
        <a:xfrm>
          <a:off x="412496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CAFDDAAC-CAE1-4F5A-AAF1-E80BA8E7BFBB}"/>
            </a:ext>
          </a:extLst>
        </xdr:cNvPr>
        <xdr:cNvCxnSpPr/>
      </xdr:nvCxnSpPr>
      <xdr:spPr>
        <a:xfrm>
          <a:off x="402082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44D720A0-0831-4C32-A6CA-AB78B4AF966E}"/>
            </a:ext>
          </a:extLst>
        </xdr:cNvPr>
        <xdr:cNvSpPr txBox="1"/>
      </xdr:nvSpPr>
      <xdr:spPr>
        <a:xfrm>
          <a:off x="4124960" y="995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66294059-1812-4619-87C0-21CC47A7AC5C}"/>
            </a:ext>
          </a:extLst>
        </xdr:cNvPr>
        <xdr:cNvSpPr/>
      </xdr:nvSpPr>
      <xdr:spPr>
        <a:xfrm>
          <a:off x="403606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FA02B74B-688A-4900-8578-1640FB9B1441}"/>
            </a:ext>
          </a:extLst>
        </xdr:cNvPr>
        <xdr:cNvSpPr/>
      </xdr:nvSpPr>
      <xdr:spPr>
        <a:xfrm>
          <a:off x="3312160" y="10079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CB8FE4F3-0FDB-4322-BEB9-B7AF4136E779}"/>
            </a:ext>
          </a:extLst>
        </xdr:cNvPr>
        <xdr:cNvSpPr/>
      </xdr:nvSpPr>
      <xdr:spPr>
        <a:xfrm>
          <a:off x="2514600" y="10060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2" name="フローチャート: 判断 181">
          <a:extLst>
            <a:ext uri="{FF2B5EF4-FFF2-40B4-BE49-F238E27FC236}">
              <a16:creationId xmlns:a16="http://schemas.microsoft.com/office/drawing/2014/main" id="{1BDF3BA4-487E-49D9-9056-AAB7930CCE65}"/>
            </a:ext>
          </a:extLst>
        </xdr:cNvPr>
        <xdr:cNvSpPr/>
      </xdr:nvSpPr>
      <xdr:spPr>
        <a:xfrm>
          <a:off x="1739900" y="1005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3" name="フローチャート: 判断 182">
          <a:extLst>
            <a:ext uri="{FF2B5EF4-FFF2-40B4-BE49-F238E27FC236}">
              <a16:creationId xmlns:a16="http://schemas.microsoft.com/office/drawing/2014/main" id="{A2413CAE-CD25-4F3F-AC9F-C0AF3F78E233}"/>
            </a:ext>
          </a:extLst>
        </xdr:cNvPr>
        <xdr:cNvSpPr/>
      </xdr:nvSpPr>
      <xdr:spPr>
        <a:xfrm>
          <a:off x="965200" y="10045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5F76570-EA09-4303-8B58-B423DFFDCE0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7C55A44-C04A-46C7-88A8-55974F6C724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EC31E71-9172-4FDB-BF2E-3DF020864EDD}"/>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522E97F-F51C-4BCF-A66A-6C2C7FE6EDA4}"/>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FD2EC65-B191-4F77-ABAE-BFC39C4F2EE8}"/>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36830</xdr:rowOff>
    </xdr:from>
    <xdr:to>
      <xdr:col>24</xdr:col>
      <xdr:colOff>114300</xdr:colOff>
      <xdr:row>63</xdr:row>
      <xdr:rowOff>138430</xdr:rowOff>
    </xdr:to>
    <xdr:sp macro="" textlink="">
      <xdr:nvSpPr>
        <xdr:cNvPr id="189" name="楕円 188">
          <a:extLst>
            <a:ext uri="{FF2B5EF4-FFF2-40B4-BE49-F238E27FC236}">
              <a16:creationId xmlns:a16="http://schemas.microsoft.com/office/drawing/2014/main" id="{D9A01A19-68BE-448B-9120-92596977B972}"/>
            </a:ext>
          </a:extLst>
        </xdr:cNvPr>
        <xdr:cNvSpPr/>
      </xdr:nvSpPr>
      <xdr:spPr>
        <a:xfrm>
          <a:off x="403606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15257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28CFA697-E63A-46BC-8404-BB774CFB15D6}"/>
            </a:ext>
          </a:extLst>
        </xdr:cNvPr>
        <xdr:cNvSpPr txBox="1"/>
      </xdr:nvSpPr>
      <xdr:spPr>
        <a:xfrm>
          <a:off x="4124960" y="1057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17780</xdr:rowOff>
    </xdr:from>
    <xdr:to>
      <xdr:col>20</xdr:col>
      <xdr:colOff>38100</xdr:colOff>
      <xdr:row>63</xdr:row>
      <xdr:rowOff>119380</xdr:rowOff>
    </xdr:to>
    <xdr:sp macro="" textlink="">
      <xdr:nvSpPr>
        <xdr:cNvPr id="191" name="楕円 190">
          <a:extLst>
            <a:ext uri="{FF2B5EF4-FFF2-40B4-BE49-F238E27FC236}">
              <a16:creationId xmlns:a16="http://schemas.microsoft.com/office/drawing/2014/main" id="{801D38A4-A88F-4A77-97E5-6319CDCFA394}"/>
            </a:ext>
          </a:extLst>
        </xdr:cNvPr>
        <xdr:cNvSpPr/>
      </xdr:nvSpPr>
      <xdr:spPr>
        <a:xfrm>
          <a:off x="3312160" y="10579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68580</xdr:rowOff>
    </xdr:from>
    <xdr:to>
      <xdr:col>24</xdr:col>
      <xdr:colOff>63500</xdr:colOff>
      <xdr:row>63</xdr:row>
      <xdr:rowOff>87630</xdr:rowOff>
    </xdr:to>
    <xdr:cxnSp macro="">
      <xdr:nvCxnSpPr>
        <xdr:cNvPr id="192" name="直線コネクタ 191">
          <a:extLst>
            <a:ext uri="{FF2B5EF4-FFF2-40B4-BE49-F238E27FC236}">
              <a16:creationId xmlns:a16="http://schemas.microsoft.com/office/drawing/2014/main" id="{0E8DA67A-D300-4E10-BA4D-DA4A3FAFE275}"/>
            </a:ext>
          </a:extLst>
        </xdr:cNvPr>
        <xdr:cNvCxnSpPr/>
      </xdr:nvCxnSpPr>
      <xdr:spPr>
        <a:xfrm>
          <a:off x="3355340" y="1062990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147320</xdr:rowOff>
    </xdr:from>
    <xdr:to>
      <xdr:col>15</xdr:col>
      <xdr:colOff>101600</xdr:colOff>
      <xdr:row>63</xdr:row>
      <xdr:rowOff>77470</xdr:rowOff>
    </xdr:to>
    <xdr:sp macro="" textlink="">
      <xdr:nvSpPr>
        <xdr:cNvPr id="193" name="楕円 192">
          <a:extLst>
            <a:ext uri="{FF2B5EF4-FFF2-40B4-BE49-F238E27FC236}">
              <a16:creationId xmlns:a16="http://schemas.microsoft.com/office/drawing/2014/main" id="{99F3BD99-051C-448C-A73C-83B4CF377CFE}"/>
            </a:ext>
          </a:extLst>
        </xdr:cNvPr>
        <xdr:cNvSpPr/>
      </xdr:nvSpPr>
      <xdr:spPr>
        <a:xfrm>
          <a:off x="251460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26670</xdr:rowOff>
    </xdr:from>
    <xdr:to>
      <xdr:col>19</xdr:col>
      <xdr:colOff>177800</xdr:colOff>
      <xdr:row>63</xdr:row>
      <xdr:rowOff>68580</xdr:rowOff>
    </xdr:to>
    <xdr:cxnSp macro="">
      <xdr:nvCxnSpPr>
        <xdr:cNvPr id="194" name="直線コネクタ 193">
          <a:extLst>
            <a:ext uri="{FF2B5EF4-FFF2-40B4-BE49-F238E27FC236}">
              <a16:creationId xmlns:a16="http://schemas.microsoft.com/office/drawing/2014/main" id="{FE869816-119E-4A23-9EA6-01383AC72DE4}"/>
            </a:ext>
          </a:extLst>
        </xdr:cNvPr>
        <xdr:cNvCxnSpPr/>
      </xdr:nvCxnSpPr>
      <xdr:spPr>
        <a:xfrm>
          <a:off x="2565400" y="10587990"/>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132080</xdr:rowOff>
    </xdr:from>
    <xdr:to>
      <xdr:col>10</xdr:col>
      <xdr:colOff>165100</xdr:colOff>
      <xdr:row>63</xdr:row>
      <xdr:rowOff>62230</xdr:rowOff>
    </xdr:to>
    <xdr:sp macro="" textlink="">
      <xdr:nvSpPr>
        <xdr:cNvPr id="195" name="楕円 194">
          <a:extLst>
            <a:ext uri="{FF2B5EF4-FFF2-40B4-BE49-F238E27FC236}">
              <a16:creationId xmlns:a16="http://schemas.microsoft.com/office/drawing/2014/main" id="{FCC89BB5-7039-4361-92EF-778D46BC4BDA}"/>
            </a:ext>
          </a:extLst>
        </xdr:cNvPr>
        <xdr:cNvSpPr/>
      </xdr:nvSpPr>
      <xdr:spPr>
        <a:xfrm>
          <a:off x="1739900" y="10525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11430</xdr:rowOff>
    </xdr:from>
    <xdr:to>
      <xdr:col>15</xdr:col>
      <xdr:colOff>50800</xdr:colOff>
      <xdr:row>63</xdr:row>
      <xdr:rowOff>26670</xdr:rowOff>
    </xdr:to>
    <xdr:cxnSp macro="">
      <xdr:nvCxnSpPr>
        <xdr:cNvPr id="196" name="直線コネクタ 195">
          <a:extLst>
            <a:ext uri="{FF2B5EF4-FFF2-40B4-BE49-F238E27FC236}">
              <a16:creationId xmlns:a16="http://schemas.microsoft.com/office/drawing/2014/main" id="{1E25DD6B-65BC-4C61-9FC7-CD22C638DF7F}"/>
            </a:ext>
          </a:extLst>
        </xdr:cNvPr>
        <xdr:cNvCxnSpPr/>
      </xdr:nvCxnSpPr>
      <xdr:spPr>
        <a:xfrm>
          <a:off x="1790700" y="1057275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92075</xdr:rowOff>
    </xdr:from>
    <xdr:to>
      <xdr:col>6</xdr:col>
      <xdr:colOff>38100</xdr:colOff>
      <xdr:row>63</xdr:row>
      <xdr:rowOff>22225</xdr:rowOff>
    </xdr:to>
    <xdr:sp macro="" textlink="">
      <xdr:nvSpPr>
        <xdr:cNvPr id="197" name="楕円 196">
          <a:extLst>
            <a:ext uri="{FF2B5EF4-FFF2-40B4-BE49-F238E27FC236}">
              <a16:creationId xmlns:a16="http://schemas.microsoft.com/office/drawing/2014/main" id="{FB82B9B8-8A26-4CC7-8F17-B29289330B22}"/>
            </a:ext>
          </a:extLst>
        </xdr:cNvPr>
        <xdr:cNvSpPr/>
      </xdr:nvSpPr>
      <xdr:spPr>
        <a:xfrm>
          <a:off x="965200" y="104857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142875</xdr:rowOff>
    </xdr:from>
    <xdr:to>
      <xdr:col>10</xdr:col>
      <xdr:colOff>114300</xdr:colOff>
      <xdr:row>63</xdr:row>
      <xdr:rowOff>11430</xdr:rowOff>
    </xdr:to>
    <xdr:cxnSp macro="">
      <xdr:nvCxnSpPr>
        <xdr:cNvPr id="198" name="直線コネクタ 197">
          <a:extLst>
            <a:ext uri="{FF2B5EF4-FFF2-40B4-BE49-F238E27FC236}">
              <a16:creationId xmlns:a16="http://schemas.microsoft.com/office/drawing/2014/main" id="{310081CC-A8DE-4706-B2E3-F48DF9FD8BC5}"/>
            </a:ext>
          </a:extLst>
        </xdr:cNvPr>
        <xdr:cNvCxnSpPr/>
      </xdr:nvCxnSpPr>
      <xdr:spPr>
        <a:xfrm>
          <a:off x="1008380" y="10536555"/>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50C578F6-C11C-4E7D-886F-75B5E29AB943}"/>
            </a:ext>
          </a:extLst>
        </xdr:cNvPr>
        <xdr:cNvSpPr txBox="1"/>
      </xdr:nvSpPr>
      <xdr:spPr>
        <a:xfrm>
          <a:off x="317056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B89E2F11-E05A-4B0B-8C12-BD367E1E07ED}"/>
            </a:ext>
          </a:extLst>
        </xdr:cNvPr>
        <xdr:cNvSpPr txBox="1"/>
      </xdr:nvSpPr>
      <xdr:spPr>
        <a:xfrm>
          <a:off x="238570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201" name="n_3aveValue【体育館・プール】&#10;有形固定資産減価償却率">
          <a:extLst>
            <a:ext uri="{FF2B5EF4-FFF2-40B4-BE49-F238E27FC236}">
              <a16:creationId xmlns:a16="http://schemas.microsoft.com/office/drawing/2014/main" id="{542B78B5-5201-4F05-910E-44CC6F0AB0B0}"/>
            </a:ext>
          </a:extLst>
        </xdr:cNvPr>
        <xdr:cNvSpPr txBox="1"/>
      </xdr:nvSpPr>
      <xdr:spPr>
        <a:xfrm>
          <a:off x="161100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2" name="n_4aveValue【体育館・プール】&#10;有形固定資産減価償却率">
          <a:extLst>
            <a:ext uri="{FF2B5EF4-FFF2-40B4-BE49-F238E27FC236}">
              <a16:creationId xmlns:a16="http://schemas.microsoft.com/office/drawing/2014/main" id="{CEC8EA55-27C5-4450-B21F-9636D41AE3D4}"/>
            </a:ext>
          </a:extLst>
        </xdr:cNvPr>
        <xdr:cNvSpPr txBox="1"/>
      </xdr:nvSpPr>
      <xdr:spPr>
        <a:xfrm>
          <a:off x="836304" y="982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110507</xdr:rowOff>
    </xdr:from>
    <xdr:ext cx="405111" cy="259045"/>
    <xdr:sp macro="" textlink="">
      <xdr:nvSpPr>
        <xdr:cNvPr id="203" name="n_1mainValue【体育館・プール】&#10;有形固定資産減価償却率">
          <a:extLst>
            <a:ext uri="{FF2B5EF4-FFF2-40B4-BE49-F238E27FC236}">
              <a16:creationId xmlns:a16="http://schemas.microsoft.com/office/drawing/2014/main" id="{1868E0BC-7750-40BF-9E58-FFDF754D3A69}"/>
            </a:ext>
          </a:extLst>
        </xdr:cNvPr>
        <xdr:cNvSpPr txBox="1"/>
      </xdr:nvSpPr>
      <xdr:spPr>
        <a:xfrm>
          <a:off x="317056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68597</xdr:rowOff>
    </xdr:from>
    <xdr:ext cx="405111" cy="259045"/>
    <xdr:sp macro="" textlink="">
      <xdr:nvSpPr>
        <xdr:cNvPr id="204" name="n_2mainValue【体育館・プール】&#10;有形固定資産減価償却率">
          <a:extLst>
            <a:ext uri="{FF2B5EF4-FFF2-40B4-BE49-F238E27FC236}">
              <a16:creationId xmlns:a16="http://schemas.microsoft.com/office/drawing/2014/main" id="{320FB789-9F9C-4240-A03C-BDD4F3F8E108}"/>
            </a:ext>
          </a:extLst>
        </xdr:cNvPr>
        <xdr:cNvSpPr txBox="1"/>
      </xdr:nvSpPr>
      <xdr:spPr>
        <a:xfrm>
          <a:off x="238570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53357</xdr:rowOff>
    </xdr:from>
    <xdr:ext cx="405111" cy="259045"/>
    <xdr:sp macro="" textlink="">
      <xdr:nvSpPr>
        <xdr:cNvPr id="205" name="n_3mainValue【体育館・プール】&#10;有形固定資産減価償却率">
          <a:extLst>
            <a:ext uri="{FF2B5EF4-FFF2-40B4-BE49-F238E27FC236}">
              <a16:creationId xmlns:a16="http://schemas.microsoft.com/office/drawing/2014/main" id="{B1CA31F9-56CF-4999-857A-59980CEC223D}"/>
            </a:ext>
          </a:extLst>
        </xdr:cNvPr>
        <xdr:cNvSpPr txBox="1"/>
      </xdr:nvSpPr>
      <xdr:spPr>
        <a:xfrm>
          <a:off x="161100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13352</xdr:rowOff>
    </xdr:from>
    <xdr:ext cx="405111" cy="259045"/>
    <xdr:sp macro="" textlink="">
      <xdr:nvSpPr>
        <xdr:cNvPr id="206" name="n_4mainValue【体育館・プール】&#10;有形固定資産減価償却率">
          <a:extLst>
            <a:ext uri="{FF2B5EF4-FFF2-40B4-BE49-F238E27FC236}">
              <a16:creationId xmlns:a16="http://schemas.microsoft.com/office/drawing/2014/main" id="{796E4CE8-9D6B-467B-855F-A96FF287010E}"/>
            </a:ext>
          </a:extLst>
        </xdr:cNvPr>
        <xdr:cNvSpPr txBox="1"/>
      </xdr:nvSpPr>
      <xdr:spPr>
        <a:xfrm>
          <a:off x="83630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3C2731A-9CDB-4825-88E8-622A101DD34A}"/>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0BEE09E-3D38-4A17-B43E-AD1EA8E1543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DBEFDCE-2EB4-432D-8431-B437CF7C475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796D052-64B4-4791-A11D-D32AF06580E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4236BEC-B9A2-4C5A-92E3-E44854E00867}"/>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706A15A6-FBBD-4364-B295-61134913D1A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1080CDB6-C871-4534-8C5B-38C9B3F0EB2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5F46955-EADF-4854-83B9-5B63C2B46E6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9A1136D-D685-4B84-AE6D-D7310BA7806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9CDA7746-E113-403A-9346-B0498D0ADC9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7C6D5C67-84A5-4740-BBF4-0829FD5FDD9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60645AF3-8FDF-4A53-9B5C-0DFD74CF25C8}"/>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B600CDA-4B2A-4187-AFFD-874E4F15609E}"/>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84A55197-A7C1-44B7-9492-9951D349BAF5}"/>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F31C015-711A-41FD-B047-7FC6A7CA70DC}"/>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ECC32B3E-46F8-4C30-B41C-33B945E8AA13}"/>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A3AA9992-6C5B-45EB-9A7E-0083EFB4154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F55D258D-858D-48DD-B94E-229ACEA8C9B7}"/>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1B75CCA4-B836-48FC-9D7F-43E4FE416BF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3D47A19-12DD-4538-A401-E5DBF13FE086}"/>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8F499575-6FC2-42B1-BE5C-0E3FCBAA72C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7EDCB97A-CF95-49D8-A43A-52220B2ACA75}"/>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FFCB33B-245A-403E-A8BA-9AAFA49608F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D8757CFD-1A82-4719-A3EC-E5BDAF9ED2FF}"/>
            </a:ext>
          </a:extLst>
        </xdr:cNvPr>
        <xdr:cNvCxnSpPr/>
      </xdr:nvCxnSpPr>
      <xdr:spPr>
        <a:xfrm flipV="1">
          <a:off x="9219565" y="952881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933F57BE-B48C-4397-BBAA-637303C55A4A}"/>
            </a:ext>
          </a:extLst>
        </xdr:cNvPr>
        <xdr:cNvSpPr txBox="1"/>
      </xdr:nvSpPr>
      <xdr:spPr>
        <a:xfrm>
          <a:off x="9258300"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1AD07A11-9B15-4E7B-91B1-3BC666D1FF03}"/>
            </a:ext>
          </a:extLst>
        </xdr:cNvPr>
        <xdr:cNvCxnSpPr/>
      </xdr:nvCxnSpPr>
      <xdr:spPr>
        <a:xfrm>
          <a:off x="9154160" y="1074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4513D9EF-4F7C-4B4D-9BF6-8FFC534F8A5B}"/>
            </a:ext>
          </a:extLst>
        </xdr:cNvPr>
        <xdr:cNvSpPr txBox="1"/>
      </xdr:nvSpPr>
      <xdr:spPr>
        <a:xfrm>
          <a:off x="9258300" y="930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D03C5E51-FA9B-4B08-8C1C-E637657C0742}"/>
            </a:ext>
          </a:extLst>
        </xdr:cNvPr>
        <xdr:cNvCxnSpPr/>
      </xdr:nvCxnSpPr>
      <xdr:spPr>
        <a:xfrm>
          <a:off x="9154160" y="952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C081463B-9E7E-475E-BFDC-6E9B8EB810F3}"/>
            </a:ext>
          </a:extLst>
        </xdr:cNvPr>
        <xdr:cNvSpPr txBox="1"/>
      </xdr:nvSpPr>
      <xdr:spPr>
        <a:xfrm>
          <a:off x="9258300" y="10331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59729681-8F56-4DB8-8620-71DA3E961161}"/>
            </a:ext>
          </a:extLst>
        </xdr:cNvPr>
        <xdr:cNvSpPr/>
      </xdr:nvSpPr>
      <xdr:spPr>
        <a:xfrm>
          <a:off x="9192260" y="10476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E5954846-9C79-494C-96A7-5DB466D60784}"/>
            </a:ext>
          </a:extLst>
        </xdr:cNvPr>
        <xdr:cNvSpPr/>
      </xdr:nvSpPr>
      <xdr:spPr>
        <a:xfrm>
          <a:off x="844550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AA7CC0C8-4727-44D0-9056-F0752D585B8C}"/>
            </a:ext>
          </a:extLst>
        </xdr:cNvPr>
        <xdr:cNvSpPr/>
      </xdr:nvSpPr>
      <xdr:spPr>
        <a:xfrm>
          <a:off x="7670800" y="10480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9" name="フローチャート: 判断 238">
          <a:extLst>
            <a:ext uri="{FF2B5EF4-FFF2-40B4-BE49-F238E27FC236}">
              <a16:creationId xmlns:a16="http://schemas.microsoft.com/office/drawing/2014/main" id="{9FBFCA43-4490-4453-9EEB-AC37BADA4A59}"/>
            </a:ext>
          </a:extLst>
        </xdr:cNvPr>
        <xdr:cNvSpPr/>
      </xdr:nvSpPr>
      <xdr:spPr>
        <a:xfrm>
          <a:off x="6873240" y="104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40" name="フローチャート: 判断 239">
          <a:extLst>
            <a:ext uri="{FF2B5EF4-FFF2-40B4-BE49-F238E27FC236}">
              <a16:creationId xmlns:a16="http://schemas.microsoft.com/office/drawing/2014/main" id="{BAE4FA54-F4C6-48FE-9AFA-02EE0CDFC75C}"/>
            </a:ext>
          </a:extLst>
        </xdr:cNvPr>
        <xdr:cNvSpPr/>
      </xdr:nvSpPr>
      <xdr:spPr>
        <a:xfrm>
          <a:off x="6098540" y="1040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442C5AF-3399-48E1-8663-35AEF40CDE1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1462FFD-FDAE-43B4-BC88-35B4EA12BB31}"/>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C711263-C1C3-4717-A2E1-AF3E71846F52}"/>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817BA0B-FBC3-40B7-8277-4AF4BE609EE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3E52EAA-AFD5-44AB-B0B5-147D59F738A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109220</xdr:rowOff>
    </xdr:from>
    <xdr:to>
      <xdr:col>55</xdr:col>
      <xdr:colOff>50800</xdr:colOff>
      <xdr:row>64</xdr:row>
      <xdr:rowOff>39370</xdr:rowOff>
    </xdr:to>
    <xdr:sp macro="" textlink="">
      <xdr:nvSpPr>
        <xdr:cNvPr id="246" name="楕円 245">
          <a:extLst>
            <a:ext uri="{FF2B5EF4-FFF2-40B4-BE49-F238E27FC236}">
              <a16:creationId xmlns:a16="http://schemas.microsoft.com/office/drawing/2014/main" id="{9650E91A-A50F-4FBD-B111-FE9993F15F9E}"/>
            </a:ext>
          </a:extLst>
        </xdr:cNvPr>
        <xdr:cNvSpPr/>
      </xdr:nvSpPr>
      <xdr:spPr>
        <a:xfrm>
          <a:off x="9192260" y="10670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24147</xdr:rowOff>
    </xdr:from>
    <xdr:ext cx="469744" cy="259045"/>
    <xdr:sp macro="" textlink="">
      <xdr:nvSpPr>
        <xdr:cNvPr id="247" name="【体育館・プール】&#10;一人当たり面積該当値テキスト">
          <a:extLst>
            <a:ext uri="{FF2B5EF4-FFF2-40B4-BE49-F238E27FC236}">
              <a16:creationId xmlns:a16="http://schemas.microsoft.com/office/drawing/2014/main" id="{8BA2492E-3D4B-4F1B-AAC3-78F7CF0E33EE}"/>
            </a:ext>
          </a:extLst>
        </xdr:cNvPr>
        <xdr:cNvSpPr txBox="1"/>
      </xdr:nvSpPr>
      <xdr:spPr>
        <a:xfrm>
          <a:off x="9258300" y="1058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111125</xdr:rowOff>
    </xdr:from>
    <xdr:to>
      <xdr:col>50</xdr:col>
      <xdr:colOff>165100</xdr:colOff>
      <xdr:row>64</xdr:row>
      <xdr:rowOff>41275</xdr:rowOff>
    </xdr:to>
    <xdr:sp macro="" textlink="">
      <xdr:nvSpPr>
        <xdr:cNvPr id="248" name="楕円 247">
          <a:extLst>
            <a:ext uri="{FF2B5EF4-FFF2-40B4-BE49-F238E27FC236}">
              <a16:creationId xmlns:a16="http://schemas.microsoft.com/office/drawing/2014/main" id="{7A75D0A1-D766-4426-87A0-B942A7230B13}"/>
            </a:ext>
          </a:extLst>
        </xdr:cNvPr>
        <xdr:cNvSpPr/>
      </xdr:nvSpPr>
      <xdr:spPr>
        <a:xfrm>
          <a:off x="8445500" y="10672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160020</xdr:rowOff>
    </xdr:from>
    <xdr:to>
      <xdr:col>55</xdr:col>
      <xdr:colOff>0</xdr:colOff>
      <xdr:row>63</xdr:row>
      <xdr:rowOff>161925</xdr:rowOff>
    </xdr:to>
    <xdr:cxnSp macro="">
      <xdr:nvCxnSpPr>
        <xdr:cNvPr id="249" name="直線コネクタ 248">
          <a:extLst>
            <a:ext uri="{FF2B5EF4-FFF2-40B4-BE49-F238E27FC236}">
              <a16:creationId xmlns:a16="http://schemas.microsoft.com/office/drawing/2014/main" id="{47EF6F93-4F8D-450D-994B-07C5AB89850D}"/>
            </a:ext>
          </a:extLst>
        </xdr:cNvPr>
        <xdr:cNvCxnSpPr/>
      </xdr:nvCxnSpPr>
      <xdr:spPr>
        <a:xfrm flipV="1">
          <a:off x="8496300" y="10721340"/>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111125</xdr:rowOff>
    </xdr:from>
    <xdr:to>
      <xdr:col>46</xdr:col>
      <xdr:colOff>38100</xdr:colOff>
      <xdr:row>64</xdr:row>
      <xdr:rowOff>41275</xdr:rowOff>
    </xdr:to>
    <xdr:sp macro="" textlink="">
      <xdr:nvSpPr>
        <xdr:cNvPr id="250" name="楕円 249">
          <a:extLst>
            <a:ext uri="{FF2B5EF4-FFF2-40B4-BE49-F238E27FC236}">
              <a16:creationId xmlns:a16="http://schemas.microsoft.com/office/drawing/2014/main" id="{250B917F-4AE4-441A-BCB2-DC3124ABCEAD}"/>
            </a:ext>
          </a:extLst>
        </xdr:cNvPr>
        <xdr:cNvSpPr/>
      </xdr:nvSpPr>
      <xdr:spPr>
        <a:xfrm>
          <a:off x="7670800" y="106724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161925</xdr:rowOff>
    </xdr:from>
    <xdr:to>
      <xdr:col>50</xdr:col>
      <xdr:colOff>114300</xdr:colOff>
      <xdr:row>63</xdr:row>
      <xdr:rowOff>161925</xdr:rowOff>
    </xdr:to>
    <xdr:cxnSp macro="">
      <xdr:nvCxnSpPr>
        <xdr:cNvPr id="251" name="直線コネクタ 250">
          <a:extLst>
            <a:ext uri="{FF2B5EF4-FFF2-40B4-BE49-F238E27FC236}">
              <a16:creationId xmlns:a16="http://schemas.microsoft.com/office/drawing/2014/main" id="{C6C85171-A3DE-4D50-96CA-8A9DBABEBB6A}"/>
            </a:ext>
          </a:extLst>
        </xdr:cNvPr>
        <xdr:cNvCxnSpPr/>
      </xdr:nvCxnSpPr>
      <xdr:spPr>
        <a:xfrm>
          <a:off x="7713980" y="1072324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111125</xdr:rowOff>
    </xdr:from>
    <xdr:to>
      <xdr:col>41</xdr:col>
      <xdr:colOff>101600</xdr:colOff>
      <xdr:row>64</xdr:row>
      <xdr:rowOff>41275</xdr:rowOff>
    </xdr:to>
    <xdr:sp macro="" textlink="">
      <xdr:nvSpPr>
        <xdr:cNvPr id="252" name="楕円 251">
          <a:extLst>
            <a:ext uri="{FF2B5EF4-FFF2-40B4-BE49-F238E27FC236}">
              <a16:creationId xmlns:a16="http://schemas.microsoft.com/office/drawing/2014/main" id="{082EDF6A-7814-42D2-BE53-4E083F98E911}"/>
            </a:ext>
          </a:extLst>
        </xdr:cNvPr>
        <xdr:cNvSpPr/>
      </xdr:nvSpPr>
      <xdr:spPr>
        <a:xfrm>
          <a:off x="6873240" y="10672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161925</xdr:rowOff>
    </xdr:from>
    <xdr:to>
      <xdr:col>45</xdr:col>
      <xdr:colOff>177800</xdr:colOff>
      <xdr:row>63</xdr:row>
      <xdr:rowOff>161925</xdr:rowOff>
    </xdr:to>
    <xdr:cxnSp macro="">
      <xdr:nvCxnSpPr>
        <xdr:cNvPr id="253" name="直線コネクタ 252">
          <a:extLst>
            <a:ext uri="{FF2B5EF4-FFF2-40B4-BE49-F238E27FC236}">
              <a16:creationId xmlns:a16="http://schemas.microsoft.com/office/drawing/2014/main" id="{64417C9F-2331-4881-B0EE-566BE0DE881D}"/>
            </a:ext>
          </a:extLst>
        </xdr:cNvPr>
        <xdr:cNvCxnSpPr/>
      </xdr:nvCxnSpPr>
      <xdr:spPr>
        <a:xfrm>
          <a:off x="6924040" y="1072324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113030</xdr:rowOff>
    </xdr:from>
    <xdr:to>
      <xdr:col>36</xdr:col>
      <xdr:colOff>165100</xdr:colOff>
      <xdr:row>64</xdr:row>
      <xdr:rowOff>43180</xdr:rowOff>
    </xdr:to>
    <xdr:sp macro="" textlink="">
      <xdr:nvSpPr>
        <xdr:cNvPr id="254" name="楕円 253">
          <a:extLst>
            <a:ext uri="{FF2B5EF4-FFF2-40B4-BE49-F238E27FC236}">
              <a16:creationId xmlns:a16="http://schemas.microsoft.com/office/drawing/2014/main" id="{4CE64149-97DE-4B39-B4FE-E4F1EEDD5CAA}"/>
            </a:ext>
          </a:extLst>
        </xdr:cNvPr>
        <xdr:cNvSpPr/>
      </xdr:nvSpPr>
      <xdr:spPr>
        <a:xfrm>
          <a:off x="6098540" y="10674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161925</xdr:rowOff>
    </xdr:from>
    <xdr:to>
      <xdr:col>41</xdr:col>
      <xdr:colOff>50800</xdr:colOff>
      <xdr:row>63</xdr:row>
      <xdr:rowOff>163830</xdr:rowOff>
    </xdr:to>
    <xdr:cxnSp macro="">
      <xdr:nvCxnSpPr>
        <xdr:cNvPr id="255" name="直線コネクタ 254">
          <a:extLst>
            <a:ext uri="{FF2B5EF4-FFF2-40B4-BE49-F238E27FC236}">
              <a16:creationId xmlns:a16="http://schemas.microsoft.com/office/drawing/2014/main" id="{70D09D92-997B-40AC-8E1F-0ECEEFCC3D5D}"/>
            </a:ext>
          </a:extLst>
        </xdr:cNvPr>
        <xdr:cNvCxnSpPr/>
      </xdr:nvCxnSpPr>
      <xdr:spPr>
        <a:xfrm flipV="1">
          <a:off x="6149340" y="1072324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35DBA369-26AA-49F4-836A-C9CD1EADADCE}"/>
            </a:ext>
          </a:extLst>
        </xdr:cNvPr>
        <xdr:cNvSpPr txBox="1"/>
      </xdr:nvSpPr>
      <xdr:spPr>
        <a:xfrm>
          <a:off x="827158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64E2251A-18DB-4E54-AD3C-17A9AC992CBA}"/>
            </a:ext>
          </a:extLst>
        </xdr:cNvPr>
        <xdr:cNvSpPr txBox="1"/>
      </xdr:nvSpPr>
      <xdr:spPr>
        <a:xfrm>
          <a:off x="750958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141622</xdr:rowOff>
    </xdr:from>
    <xdr:ext cx="469744" cy="259045"/>
    <xdr:sp macro="" textlink="">
      <xdr:nvSpPr>
        <xdr:cNvPr id="258" name="n_3aveValue【体育館・プール】&#10;一人当たり面積">
          <a:extLst>
            <a:ext uri="{FF2B5EF4-FFF2-40B4-BE49-F238E27FC236}">
              <a16:creationId xmlns:a16="http://schemas.microsoft.com/office/drawing/2014/main" id="{35068B0D-B6DF-4BC5-A678-0973AA94B8D8}"/>
            </a:ext>
          </a:extLst>
        </xdr:cNvPr>
        <xdr:cNvSpPr txBox="1"/>
      </xdr:nvSpPr>
      <xdr:spPr>
        <a:xfrm>
          <a:off x="6712027" y="1020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130192</xdr:rowOff>
    </xdr:from>
    <xdr:ext cx="469744" cy="259045"/>
    <xdr:sp macro="" textlink="">
      <xdr:nvSpPr>
        <xdr:cNvPr id="259" name="n_4aveValue【体育館・プール】&#10;一人当たり面積">
          <a:extLst>
            <a:ext uri="{FF2B5EF4-FFF2-40B4-BE49-F238E27FC236}">
              <a16:creationId xmlns:a16="http://schemas.microsoft.com/office/drawing/2014/main" id="{D2F25FEB-E549-4515-BADF-449728711BC5}"/>
            </a:ext>
          </a:extLst>
        </xdr:cNvPr>
        <xdr:cNvSpPr txBox="1"/>
      </xdr:nvSpPr>
      <xdr:spPr>
        <a:xfrm>
          <a:off x="5937327" y="1018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32402</xdr:rowOff>
    </xdr:from>
    <xdr:ext cx="469744" cy="259045"/>
    <xdr:sp macro="" textlink="">
      <xdr:nvSpPr>
        <xdr:cNvPr id="260" name="n_1mainValue【体育館・プール】&#10;一人当たり面積">
          <a:extLst>
            <a:ext uri="{FF2B5EF4-FFF2-40B4-BE49-F238E27FC236}">
              <a16:creationId xmlns:a16="http://schemas.microsoft.com/office/drawing/2014/main" id="{8E969147-34BA-47D2-8FD1-184AF7721A91}"/>
            </a:ext>
          </a:extLst>
        </xdr:cNvPr>
        <xdr:cNvSpPr txBox="1"/>
      </xdr:nvSpPr>
      <xdr:spPr>
        <a:xfrm>
          <a:off x="8271587" y="1076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32402</xdr:rowOff>
    </xdr:from>
    <xdr:ext cx="469744" cy="259045"/>
    <xdr:sp macro="" textlink="">
      <xdr:nvSpPr>
        <xdr:cNvPr id="261" name="n_2mainValue【体育館・プール】&#10;一人当たり面積">
          <a:extLst>
            <a:ext uri="{FF2B5EF4-FFF2-40B4-BE49-F238E27FC236}">
              <a16:creationId xmlns:a16="http://schemas.microsoft.com/office/drawing/2014/main" id="{70A2CDD2-1E94-4C12-890A-4966DA2F5BE3}"/>
            </a:ext>
          </a:extLst>
        </xdr:cNvPr>
        <xdr:cNvSpPr txBox="1"/>
      </xdr:nvSpPr>
      <xdr:spPr>
        <a:xfrm>
          <a:off x="7509587" y="1076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32402</xdr:rowOff>
    </xdr:from>
    <xdr:ext cx="469744" cy="259045"/>
    <xdr:sp macro="" textlink="">
      <xdr:nvSpPr>
        <xdr:cNvPr id="262" name="n_3mainValue【体育館・プール】&#10;一人当たり面積">
          <a:extLst>
            <a:ext uri="{FF2B5EF4-FFF2-40B4-BE49-F238E27FC236}">
              <a16:creationId xmlns:a16="http://schemas.microsoft.com/office/drawing/2014/main" id="{DC8E6E11-812B-427E-B497-4A164F126508}"/>
            </a:ext>
          </a:extLst>
        </xdr:cNvPr>
        <xdr:cNvSpPr txBox="1"/>
      </xdr:nvSpPr>
      <xdr:spPr>
        <a:xfrm>
          <a:off x="6712027" y="1076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34307</xdr:rowOff>
    </xdr:from>
    <xdr:ext cx="469744" cy="259045"/>
    <xdr:sp macro="" textlink="">
      <xdr:nvSpPr>
        <xdr:cNvPr id="263" name="n_4mainValue【体育館・プール】&#10;一人当たり面積">
          <a:extLst>
            <a:ext uri="{FF2B5EF4-FFF2-40B4-BE49-F238E27FC236}">
              <a16:creationId xmlns:a16="http://schemas.microsoft.com/office/drawing/2014/main" id="{60741FBF-B01D-47FF-BEF1-18FFC799BC4D}"/>
            </a:ext>
          </a:extLst>
        </xdr:cNvPr>
        <xdr:cNvSpPr txBox="1"/>
      </xdr:nvSpPr>
      <xdr:spPr>
        <a:xfrm>
          <a:off x="59373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CA0412E1-0E1F-497F-AF2E-E454A152960F}"/>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271EB0B5-135B-4C09-9451-8A12CB698C2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BCAE5EB9-7378-4EEC-9409-9AA6C651D529}"/>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9A2E8EC8-7924-4BD8-9089-3B6A0B74E80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95CD6DD-CCFD-4019-AE63-2FE69140CE0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BA77E11-7354-48C1-BACE-1B3D7738FF9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24E2BE59-0675-44FD-9EB3-56A1314BC13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6AFA28E-4213-40CC-83B7-BDC6EE5313A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D1339367-51C0-4EBE-B915-315CB6C2E50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E466C5A0-89BF-4797-9953-55EA4BB14A8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B740D3C7-D35B-48DE-BB0B-B91E6624C50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F5B55031-74F7-4F5C-8BF7-598DAA0575B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1474F00F-FA54-4CAA-A3FF-81D548795638}"/>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44461D2-ECB5-4A00-AA5C-4B632EF096DA}"/>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211E5BBF-881D-4C13-87A3-681A870CC08F}"/>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7933CDBA-B854-4B89-B77B-0734D8093EBB}"/>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9D57087D-8B36-4161-B1A9-A5E4621888BE}"/>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54246A63-2AE2-4699-B18E-ABB3D6F0A363}"/>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065D057-1A76-4863-BCAE-CFD24459980D}"/>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2A766A0E-BAF9-4EF5-8E12-DCD8A044AED2}"/>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59F43BE-9B8D-413C-BA8F-0A410329628F}"/>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87BA6B95-05F9-4AFB-91AB-2490F368CB6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AC9A548-8F06-4756-AE81-7A28D909D49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4625D9CB-6327-4F72-B66A-A57ABE852063}"/>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E299EA6B-62EB-478A-8172-7E840E4DA42F}"/>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859B2950-ECF3-4A96-9EF4-B8741DA44CB6}"/>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D4DB0009-1D29-408F-89A4-D28D6292170A}"/>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D4F35F41-D8EA-4277-892A-076380D3F6A4}"/>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86016FEF-FFA2-44CF-87F8-7525C83E8B1C}"/>
            </a:ext>
          </a:extLst>
        </xdr:cNvPr>
        <xdr:cNvSpPr txBox="1"/>
      </xdr:nvSpPr>
      <xdr:spPr>
        <a:xfrm>
          <a:off x="4124960" y="13639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4C60DF1B-D20C-4334-8C9D-90F244F4C9F7}"/>
            </a:ext>
          </a:extLst>
        </xdr:cNvPr>
        <xdr:cNvSpPr/>
      </xdr:nvSpPr>
      <xdr:spPr>
        <a:xfrm>
          <a:off x="4036060" y="1378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18A9A6FE-EAEC-4EE2-9840-E957E1739481}"/>
            </a:ext>
          </a:extLst>
        </xdr:cNvPr>
        <xdr:cNvSpPr/>
      </xdr:nvSpPr>
      <xdr:spPr>
        <a:xfrm>
          <a:off x="3312160" y="137744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BA89C104-9B94-494F-9F17-6C0F97A64182}"/>
            </a:ext>
          </a:extLst>
        </xdr:cNvPr>
        <xdr:cNvSpPr/>
      </xdr:nvSpPr>
      <xdr:spPr>
        <a:xfrm>
          <a:off x="25146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3811</xdr:rowOff>
    </xdr:from>
    <xdr:to>
      <xdr:col>10</xdr:col>
      <xdr:colOff>165100</xdr:colOff>
      <xdr:row>82</xdr:row>
      <xdr:rowOff>105411</xdr:rowOff>
    </xdr:to>
    <xdr:sp macro="" textlink="">
      <xdr:nvSpPr>
        <xdr:cNvPr id="296" name="フローチャート: 判断 295">
          <a:extLst>
            <a:ext uri="{FF2B5EF4-FFF2-40B4-BE49-F238E27FC236}">
              <a16:creationId xmlns:a16="http://schemas.microsoft.com/office/drawing/2014/main" id="{9AC8098B-E9D0-4566-8D15-4FF1BE9D20D6}"/>
            </a:ext>
          </a:extLst>
        </xdr:cNvPr>
        <xdr:cNvSpPr/>
      </xdr:nvSpPr>
      <xdr:spPr>
        <a:xfrm>
          <a:off x="1739900" y="1375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133350</xdr:rowOff>
    </xdr:from>
    <xdr:to>
      <xdr:col>6</xdr:col>
      <xdr:colOff>38100</xdr:colOff>
      <xdr:row>82</xdr:row>
      <xdr:rowOff>63500</xdr:rowOff>
    </xdr:to>
    <xdr:sp macro="" textlink="">
      <xdr:nvSpPr>
        <xdr:cNvPr id="297" name="フローチャート: 判断 296">
          <a:extLst>
            <a:ext uri="{FF2B5EF4-FFF2-40B4-BE49-F238E27FC236}">
              <a16:creationId xmlns:a16="http://schemas.microsoft.com/office/drawing/2014/main" id="{9A9B4DF3-2343-4632-8988-1BD72B2138AB}"/>
            </a:ext>
          </a:extLst>
        </xdr:cNvPr>
        <xdr:cNvSpPr/>
      </xdr:nvSpPr>
      <xdr:spPr>
        <a:xfrm>
          <a:off x="965200" y="137121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BE14E65-8BED-414D-A758-18EE57C02A74}"/>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0DFABB3-F4F4-4A72-BD97-7E67AC91D92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009D731-A54C-4EF6-9078-11C2D64702B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5EA16D1-41FD-42F7-8D68-02AE79ED67E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87B5C15-5AEF-4036-B6B3-464BF7D00FF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85089</xdr:rowOff>
    </xdr:from>
    <xdr:to>
      <xdr:col>24</xdr:col>
      <xdr:colOff>114300</xdr:colOff>
      <xdr:row>83</xdr:row>
      <xdr:rowOff>15239</xdr:rowOff>
    </xdr:to>
    <xdr:sp macro="" textlink="">
      <xdr:nvSpPr>
        <xdr:cNvPr id="303" name="楕円 302">
          <a:extLst>
            <a:ext uri="{FF2B5EF4-FFF2-40B4-BE49-F238E27FC236}">
              <a16:creationId xmlns:a16="http://schemas.microsoft.com/office/drawing/2014/main" id="{8AE20BC5-0A6D-4B0D-AED0-9D2D2A5EFAB2}"/>
            </a:ext>
          </a:extLst>
        </xdr:cNvPr>
        <xdr:cNvSpPr/>
      </xdr:nvSpPr>
      <xdr:spPr>
        <a:xfrm>
          <a:off x="4036060" y="138315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63516</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D55A6770-F443-470E-8B2B-B6730DFDB9F4}"/>
            </a:ext>
          </a:extLst>
        </xdr:cNvPr>
        <xdr:cNvSpPr txBox="1"/>
      </xdr:nvSpPr>
      <xdr:spPr>
        <a:xfrm>
          <a:off x="4124960" y="13809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24130</xdr:rowOff>
    </xdr:from>
    <xdr:to>
      <xdr:col>20</xdr:col>
      <xdr:colOff>38100</xdr:colOff>
      <xdr:row>83</xdr:row>
      <xdr:rowOff>125730</xdr:rowOff>
    </xdr:to>
    <xdr:sp macro="" textlink="">
      <xdr:nvSpPr>
        <xdr:cNvPr id="305" name="楕円 304">
          <a:extLst>
            <a:ext uri="{FF2B5EF4-FFF2-40B4-BE49-F238E27FC236}">
              <a16:creationId xmlns:a16="http://schemas.microsoft.com/office/drawing/2014/main" id="{4EA27897-C7D4-4E64-9E97-5B61A13C6BB7}"/>
            </a:ext>
          </a:extLst>
        </xdr:cNvPr>
        <xdr:cNvSpPr/>
      </xdr:nvSpPr>
      <xdr:spPr>
        <a:xfrm>
          <a:off x="3312160" y="13938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135889</xdr:rowOff>
    </xdr:from>
    <xdr:to>
      <xdr:col>24</xdr:col>
      <xdr:colOff>63500</xdr:colOff>
      <xdr:row>83</xdr:row>
      <xdr:rowOff>74930</xdr:rowOff>
    </xdr:to>
    <xdr:cxnSp macro="">
      <xdr:nvCxnSpPr>
        <xdr:cNvPr id="306" name="直線コネクタ 305">
          <a:extLst>
            <a:ext uri="{FF2B5EF4-FFF2-40B4-BE49-F238E27FC236}">
              <a16:creationId xmlns:a16="http://schemas.microsoft.com/office/drawing/2014/main" id="{73A4A2F7-6A4F-4A05-836A-DB0674EF8034}"/>
            </a:ext>
          </a:extLst>
        </xdr:cNvPr>
        <xdr:cNvCxnSpPr/>
      </xdr:nvCxnSpPr>
      <xdr:spPr>
        <a:xfrm flipV="1">
          <a:off x="3355340" y="13882369"/>
          <a:ext cx="73152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1270</xdr:rowOff>
    </xdr:from>
    <xdr:to>
      <xdr:col>15</xdr:col>
      <xdr:colOff>101600</xdr:colOff>
      <xdr:row>83</xdr:row>
      <xdr:rowOff>102870</xdr:rowOff>
    </xdr:to>
    <xdr:sp macro="" textlink="">
      <xdr:nvSpPr>
        <xdr:cNvPr id="307" name="楕円 306">
          <a:extLst>
            <a:ext uri="{FF2B5EF4-FFF2-40B4-BE49-F238E27FC236}">
              <a16:creationId xmlns:a16="http://schemas.microsoft.com/office/drawing/2014/main" id="{F1C99241-50F4-4FFF-8568-24B0F8048707}"/>
            </a:ext>
          </a:extLst>
        </xdr:cNvPr>
        <xdr:cNvSpPr/>
      </xdr:nvSpPr>
      <xdr:spPr>
        <a:xfrm>
          <a:off x="2514600" y="1391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52070</xdr:rowOff>
    </xdr:from>
    <xdr:to>
      <xdr:col>19</xdr:col>
      <xdr:colOff>177800</xdr:colOff>
      <xdr:row>83</xdr:row>
      <xdr:rowOff>74930</xdr:rowOff>
    </xdr:to>
    <xdr:cxnSp macro="">
      <xdr:nvCxnSpPr>
        <xdr:cNvPr id="308" name="直線コネクタ 307">
          <a:extLst>
            <a:ext uri="{FF2B5EF4-FFF2-40B4-BE49-F238E27FC236}">
              <a16:creationId xmlns:a16="http://schemas.microsoft.com/office/drawing/2014/main" id="{FDF291EA-507F-444C-A68F-C4EE889D83A3}"/>
            </a:ext>
          </a:extLst>
        </xdr:cNvPr>
        <xdr:cNvCxnSpPr/>
      </xdr:nvCxnSpPr>
      <xdr:spPr>
        <a:xfrm>
          <a:off x="2565400" y="1396619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156211</xdr:rowOff>
    </xdr:from>
    <xdr:to>
      <xdr:col>10</xdr:col>
      <xdr:colOff>165100</xdr:colOff>
      <xdr:row>83</xdr:row>
      <xdr:rowOff>86361</xdr:rowOff>
    </xdr:to>
    <xdr:sp macro="" textlink="">
      <xdr:nvSpPr>
        <xdr:cNvPr id="309" name="楕円 308">
          <a:extLst>
            <a:ext uri="{FF2B5EF4-FFF2-40B4-BE49-F238E27FC236}">
              <a16:creationId xmlns:a16="http://schemas.microsoft.com/office/drawing/2014/main" id="{BFDD051A-CDFB-484F-831B-B7BAEEF126F1}"/>
            </a:ext>
          </a:extLst>
        </xdr:cNvPr>
        <xdr:cNvSpPr/>
      </xdr:nvSpPr>
      <xdr:spPr>
        <a:xfrm>
          <a:off x="1739900" y="13902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35561</xdr:rowOff>
    </xdr:from>
    <xdr:to>
      <xdr:col>15</xdr:col>
      <xdr:colOff>50800</xdr:colOff>
      <xdr:row>83</xdr:row>
      <xdr:rowOff>52070</xdr:rowOff>
    </xdr:to>
    <xdr:cxnSp macro="">
      <xdr:nvCxnSpPr>
        <xdr:cNvPr id="310" name="直線コネクタ 309">
          <a:extLst>
            <a:ext uri="{FF2B5EF4-FFF2-40B4-BE49-F238E27FC236}">
              <a16:creationId xmlns:a16="http://schemas.microsoft.com/office/drawing/2014/main" id="{6DDB7757-5852-458A-BE13-B257B3BDA1F9}"/>
            </a:ext>
          </a:extLst>
        </xdr:cNvPr>
        <xdr:cNvCxnSpPr/>
      </xdr:nvCxnSpPr>
      <xdr:spPr>
        <a:xfrm>
          <a:off x="1790700" y="13949681"/>
          <a:ext cx="7747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134620</xdr:rowOff>
    </xdr:from>
    <xdr:to>
      <xdr:col>6</xdr:col>
      <xdr:colOff>38100</xdr:colOff>
      <xdr:row>83</xdr:row>
      <xdr:rowOff>64770</xdr:rowOff>
    </xdr:to>
    <xdr:sp macro="" textlink="">
      <xdr:nvSpPr>
        <xdr:cNvPr id="311" name="楕円 310">
          <a:extLst>
            <a:ext uri="{FF2B5EF4-FFF2-40B4-BE49-F238E27FC236}">
              <a16:creationId xmlns:a16="http://schemas.microsoft.com/office/drawing/2014/main" id="{AB545747-BAFB-4C12-A800-23795F2A9385}"/>
            </a:ext>
          </a:extLst>
        </xdr:cNvPr>
        <xdr:cNvSpPr/>
      </xdr:nvSpPr>
      <xdr:spPr>
        <a:xfrm>
          <a:off x="965200" y="13881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13970</xdr:rowOff>
    </xdr:from>
    <xdr:to>
      <xdr:col>10</xdr:col>
      <xdr:colOff>114300</xdr:colOff>
      <xdr:row>83</xdr:row>
      <xdr:rowOff>35561</xdr:rowOff>
    </xdr:to>
    <xdr:cxnSp macro="">
      <xdr:nvCxnSpPr>
        <xdr:cNvPr id="312" name="直線コネクタ 311">
          <a:extLst>
            <a:ext uri="{FF2B5EF4-FFF2-40B4-BE49-F238E27FC236}">
              <a16:creationId xmlns:a16="http://schemas.microsoft.com/office/drawing/2014/main" id="{484F33DE-3652-4842-9AF3-664A6099185C}"/>
            </a:ext>
          </a:extLst>
        </xdr:cNvPr>
        <xdr:cNvCxnSpPr/>
      </xdr:nvCxnSpPr>
      <xdr:spPr>
        <a:xfrm>
          <a:off x="1008380" y="13928090"/>
          <a:ext cx="78232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38260EA1-82CC-4E42-A1BD-687C1D2337AC}"/>
            </a:ext>
          </a:extLst>
        </xdr:cNvPr>
        <xdr:cNvSpPr txBox="1"/>
      </xdr:nvSpPr>
      <xdr:spPr>
        <a:xfrm>
          <a:off x="3170564" y="13557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CBE131E6-0306-4BCB-A65F-00D332697FC6}"/>
            </a:ext>
          </a:extLst>
        </xdr:cNvPr>
        <xdr:cNvSpPr txBox="1"/>
      </xdr:nvSpPr>
      <xdr:spPr>
        <a:xfrm>
          <a:off x="2385704" y="1353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121938</xdr:rowOff>
    </xdr:from>
    <xdr:ext cx="405111" cy="259045"/>
    <xdr:sp macro="" textlink="">
      <xdr:nvSpPr>
        <xdr:cNvPr id="315" name="n_3aveValue【福祉施設】&#10;有形固定資産減価償却率">
          <a:extLst>
            <a:ext uri="{FF2B5EF4-FFF2-40B4-BE49-F238E27FC236}">
              <a16:creationId xmlns:a16="http://schemas.microsoft.com/office/drawing/2014/main" id="{8E7E02E7-5FEE-4728-AECD-652EF993B307}"/>
            </a:ext>
          </a:extLst>
        </xdr:cNvPr>
        <xdr:cNvSpPr txBox="1"/>
      </xdr:nvSpPr>
      <xdr:spPr>
        <a:xfrm>
          <a:off x="1611004" y="1353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80027</xdr:rowOff>
    </xdr:from>
    <xdr:ext cx="405111" cy="259045"/>
    <xdr:sp macro="" textlink="">
      <xdr:nvSpPr>
        <xdr:cNvPr id="316" name="n_4aveValue【福祉施設】&#10;有形固定資産減価償却率">
          <a:extLst>
            <a:ext uri="{FF2B5EF4-FFF2-40B4-BE49-F238E27FC236}">
              <a16:creationId xmlns:a16="http://schemas.microsoft.com/office/drawing/2014/main" id="{91775712-044F-45B9-AF00-B1671ECD7F88}"/>
            </a:ext>
          </a:extLst>
        </xdr:cNvPr>
        <xdr:cNvSpPr txBox="1"/>
      </xdr:nvSpPr>
      <xdr:spPr>
        <a:xfrm>
          <a:off x="83630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116857</xdr:rowOff>
    </xdr:from>
    <xdr:ext cx="405111" cy="259045"/>
    <xdr:sp macro="" textlink="">
      <xdr:nvSpPr>
        <xdr:cNvPr id="317" name="n_1mainValue【福祉施設】&#10;有形固定資産減価償却率">
          <a:extLst>
            <a:ext uri="{FF2B5EF4-FFF2-40B4-BE49-F238E27FC236}">
              <a16:creationId xmlns:a16="http://schemas.microsoft.com/office/drawing/2014/main" id="{54502033-9579-499C-A3A4-89916306D195}"/>
            </a:ext>
          </a:extLst>
        </xdr:cNvPr>
        <xdr:cNvSpPr txBox="1"/>
      </xdr:nvSpPr>
      <xdr:spPr>
        <a:xfrm>
          <a:off x="3170564" y="1403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93997</xdr:rowOff>
    </xdr:from>
    <xdr:ext cx="405111" cy="259045"/>
    <xdr:sp macro="" textlink="">
      <xdr:nvSpPr>
        <xdr:cNvPr id="318" name="n_2mainValue【福祉施設】&#10;有形固定資産減価償却率">
          <a:extLst>
            <a:ext uri="{FF2B5EF4-FFF2-40B4-BE49-F238E27FC236}">
              <a16:creationId xmlns:a16="http://schemas.microsoft.com/office/drawing/2014/main" id="{7E7E259A-9849-4BB1-B2C5-752C82EAA19E}"/>
            </a:ext>
          </a:extLst>
        </xdr:cNvPr>
        <xdr:cNvSpPr txBox="1"/>
      </xdr:nvSpPr>
      <xdr:spPr>
        <a:xfrm>
          <a:off x="2385704" y="1400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77488</xdr:rowOff>
    </xdr:from>
    <xdr:ext cx="405111" cy="259045"/>
    <xdr:sp macro="" textlink="">
      <xdr:nvSpPr>
        <xdr:cNvPr id="319" name="n_3mainValue【福祉施設】&#10;有形固定資産減価償却率">
          <a:extLst>
            <a:ext uri="{FF2B5EF4-FFF2-40B4-BE49-F238E27FC236}">
              <a16:creationId xmlns:a16="http://schemas.microsoft.com/office/drawing/2014/main" id="{1AA3F873-5C45-47B2-92E2-079E9B417310}"/>
            </a:ext>
          </a:extLst>
        </xdr:cNvPr>
        <xdr:cNvSpPr txBox="1"/>
      </xdr:nvSpPr>
      <xdr:spPr>
        <a:xfrm>
          <a:off x="1611004" y="13991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55897</xdr:rowOff>
    </xdr:from>
    <xdr:ext cx="405111" cy="259045"/>
    <xdr:sp macro="" textlink="">
      <xdr:nvSpPr>
        <xdr:cNvPr id="320" name="n_4mainValue【福祉施設】&#10;有形固定資産減価償却率">
          <a:extLst>
            <a:ext uri="{FF2B5EF4-FFF2-40B4-BE49-F238E27FC236}">
              <a16:creationId xmlns:a16="http://schemas.microsoft.com/office/drawing/2014/main" id="{600BD75E-E40C-465C-8DBB-421135BA7025}"/>
            </a:ext>
          </a:extLst>
        </xdr:cNvPr>
        <xdr:cNvSpPr txBox="1"/>
      </xdr:nvSpPr>
      <xdr:spPr>
        <a:xfrm>
          <a:off x="836304" y="1397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356E83C-0039-40B5-B319-2C2E072014B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D5BE63CC-1B33-4288-BBA5-22154D870A7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226689D-E74D-4E63-ADDB-D0FFBFD4569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DB93E43E-142B-4C5C-A8D4-8E565C8D207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5642691A-7B3A-471D-9A6E-612261335CE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1411E83-4230-48C8-B857-179C4B6A0BB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81C76FC-C6F1-4899-8CBC-CB298D54F11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ADCA6ABD-9D81-463E-B324-22448BED97E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4250ED23-51AE-4413-B1C3-7D5376CDC88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68B117C-8791-4084-883A-BC7C9A3EF3E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53509BDB-03A3-423F-BAE6-22907CB7DDBF}"/>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E1EE6620-F0EF-47EF-9DA6-08062AB07BA9}"/>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CCC57B20-FE08-4B64-81AC-45999523EB51}"/>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C11C2A8-2F51-4244-BF66-C08613066C9C}"/>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D83F4EED-8123-4AA7-A8E1-A87AF6D9F684}"/>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2A3E03BB-10FD-4BA8-99E3-ABB6B5A8B9C4}"/>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B67B2FE-5DBF-4B71-8F7B-29F185B095A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E9F3A0D9-8102-4340-97CF-F65AF11E204E}"/>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77C70DB8-B9FB-4328-9B68-00E39EC1B90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C02B8883-7885-4B62-9BAA-83DD7C98B8EA}"/>
            </a:ext>
          </a:extLst>
        </xdr:cNvPr>
        <xdr:cNvCxnSpPr/>
      </xdr:nvCxnSpPr>
      <xdr:spPr>
        <a:xfrm flipV="1">
          <a:off x="9219565" y="1306068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C061586E-DB09-4283-BAFA-89CA82AE1530}"/>
            </a:ext>
          </a:extLst>
        </xdr:cNvPr>
        <xdr:cNvSpPr txBox="1"/>
      </xdr:nvSpPr>
      <xdr:spPr>
        <a:xfrm>
          <a:off x="9258300" y="1433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C62CACBD-533E-4DFE-B49A-25070C4B8C35}"/>
            </a:ext>
          </a:extLst>
        </xdr:cNvPr>
        <xdr:cNvCxnSpPr/>
      </xdr:nvCxnSpPr>
      <xdr:spPr>
        <a:xfrm>
          <a:off x="9154160" y="14327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8AC2C34C-02FC-4D05-9855-ACCD01D062D9}"/>
            </a:ext>
          </a:extLst>
        </xdr:cNvPr>
        <xdr:cNvSpPr txBox="1"/>
      </xdr:nvSpPr>
      <xdr:spPr>
        <a:xfrm>
          <a:off x="9258300" y="1283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18BF5FDC-D7F0-48AA-80AC-BA9E4B7E38A5}"/>
            </a:ext>
          </a:extLst>
        </xdr:cNvPr>
        <xdr:cNvCxnSpPr/>
      </xdr:nvCxnSpPr>
      <xdr:spPr>
        <a:xfrm>
          <a:off x="9154160" y="13060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A94C5B08-B3D1-4709-800D-167380081B0C}"/>
            </a:ext>
          </a:extLst>
        </xdr:cNvPr>
        <xdr:cNvSpPr txBox="1"/>
      </xdr:nvSpPr>
      <xdr:spPr>
        <a:xfrm>
          <a:off x="9258300" y="13779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B1BC7D77-9A88-4AD0-A74C-07136C61A259}"/>
            </a:ext>
          </a:extLst>
        </xdr:cNvPr>
        <xdr:cNvSpPr/>
      </xdr:nvSpPr>
      <xdr:spPr>
        <a:xfrm>
          <a:off x="9192260" y="13924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37449BDC-2E2E-4A30-B447-4A863BFF7BB7}"/>
            </a:ext>
          </a:extLst>
        </xdr:cNvPr>
        <xdr:cNvSpPr/>
      </xdr:nvSpPr>
      <xdr:spPr>
        <a:xfrm>
          <a:off x="8445500" y="1392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CA7E504E-3EDF-419B-B589-438145AAEFC2}"/>
            </a:ext>
          </a:extLst>
        </xdr:cNvPr>
        <xdr:cNvSpPr/>
      </xdr:nvSpPr>
      <xdr:spPr>
        <a:xfrm>
          <a:off x="7670800" y="13918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113030</xdr:rowOff>
    </xdr:from>
    <xdr:to>
      <xdr:col>41</xdr:col>
      <xdr:colOff>101600</xdr:colOff>
      <xdr:row>83</xdr:row>
      <xdr:rowOff>43180</xdr:rowOff>
    </xdr:to>
    <xdr:sp macro="" textlink="">
      <xdr:nvSpPr>
        <xdr:cNvPr id="349" name="フローチャート: 判断 348">
          <a:extLst>
            <a:ext uri="{FF2B5EF4-FFF2-40B4-BE49-F238E27FC236}">
              <a16:creationId xmlns:a16="http://schemas.microsoft.com/office/drawing/2014/main" id="{5F8A52E3-4A1A-4E27-9DAB-1753C5FB9A86}"/>
            </a:ext>
          </a:extLst>
        </xdr:cNvPr>
        <xdr:cNvSpPr/>
      </xdr:nvSpPr>
      <xdr:spPr>
        <a:xfrm>
          <a:off x="6873240" y="1385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61595</xdr:rowOff>
    </xdr:from>
    <xdr:to>
      <xdr:col>36</xdr:col>
      <xdr:colOff>165100</xdr:colOff>
      <xdr:row>82</xdr:row>
      <xdr:rowOff>163195</xdr:rowOff>
    </xdr:to>
    <xdr:sp macro="" textlink="">
      <xdr:nvSpPr>
        <xdr:cNvPr id="350" name="フローチャート: 判断 349">
          <a:extLst>
            <a:ext uri="{FF2B5EF4-FFF2-40B4-BE49-F238E27FC236}">
              <a16:creationId xmlns:a16="http://schemas.microsoft.com/office/drawing/2014/main" id="{A0A9AB0B-059A-4E00-917D-752D1A4A4442}"/>
            </a:ext>
          </a:extLst>
        </xdr:cNvPr>
        <xdr:cNvSpPr/>
      </xdr:nvSpPr>
      <xdr:spPr>
        <a:xfrm>
          <a:off x="6098540" y="13808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53673FAE-6DBD-437E-B5C2-B9E77B68496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C2A3D3D-8E17-4A51-B660-6B3F467849F8}"/>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C184D26-DBA0-45B8-8AF9-3F40B3CF8FE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6F5F8D1-D12B-4409-8093-98D3BDBD49F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93A9EBB-4D9B-49AF-A9B2-228A40A20DD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95886</xdr:rowOff>
    </xdr:from>
    <xdr:to>
      <xdr:col>55</xdr:col>
      <xdr:colOff>50800</xdr:colOff>
      <xdr:row>84</xdr:row>
      <xdr:rowOff>26036</xdr:rowOff>
    </xdr:to>
    <xdr:sp macro="" textlink="">
      <xdr:nvSpPr>
        <xdr:cNvPr id="356" name="楕円 355">
          <a:extLst>
            <a:ext uri="{FF2B5EF4-FFF2-40B4-BE49-F238E27FC236}">
              <a16:creationId xmlns:a16="http://schemas.microsoft.com/office/drawing/2014/main" id="{D716EF0E-68AC-4A6D-AE06-F22C6BA8382A}"/>
            </a:ext>
          </a:extLst>
        </xdr:cNvPr>
        <xdr:cNvSpPr/>
      </xdr:nvSpPr>
      <xdr:spPr>
        <a:xfrm>
          <a:off x="9192260" y="14010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74313</xdr:rowOff>
    </xdr:from>
    <xdr:ext cx="469744" cy="259045"/>
    <xdr:sp macro="" textlink="">
      <xdr:nvSpPr>
        <xdr:cNvPr id="357" name="【福祉施設】&#10;一人当たり面積該当値テキスト">
          <a:extLst>
            <a:ext uri="{FF2B5EF4-FFF2-40B4-BE49-F238E27FC236}">
              <a16:creationId xmlns:a16="http://schemas.microsoft.com/office/drawing/2014/main" id="{8D256ADE-9091-4D0C-B435-88D4B99256BA}"/>
            </a:ext>
          </a:extLst>
        </xdr:cNvPr>
        <xdr:cNvSpPr txBox="1"/>
      </xdr:nvSpPr>
      <xdr:spPr>
        <a:xfrm>
          <a:off x="9258300" y="1398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95886</xdr:rowOff>
    </xdr:from>
    <xdr:to>
      <xdr:col>50</xdr:col>
      <xdr:colOff>165100</xdr:colOff>
      <xdr:row>84</xdr:row>
      <xdr:rowOff>26036</xdr:rowOff>
    </xdr:to>
    <xdr:sp macro="" textlink="">
      <xdr:nvSpPr>
        <xdr:cNvPr id="358" name="楕円 357">
          <a:extLst>
            <a:ext uri="{FF2B5EF4-FFF2-40B4-BE49-F238E27FC236}">
              <a16:creationId xmlns:a16="http://schemas.microsoft.com/office/drawing/2014/main" id="{AC359A72-D93B-4E3F-B672-FBC595BB6F33}"/>
            </a:ext>
          </a:extLst>
        </xdr:cNvPr>
        <xdr:cNvSpPr/>
      </xdr:nvSpPr>
      <xdr:spPr>
        <a:xfrm>
          <a:off x="8445500" y="14010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146686</xdr:rowOff>
    </xdr:from>
    <xdr:to>
      <xdr:col>55</xdr:col>
      <xdr:colOff>0</xdr:colOff>
      <xdr:row>83</xdr:row>
      <xdr:rowOff>146686</xdr:rowOff>
    </xdr:to>
    <xdr:cxnSp macro="">
      <xdr:nvCxnSpPr>
        <xdr:cNvPr id="359" name="直線コネクタ 358">
          <a:extLst>
            <a:ext uri="{FF2B5EF4-FFF2-40B4-BE49-F238E27FC236}">
              <a16:creationId xmlns:a16="http://schemas.microsoft.com/office/drawing/2014/main" id="{5D23CDA7-BCD7-455E-BBD1-651ADB8F44FC}"/>
            </a:ext>
          </a:extLst>
        </xdr:cNvPr>
        <xdr:cNvCxnSpPr/>
      </xdr:nvCxnSpPr>
      <xdr:spPr>
        <a:xfrm>
          <a:off x="8496300" y="1406080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95886</xdr:rowOff>
    </xdr:from>
    <xdr:to>
      <xdr:col>46</xdr:col>
      <xdr:colOff>38100</xdr:colOff>
      <xdr:row>84</xdr:row>
      <xdr:rowOff>26036</xdr:rowOff>
    </xdr:to>
    <xdr:sp macro="" textlink="">
      <xdr:nvSpPr>
        <xdr:cNvPr id="360" name="楕円 359">
          <a:extLst>
            <a:ext uri="{FF2B5EF4-FFF2-40B4-BE49-F238E27FC236}">
              <a16:creationId xmlns:a16="http://schemas.microsoft.com/office/drawing/2014/main" id="{1045731F-D3BC-4E63-8F85-AFF5BA027653}"/>
            </a:ext>
          </a:extLst>
        </xdr:cNvPr>
        <xdr:cNvSpPr/>
      </xdr:nvSpPr>
      <xdr:spPr>
        <a:xfrm>
          <a:off x="7670800" y="14010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146686</xdr:rowOff>
    </xdr:from>
    <xdr:to>
      <xdr:col>50</xdr:col>
      <xdr:colOff>114300</xdr:colOff>
      <xdr:row>83</xdr:row>
      <xdr:rowOff>146686</xdr:rowOff>
    </xdr:to>
    <xdr:cxnSp macro="">
      <xdr:nvCxnSpPr>
        <xdr:cNvPr id="361" name="直線コネクタ 360">
          <a:extLst>
            <a:ext uri="{FF2B5EF4-FFF2-40B4-BE49-F238E27FC236}">
              <a16:creationId xmlns:a16="http://schemas.microsoft.com/office/drawing/2014/main" id="{E06425FA-67C3-4133-94D3-51E2025383CB}"/>
            </a:ext>
          </a:extLst>
        </xdr:cNvPr>
        <xdr:cNvCxnSpPr/>
      </xdr:nvCxnSpPr>
      <xdr:spPr>
        <a:xfrm>
          <a:off x="7713980" y="1406080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101600</xdr:rowOff>
    </xdr:from>
    <xdr:to>
      <xdr:col>41</xdr:col>
      <xdr:colOff>101600</xdr:colOff>
      <xdr:row>84</xdr:row>
      <xdr:rowOff>31750</xdr:rowOff>
    </xdr:to>
    <xdr:sp macro="" textlink="">
      <xdr:nvSpPr>
        <xdr:cNvPr id="362" name="楕円 361">
          <a:extLst>
            <a:ext uri="{FF2B5EF4-FFF2-40B4-BE49-F238E27FC236}">
              <a16:creationId xmlns:a16="http://schemas.microsoft.com/office/drawing/2014/main" id="{C27F53F5-1E58-4E7C-B64A-514BCA46AC12}"/>
            </a:ext>
          </a:extLst>
        </xdr:cNvPr>
        <xdr:cNvSpPr/>
      </xdr:nvSpPr>
      <xdr:spPr>
        <a:xfrm>
          <a:off x="6873240" y="1401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146686</xdr:rowOff>
    </xdr:from>
    <xdr:to>
      <xdr:col>45</xdr:col>
      <xdr:colOff>177800</xdr:colOff>
      <xdr:row>83</xdr:row>
      <xdr:rowOff>152400</xdr:rowOff>
    </xdr:to>
    <xdr:cxnSp macro="">
      <xdr:nvCxnSpPr>
        <xdr:cNvPr id="363" name="直線コネクタ 362">
          <a:extLst>
            <a:ext uri="{FF2B5EF4-FFF2-40B4-BE49-F238E27FC236}">
              <a16:creationId xmlns:a16="http://schemas.microsoft.com/office/drawing/2014/main" id="{12992400-3810-4E4E-8D60-4E8D6ABFF769}"/>
            </a:ext>
          </a:extLst>
        </xdr:cNvPr>
        <xdr:cNvCxnSpPr/>
      </xdr:nvCxnSpPr>
      <xdr:spPr>
        <a:xfrm flipV="1">
          <a:off x="6924040" y="14060806"/>
          <a:ext cx="78994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101600</xdr:rowOff>
    </xdr:from>
    <xdr:to>
      <xdr:col>36</xdr:col>
      <xdr:colOff>165100</xdr:colOff>
      <xdr:row>84</xdr:row>
      <xdr:rowOff>31750</xdr:rowOff>
    </xdr:to>
    <xdr:sp macro="" textlink="">
      <xdr:nvSpPr>
        <xdr:cNvPr id="364" name="楕円 363">
          <a:extLst>
            <a:ext uri="{FF2B5EF4-FFF2-40B4-BE49-F238E27FC236}">
              <a16:creationId xmlns:a16="http://schemas.microsoft.com/office/drawing/2014/main" id="{D8F638D4-22E3-46C5-9945-5B3D0BE99AD1}"/>
            </a:ext>
          </a:extLst>
        </xdr:cNvPr>
        <xdr:cNvSpPr/>
      </xdr:nvSpPr>
      <xdr:spPr>
        <a:xfrm>
          <a:off x="6098540" y="1401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152400</xdr:rowOff>
    </xdr:from>
    <xdr:to>
      <xdr:col>41</xdr:col>
      <xdr:colOff>50800</xdr:colOff>
      <xdr:row>83</xdr:row>
      <xdr:rowOff>152400</xdr:rowOff>
    </xdr:to>
    <xdr:cxnSp macro="">
      <xdr:nvCxnSpPr>
        <xdr:cNvPr id="365" name="直線コネクタ 364">
          <a:extLst>
            <a:ext uri="{FF2B5EF4-FFF2-40B4-BE49-F238E27FC236}">
              <a16:creationId xmlns:a16="http://schemas.microsoft.com/office/drawing/2014/main" id="{207126C6-238A-4C04-B0A4-E70B28AAA393}"/>
            </a:ext>
          </a:extLst>
        </xdr:cNvPr>
        <xdr:cNvCxnSpPr/>
      </xdr:nvCxnSpPr>
      <xdr:spPr>
        <a:xfrm>
          <a:off x="6149340" y="140665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5DAC8037-DF1C-45C0-B835-E9355FD65CE8}"/>
            </a:ext>
          </a:extLst>
        </xdr:cNvPr>
        <xdr:cNvSpPr txBox="1"/>
      </xdr:nvSpPr>
      <xdr:spPr>
        <a:xfrm>
          <a:off x="8271587" y="137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6451DED6-3E74-46CF-AE90-0FE4F3BD300F}"/>
            </a:ext>
          </a:extLst>
        </xdr:cNvPr>
        <xdr:cNvSpPr txBox="1"/>
      </xdr:nvSpPr>
      <xdr:spPr>
        <a:xfrm>
          <a:off x="7509587" y="137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59707</xdr:rowOff>
    </xdr:from>
    <xdr:ext cx="469744" cy="259045"/>
    <xdr:sp macro="" textlink="">
      <xdr:nvSpPr>
        <xdr:cNvPr id="368" name="n_3aveValue【福祉施設】&#10;一人当たり面積">
          <a:extLst>
            <a:ext uri="{FF2B5EF4-FFF2-40B4-BE49-F238E27FC236}">
              <a16:creationId xmlns:a16="http://schemas.microsoft.com/office/drawing/2014/main" id="{120222DC-5745-4541-85C9-92127A967CD8}"/>
            </a:ext>
          </a:extLst>
        </xdr:cNvPr>
        <xdr:cNvSpPr txBox="1"/>
      </xdr:nvSpPr>
      <xdr:spPr>
        <a:xfrm>
          <a:off x="6712027" y="1363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8272</xdr:rowOff>
    </xdr:from>
    <xdr:ext cx="469744" cy="259045"/>
    <xdr:sp macro="" textlink="">
      <xdr:nvSpPr>
        <xdr:cNvPr id="369" name="n_4aveValue【福祉施設】&#10;一人当たり面積">
          <a:extLst>
            <a:ext uri="{FF2B5EF4-FFF2-40B4-BE49-F238E27FC236}">
              <a16:creationId xmlns:a16="http://schemas.microsoft.com/office/drawing/2014/main" id="{0B35A933-22C0-4175-B3F1-4C8BD1B8B026}"/>
            </a:ext>
          </a:extLst>
        </xdr:cNvPr>
        <xdr:cNvSpPr txBox="1"/>
      </xdr:nvSpPr>
      <xdr:spPr>
        <a:xfrm>
          <a:off x="5937327" y="1358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17163</xdr:rowOff>
    </xdr:from>
    <xdr:ext cx="469744" cy="259045"/>
    <xdr:sp macro="" textlink="">
      <xdr:nvSpPr>
        <xdr:cNvPr id="370" name="n_1mainValue【福祉施設】&#10;一人当たり面積">
          <a:extLst>
            <a:ext uri="{FF2B5EF4-FFF2-40B4-BE49-F238E27FC236}">
              <a16:creationId xmlns:a16="http://schemas.microsoft.com/office/drawing/2014/main" id="{5DB7E283-D0DA-475C-B977-7726D00D1A5C}"/>
            </a:ext>
          </a:extLst>
        </xdr:cNvPr>
        <xdr:cNvSpPr txBox="1"/>
      </xdr:nvSpPr>
      <xdr:spPr>
        <a:xfrm>
          <a:off x="8271587" y="1409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17163</xdr:rowOff>
    </xdr:from>
    <xdr:ext cx="469744" cy="259045"/>
    <xdr:sp macro="" textlink="">
      <xdr:nvSpPr>
        <xdr:cNvPr id="371" name="n_2mainValue【福祉施設】&#10;一人当たり面積">
          <a:extLst>
            <a:ext uri="{FF2B5EF4-FFF2-40B4-BE49-F238E27FC236}">
              <a16:creationId xmlns:a16="http://schemas.microsoft.com/office/drawing/2014/main" id="{6DB3E0D8-01FC-4E22-865C-DEAE151FDAD8}"/>
            </a:ext>
          </a:extLst>
        </xdr:cNvPr>
        <xdr:cNvSpPr txBox="1"/>
      </xdr:nvSpPr>
      <xdr:spPr>
        <a:xfrm>
          <a:off x="7509587" y="1409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22877</xdr:rowOff>
    </xdr:from>
    <xdr:ext cx="469744" cy="259045"/>
    <xdr:sp macro="" textlink="">
      <xdr:nvSpPr>
        <xdr:cNvPr id="372" name="n_3mainValue【福祉施設】&#10;一人当たり面積">
          <a:extLst>
            <a:ext uri="{FF2B5EF4-FFF2-40B4-BE49-F238E27FC236}">
              <a16:creationId xmlns:a16="http://schemas.microsoft.com/office/drawing/2014/main" id="{0EC1C04A-FAC6-44D0-B41C-3CDD638AE390}"/>
            </a:ext>
          </a:extLst>
        </xdr:cNvPr>
        <xdr:cNvSpPr txBox="1"/>
      </xdr:nvSpPr>
      <xdr:spPr>
        <a:xfrm>
          <a:off x="671202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22877</xdr:rowOff>
    </xdr:from>
    <xdr:ext cx="469744" cy="259045"/>
    <xdr:sp macro="" textlink="">
      <xdr:nvSpPr>
        <xdr:cNvPr id="373" name="n_4mainValue【福祉施設】&#10;一人当たり面積">
          <a:extLst>
            <a:ext uri="{FF2B5EF4-FFF2-40B4-BE49-F238E27FC236}">
              <a16:creationId xmlns:a16="http://schemas.microsoft.com/office/drawing/2014/main" id="{96FFCAB8-3540-4E55-8998-58267E23BA81}"/>
            </a:ext>
          </a:extLst>
        </xdr:cNvPr>
        <xdr:cNvSpPr txBox="1"/>
      </xdr:nvSpPr>
      <xdr:spPr>
        <a:xfrm>
          <a:off x="5937327" y="1410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AC76BD5-6C45-4853-BE13-5925CD80536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F87635CD-3872-4E64-8EEE-FA2B0748469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7E4F6884-3B37-48AB-B2F3-6645D3BE0B8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76D91B6A-55F2-4C97-8E8E-3D94D3A099A9}"/>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5F7E44F-D244-4D1E-B2C3-E3840DA370A9}"/>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1C558F8-DB3C-4611-9A83-1A0D7ABEDB7D}"/>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E19D1C74-89D7-48E7-AFD0-38F656B95AE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442BD64B-FFF9-4C9D-9AEB-0347712C43C8}"/>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7C5641FD-3A4B-45EF-A438-9E171C5CA5B4}"/>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1144DB8E-BF67-4BE1-BA49-A828CD8F64A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EC180D39-6AF1-4A75-8122-35D400B1DA25}"/>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E85562E3-8D77-4CA3-A0AA-0D48AD055CEE}"/>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23BC46D0-C671-4404-B70C-77C6605A1EFF}"/>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EDD0CD02-EB3C-4762-98D5-437DBD5F2CF8}"/>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2E522C7F-1591-4944-B7AE-D723FEA10321}"/>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96A5F9A-CDF5-4879-B1F6-4F64E5462F7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50B0977B-05CF-43A6-A732-424DDDD5E0E5}"/>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7FF6D86C-5385-4689-8815-941A8F45E43D}"/>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6BC84712-FBF1-4B24-9168-22EA022A2D37}"/>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9E12DAA1-9137-48F7-B88D-63342D98A4A2}"/>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739548E5-3346-411D-8B3A-9FF767AA4DC2}"/>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0CE82622-B146-473C-92D2-EDF23E8E89C1}"/>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94813058-53FD-4DFC-8B77-C1FFB7DB2424}"/>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A44C6532-119E-415B-8ED8-AEB4D900994C}"/>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7702409E-5E00-48EA-BDD7-66BBA12FA55A}"/>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58E6BABA-1201-468A-87B5-1B66BAF40FBF}"/>
            </a:ext>
          </a:extLst>
        </xdr:cNvPr>
        <xdr:cNvCxnSpPr/>
      </xdr:nvCxnSpPr>
      <xdr:spPr>
        <a:xfrm flipV="1">
          <a:off x="4086225" y="16766721"/>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9EEAEE88-8659-4511-B545-17B3AE314EDA}"/>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682F7933-26A6-4DC8-BD29-725A272B74C5}"/>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2153AD54-6176-456E-A4F0-F9DBE68E81D7}"/>
            </a:ext>
          </a:extLst>
        </xdr:cNvPr>
        <xdr:cNvSpPr txBox="1"/>
      </xdr:nvSpPr>
      <xdr:spPr>
        <a:xfrm>
          <a:off x="4124960" y="165495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A39FEDF2-2F5D-4804-B65D-DF6B1FE7D308}"/>
            </a:ext>
          </a:extLst>
        </xdr:cNvPr>
        <xdr:cNvCxnSpPr/>
      </xdr:nvCxnSpPr>
      <xdr:spPr>
        <a:xfrm>
          <a:off x="4020820" y="16766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F1689D75-A530-4359-995F-535D628053CF}"/>
            </a:ext>
          </a:extLst>
        </xdr:cNvPr>
        <xdr:cNvSpPr txBox="1"/>
      </xdr:nvSpPr>
      <xdr:spPr>
        <a:xfrm>
          <a:off x="4124960" y="17620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A1C4D867-C23E-4599-BBB8-4A31C779E60A}"/>
            </a:ext>
          </a:extLst>
        </xdr:cNvPr>
        <xdr:cNvSpPr/>
      </xdr:nvSpPr>
      <xdr:spPr>
        <a:xfrm>
          <a:off x="4036060" y="1764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5C5781FE-D47C-45C3-BF5E-DCDCFA2F0EAA}"/>
            </a:ext>
          </a:extLst>
        </xdr:cNvPr>
        <xdr:cNvSpPr/>
      </xdr:nvSpPr>
      <xdr:spPr>
        <a:xfrm>
          <a:off x="3312160" y="176178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D14EF386-05E9-485C-ACAC-814D77E07F81}"/>
            </a:ext>
          </a:extLst>
        </xdr:cNvPr>
        <xdr:cNvSpPr/>
      </xdr:nvSpPr>
      <xdr:spPr>
        <a:xfrm>
          <a:off x="2514600" y="1760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64588</xdr:rowOff>
    </xdr:from>
    <xdr:to>
      <xdr:col>10</xdr:col>
      <xdr:colOff>165100</xdr:colOff>
      <xdr:row>104</xdr:row>
      <xdr:rowOff>166188</xdr:rowOff>
    </xdr:to>
    <xdr:sp macro="" textlink="">
      <xdr:nvSpPr>
        <xdr:cNvPr id="408" name="フローチャート: 判断 407">
          <a:extLst>
            <a:ext uri="{FF2B5EF4-FFF2-40B4-BE49-F238E27FC236}">
              <a16:creationId xmlns:a16="http://schemas.microsoft.com/office/drawing/2014/main" id="{4EF3C4B8-63AA-482E-BE3E-428D523E0266}"/>
            </a:ext>
          </a:extLst>
        </xdr:cNvPr>
        <xdr:cNvSpPr/>
      </xdr:nvSpPr>
      <xdr:spPr>
        <a:xfrm>
          <a:off x="1739900" y="17499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48261</xdr:rowOff>
    </xdr:from>
    <xdr:to>
      <xdr:col>6</xdr:col>
      <xdr:colOff>38100</xdr:colOff>
      <xdr:row>104</xdr:row>
      <xdr:rowOff>149861</xdr:rowOff>
    </xdr:to>
    <xdr:sp macro="" textlink="">
      <xdr:nvSpPr>
        <xdr:cNvPr id="409" name="フローチャート: 判断 408">
          <a:extLst>
            <a:ext uri="{FF2B5EF4-FFF2-40B4-BE49-F238E27FC236}">
              <a16:creationId xmlns:a16="http://schemas.microsoft.com/office/drawing/2014/main" id="{B4F1D9CB-9E44-4719-A4A9-210D97054F44}"/>
            </a:ext>
          </a:extLst>
        </xdr:cNvPr>
        <xdr:cNvSpPr/>
      </xdr:nvSpPr>
      <xdr:spPr>
        <a:xfrm>
          <a:off x="96520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8DBEB8D3-192F-48D2-94E1-F6C0733CA89D}"/>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489E418-EFE2-4252-A5C8-44715F5C7BD8}"/>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19B149C6-362D-4F55-8DCF-FDCBCFA24A35}"/>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6B30D79-427E-435B-BC2A-9F83F5643B3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1055F94-DC50-4FB5-AFC8-F18D3AF02AF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54792</xdr:rowOff>
    </xdr:from>
    <xdr:to>
      <xdr:col>24</xdr:col>
      <xdr:colOff>114300</xdr:colOff>
      <xdr:row>104</xdr:row>
      <xdr:rowOff>156392</xdr:rowOff>
    </xdr:to>
    <xdr:sp macro="" textlink="">
      <xdr:nvSpPr>
        <xdr:cNvPr id="415" name="楕円 414">
          <a:extLst>
            <a:ext uri="{FF2B5EF4-FFF2-40B4-BE49-F238E27FC236}">
              <a16:creationId xmlns:a16="http://schemas.microsoft.com/office/drawing/2014/main" id="{E43B55EC-9EF1-4343-B1D0-936EAF47C845}"/>
            </a:ext>
          </a:extLst>
        </xdr:cNvPr>
        <xdr:cNvSpPr/>
      </xdr:nvSpPr>
      <xdr:spPr>
        <a:xfrm>
          <a:off x="4036060" y="1748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77669</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DCC47AB8-5989-4E03-B076-BA597ACF25F0}"/>
            </a:ext>
          </a:extLst>
        </xdr:cNvPr>
        <xdr:cNvSpPr txBox="1"/>
      </xdr:nvSpPr>
      <xdr:spPr>
        <a:xfrm>
          <a:off x="4124960" y="1734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23768</xdr:rowOff>
    </xdr:from>
    <xdr:to>
      <xdr:col>20</xdr:col>
      <xdr:colOff>38100</xdr:colOff>
      <xdr:row>104</xdr:row>
      <xdr:rowOff>125368</xdr:rowOff>
    </xdr:to>
    <xdr:sp macro="" textlink="">
      <xdr:nvSpPr>
        <xdr:cNvPr id="417" name="楕円 416">
          <a:extLst>
            <a:ext uri="{FF2B5EF4-FFF2-40B4-BE49-F238E27FC236}">
              <a16:creationId xmlns:a16="http://schemas.microsoft.com/office/drawing/2014/main" id="{FEE2FC04-44C9-4252-8AD2-86C87D4ECCAC}"/>
            </a:ext>
          </a:extLst>
        </xdr:cNvPr>
        <xdr:cNvSpPr/>
      </xdr:nvSpPr>
      <xdr:spPr>
        <a:xfrm>
          <a:off x="3312160" y="174583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74568</xdr:rowOff>
    </xdr:from>
    <xdr:to>
      <xdr:col>24</xdr:col>
      <xdr:colOff>63500</xdr:colOff>
      <xdr:row>104</xdr:row>
      <xdr:rowOff>105592</xdr:rowOff>
    </xdr:to>
    <xdr:cxnSp macro="">
      <xdr:nvCxnSpPr>
        <xdr:cNvPr id="418" name="直線コネクタ 417">
          <a:extLst>
            <a:ext uri="{FF2B5EF4-FFF2-40B4-BE49-F238E27FC236}">
              <a16:creationId xmlns:a16="http://schemas.microsoft.com/office/drawing/2014/main" id="{990F1AF7-4A46-40A7-9C62-3FDCE4F9FB83}"/>
            </a:ext>
          </a:extLst>
        </xdr:cNvPr>
        <xdr:cNvCxnSpPr/>
      </xdr:nvCxnSpPr>
      <xdr:spPr>
        <a:xfrm>
          <a:off x="3355340" y="17509128"/>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162561</xdr:rowOff>
    </xdr:from>
    <xdr:to>
      <xdr:col>15</xdr:col>
      <xdr:colOff>101600</xdr:colOff>
      <xdr:row>104</xdr:row>
      <xdr:rowOff>92711</xdr:rowOff>
    </xdr:to>
    <xdr:sp macro="" textlink="">
      <xdr:nvSpPr>
        <xdr:cNvPr id="419" name="楕円 418">
          <a:extLst>
            <a:ext uri="{FF2B5EF4-FFF2-40B4-BE49-F238E27FC236}">
              <a16:creationId xmlns:a16="http://schemas.microsoft.com/office/drawing/2014/main" id="{257AE2ED-3402-40DF-BD1B-AE18545EE2EE}"/>
            </a:ext>
          </a:extLst>
        </xdr:cNvPr>
        <xdr:cNvSpPr/>
      </xdr:nvSpPr>
      <xdr:spPr>
        <a:xfrm>
          <a:off x="2514600" y="174294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41911</xdr:rowOff>
    </xdr:from>
    <xdr:to>
      <xdr:col>19</xdr:col>
      <xdr:colOff>177800</xdr:colOff>
      <xdr:row>104</xdr:row>
      <xdr:rowOff>74568</xdr:rowOff>
    </xdr:to>
    <xdr:cxnSp macro="">
      <xdr:nvCxnSpPr>
        <xdr:cNvPr id="420" name="直線コネクタ 419">
          <a:extLst>
            <a:ext uri="{FF2B5EF4-FFF2-40B4-BE49-F238E27FC236}">
              <a16:creationId xmlns:a16="http://schemas.microsoft.com/office/drawing/2014/main" id="{BF977E8B-37F9-423D-AEA0-449AFC943A87}"/>
            </a:ext>
          </a:extLst>
        </xdr:cNvPr>
        <xdr:cNvCxnSpPr/>
      </xdr:nvCxnSpPr>
      <xdr:spPr>
        <a:xfrm>
          <a:off x="2565400" y="17476471"/>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421" name="楕円 420">
          <a:extLst>
            <a:ext uri="{FF2B5EF4-FFF2-40B4-BE49-F238E27FC236}">
              <a16:creationId xmlns:a16="http://schemas.microsoft.com/office/drawing/2014/main" id="{0D44E65D-40AD-4E57-9360-BD6D4D8E288B}"/>
            </a:ext>
          </a:extLst>
        </xdr:cNvPr>
        <xdr:cNvSpPr/>
      </xdr:nvSpPr>
      <xdr:spPr>
        <a:xfrm>
          <a:off x="1739900" y="17398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10886</xdr:rowOff>
    </xdr:from>
    <xdr:to>
      <xdr:col>15</xdr:col>
      <xdr:colOff>50800</xdr:colOff>
      <xdr:row>104</xdr:row>
      <xdr:rowOff>41911</xdr:rowOff>
    </xdr:to>
    <xdr:cxnSp macro="">
      <xdr:nvCxnSpPr>
        <xdr:cNvPr id="422" name="直線コネクタ 421">
          <a:extLst>
            <a:ext uri="{FF2B5EF4-FFF2-40B4-BE49-F238E27FC236}">
              <a16:creationId xmlns:a16="http://schemas.microsoft.com/office/drawing/2014/main" id="{AF29D632-9379-4AA0-9C9C-AFB091F93337}"/>
            </a:ext>
          </a:extLst>
        </xdr:cNvPr>
        <xdr:cNvCxnSpPr/>
      </xdr:nvCxnSpPr>
      <xdr:spPr>
        <a:xfrm>
          <a:off x="1790700" y="17445446"/>
          <a:ext cx="7747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98879</xdr:rowOff>
    </xdr:from>
    <xdr:to>
      <xdr:col>6</xdr:col>
      <xdr:colOff>38100</xdr:colOff>
      <xdr:row>104</xdr:row>
      <xdr:rowOff>29029</xdr:rowOff>
    </xdr:to>
    <xdr:sp macro="" textlink="">
      <xdr:nvSpPr>
        <xdr:cNvPr id="423" name="楕円 422">
          <a:extLst>
            <a:ext uri="{FF2B5EF4-FFF2-40B4-BE49-F238E27FC236}">
              <a16:creationId xmlns:a16="http://schemas.microsoft.com/office/drawing/2014/main" id="{EAD3ED00-83FA-48AB-AAA8-BE6C8AC26570}"/>
            </a:ext>
          </a:extLst>
        </xdr:cNvPr>
        <xdr:cNvSpPr/>
      </xdr:nvSpPr>
      <xdr:spPr>
        <a:xfrm>
          <a:off x="965200" y="173657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149679</xdr:rowOff>
    </xdr:from>
    <xdr:to>
      <xdr:col>10</xdr:col>
      <xdr:colOff>114300</xdr:colOff>
      <xdr:row>104</xdr:row>
      <xdr:rowOff>10886</xdr:rowOff>
    </xdr:to>
    <xdr:cxnSp macro="">
      <xdr:nvCxnSpPr>
        <xdr:cNvPr id="424" name="直線コネクタ 423">
          <a:extLst>
            <a:ext uri="{FF2B5EF4-FFF2-40B4-BE49-F238E27FC236}">
              <a16:creationId xmlns:a16="http://schemas.microsoft.com/office/drawing/2014/main" id="{5D39D4D8-CB25-41CB-B8D2-FFC24AEBA0AF}"/>
            </a:ext>
          </a:extLst>
        </xdr:cNvPr>
        <xdr:cNvCxnSpPr/>
      </xdr:nvCxnSpPr>
      <xdr:spPr>
        <a:xfrm>
          <a:off x="1008380" y="17416599"/>
          <a:ext cx="7823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5B012A4B-AA53-4E05-B40B-4995E4B88E56}"/>
            </a:ext>
          </a:extLst>
        </xdr:cNvPr>
        <xdr:cNvSpPr txBox="1"/>
      </xdr:nvSpPr>
      <xdr:spPr>
        <a:xfrm>
          <a:off x="3170564" y="17710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65A4E257-6987-4D15-9B01-8A69BDB77201}"/>
            </a:ext>
          </a:extLst>
        </xdr:cNvPr>
        <xdr:cNvSpPr txBox="1"/>
      </xdr:nvSpPr>
      <xdr:spPr>
        <a:xfrm>
          <a:off x="238570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157315</xdr:rowOff>
    </xdr:from>
    <xdr:ext cx="405111" cy="259045"/>
    <xdr:sp macro="" textlink="">
      <xdr:nvSpPr>
        <xdr:cNvPr id="427" name="n_3aveValue【市民会館】&#10;有形固定資産減価償却率">
          <a:extLst>
            <a:ext uri="{FF2B5EF4-FFF2-40B4-BE49-F238E27FC236}">
              <a16:creationId xmlns:a16="http://schemas.microsoft.com/office/drawing/2014/main" id="{11F062CE-4FCF-40A7-B3CB-9FD07969292C}"/>
            </a:ext>
          </a:extLst>
        </xdr:cNvPr>
        <xdr:cNvSpPr txBox="1"/>
      </xdr:nvSpPr>
      <xdr:spPr>
        <a:xfrm>
          <a:off x="1611004" y="1759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140988</xdr:rowOff>
    </xdr:from>
    <xdr:ext cx="405111" cy="259045"/>
    <xdr:sp macro="" textlink="">
      <xdr:nvSpPr>
        <xdr:cNvPr id="428" name="n_4aveValue【市民会館】&#10;有形固定資産減価償却率">
          <a:extLst>
            <a:ext uri="{FF2B5EF4-FFF2-40B4-BE49-F238E27FC236}">
              <a16:creationId xmlns:a16="http://schemas.microsoft.com/office/drawing/2014/main" id="{075E8506-DAC6-4B26-B1EC-1C554DA39A5B}"/>
            </a:ext>
          </a:extLst>
        </xdr:cNvPr>
        <xdr:cNvSpPr txBox="1"/>
      </xdr:nvSpPr>
      <xdr:spPr>
        <a:xfrm>
          <a:off x="836304"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141895</xdr:rowOff>
    </xdr:from>
    <xdr:ext cx="405111" cy="259045"/>
    <xdr:sp macro="" textlink="">
      <xdr:nvSpPr>
        <xdr:cNvPr id="429" name="n_1mainValue【市民会館】&#10;有形固定資産減価償却率">
          <a:extLst>
            <a:ext uri="{FF2B5EF4-FFF2-40B4-BE49-F238E27FC236}">
              <a16:creationId xmlns:a16="http://schemas.microsoft.com/office/drawing/2014/main" id="{A9E411D6-1CA5-47D8-8260-BC9205B151BF}"/>
            </a:ext>
          </a:extLst>
        </xdr:cNvPr>
        <xdr:cNvSpPr txBox="1"/>
      </xdr:nvSpPr>
      <xdr:spPr>
        <a:xfrm>
          <a:off x="3170564" y="17241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109238</xdr:rowOff>
    </xdr:from>
    <xdr:ext cx="405111" cy="259045"/>
    <xdr:sp macro="" textlink="">
      <xdr:nvSpPr>
        <xdr:cNvPr id="430" name="n_2mainValue【市民会館】&#10;有形固定資産減価償却率">
          <a:extLst>
            <a:ext uri="{FF2B5EF4-FFF2-40B4-BE49-F238E27FC236}">
              <a16:creationId xmlns:a16="http://schemas.microsoft.com/office/drawing/2014/main" id="{0C3A8380-7FE9-4D45-A4FE-93FA6A8DF9DE}"/>
            </a:ext>
          </a:extLst>
        </xdr:cNvPr>
        <xdr:cNvSpPr txBox="1"/>
      </xdr:nvSpPr>
      <xdr:spPr>
        <a:xfrm>
          <a:off x="2385704" y="17208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431" name="n_3mainValue【市民会館】&#10;有形固定資産減価償却率">
          <a:extLst>
            <a:ext uri="{FF2B5EF4-FFF2-40B4-BE49-F238E27FC236}">
              <a16:creationId xmlns:a16="http://schemas.microsoft.com/office/drawing/2014/main" id="{35A38E27-EF79-468E-923B-19B9C0DBCBD6}"/>
            </a:ext>
          </a:extLst>
        </xdr:cNvPr>
        <xdr:cNvSpPr txBox="1"/>
      </xdr:nvSpPr>
      <xdr:spPr>
        <a:xfrm>
          <a:off x="1611004" y="1717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45556</xdr:rowOff>
    </xdr:from>
    <xdr:ext cx="405111" cy="259045"/>
    <xdr:sp macro="" textlink="">
      <xdr:nvSpPr>
        <xdr:cNvPr id="432" name="n_4mainValue【市民会館】&#10;有形固定資産減価償却率">
          <a:extLst>
            <a:ext uri="{FF2B5EF4-FFF2-40B4-BE49-F238E27FC236}">
              <a16:creationId xmlns:a16="http://schemas.microsoft.com/office/drawing/2014/main" id="{CA22CE1C-3A78-479F-8C62-B63EF1A966D8}"/>
            </a:ext>
          </a:extLst>
        </xdr:cNvPr>
        <xdr:cNvSpPr txBox="1"/>
      </xdr:nvSpPr>
      <xdr:spPr>
        <a:xfrm>
          <a:off x="836304" y="17144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2122658A-0F05-48E9-B803-C5F8D741D8F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613B31E4-71FE-4CC9-9970-236D1DA631E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F647CBF4-887C-414C-9DD7-EAA18C11B19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113111B-5D54-4A1D-AE72-3D13DA7D52A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F4DDC819-B688-447F-879C-D1DC2150C67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685A7EB7-075D-4643-B42D-36A64C3C41D2}"/>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A0774906-CA65-4887-AF4B-ED29F46197F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A2C58224-BAEA-496C-A457-F7FF5F4466D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7396EB05-FA69-496E-AC31-B4712DD153DE}"/>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3CA1FA14-4786-4D84-928A-00C0D2808BBD}"/>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CEF0A2EB-EC6C-462F-A1DC-45EA5CA4EBF9}"/>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6788C9AF-AFF0-4CA8-97EF-4CC8263694A1}"/>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365016D-F813-4B38-BB9C-B88251919563}"/>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DD954340-BAB7-4F00-804C-E3273DDE1DD8}"/>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83990C00-1BB4-41B1-BCA8-FC1C7CA8CA7E}"/>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60E781DD-8648-4028-AB14-B392843D74E0}"/>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D201AF2C-DBD1-4E65-9C08-21F567BF314D}"/>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59D38667-76D2-487B-8E1B-B3E0EFC6EF38}"/>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D4B15555-1DB0-498B-A39D-2BE4A7A90E9F}"/>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C1E5DF61-CFDF-44FC-B5DA-6420908DA322}"/>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312B6E6D-8BC5-4D62-95B3-F7724D30131E}"/>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36A693E0-F36D-4623-BDF0-8FB0FC047609}"/>
            </a:ext>
          </a:extLst>
        </xdr:cNvPr>
        <xdr:cNvCxnSpPr/>
      </xdr:nvCxnSpPr>
      <xdr:spPr>
        <a:xfrm flipV="1">
          <a:off x="9219565" y="17000982"/>
          <a:ext cx="0" cy="1157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8807FECA-EED1-412E-B663-471F4AE73B6B}"/>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78DB731C-8F1C-4206-B7BD-142EDC0D26BA}"/>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0F0DA59C-16A3-494E-A6C4-3CF68E253E74}"/>
            </a:ext>
          </a:extLst>
        </xdr:cNvPr>
        <xdr:cNvSpPr txBox="1"/>
      </xdr:nvSpPr>
      <xdr:spPr>
        <a:xfrm>
          <a:off x="9258300" y="1678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9AF3A751-3247-4213-80C2-1CAF71A04311}"/>
            </a:ext>
          </a:extLst>
        </xdr:cNvPr>
        <xdr:cNvCxnSpPr/>
      </xdr:nvCxnSpPr>
      <xdr:spPr>
        <a:xfrm>
          <a:off x="9154160" y="17000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459" name="【市民会館】&#10;一人当たり面積平均値テキスト">
          <a:extLst>
            <a:ext uri="{FF2B5EF4-FFF2-40B4-BE49-F238E27FC236}">
              <a16:creationId xmlns:a16="http://schemas.microsoft.com/office/drawing/2014/main" id="{F89B8106-A7EF-4336-9F0C-096A8C171E9A}"/>
            </a:ext>
          </a:extLst>
        </xdr:cNvPr>
        <xdr:cNvSpPr txBox="1"/>
      </xdr:nvSpPr>
      <xdr:spPr>
        <a:xfrm>
          <a:off x="9258300" y="178445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A5DAA1E6-D204-46CF-A42F-3000FE59D935}"/>
            </a:ext>
          </a:extLst>
        </xdr:cNvPr>
        <xdr:cNvSpPr/>
      </xdr:nvSpPr>
      <xdr:spPr>
        <a:xfrm>
          <a:off x="9192260" y="178661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2714D265-8848-4BF4-BB75-85881507DF78}"/>
            </a:ext>
          </a:extLst>
        </xdr:cNvPr>
        <xdr:cNvSpPr/>
      </xdr:nvSpPr>
      <xdr:spPr>
        <a:xfrm>
          <a:off x="8445500" y="17872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3C016826-86D4-46F1-9DA4-56D95B703571}"/>
            </a:ext>
          </a:extLst>
        </xdr:cNvPr>
        <xdr:cNvSpPr/>
      </xdr:nvSpPr>
      <xdr:spPr>
        <a:xfrm>
          <a:off x="7670800" y="178706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50546</xdr:rowOff>
    </xdr:from>
    <xdr:to>
      <xdr:col>41</xdr:col>
      <xdr:colOff>101600</xdr:colOff>
      <xdr:row>106</xdr:row>
      <xdr:rowOff>152146</xdr:rowOff>
    </xdr:to>
    <xdr:sp macro="" textlink="">
      <xdr:nvSpPr>
        <xdr:cNvPr id="463" name="フローチャート: 判断 462">
          <a:extLst>
            <a:ext uri="{FF2B5EF4-FFF2-40B4-BE49-F238E27FC236}">
              <a16:creationId xmlns:a16="http://schemas.microsoft.com/office/drawing/2014/main" id="{C67D5BD8-31B4-4053-9804-4E02D59AAC11}"/>
            </a:ext>
          </a:extLst>
        </xdr:cNvPr>
        <xdr:cNvSpPr/>
      </xdr:nvSpPr>
      <xdr:spPr>
        <a:xfrm>
          <a:off x="6873240" y="1782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48261</xdr:rowOff>
    </xdr:from>
    <xdr:to>
      <xdr:col>36</xdr:col>
      <xdr:colOff>165100</xdr:colOff>
      <xdr:row>106</xdr:row>
      <xdr:rowOff>149861</xdr:rowOff>
    </xdr:to>
    <xdr:sp macro="" textlink="">
      <xdr:nvSpPr>
        <xdr:cNvPr id="464" name="フローチャート: 判断 463">
          <a:extLst>
            <a:ext uri="{FF2B5EF4-FFF2-40B4-BE49-F238E27FC236}">
              <a16:creationId xmlns:a16="http://schemas.microsoft.com/office/drawing/2014/main" id="{A6156CBC-E6D3-4E9A-B38D-008E232E57DE}"/>
            </a:ext>
          </a:extLst>
        </xdr:cNvPr>
        <xdr:cNvSpPr/>
      </xdr:nvSpPr>
      <xdr:spPr>
        <a:xfrm>
          <a:off x="6098540" y="1781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DD90CD68-F8FA-41F0-BD71-54FB900FB7C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F66A6431-E2A5-415C-9353-B33E0925E31C}"/>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2EBABF68-ADFB-4A3E-AA8C-62829763A752}"/>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EA88549C-2536-4235-B6F9-B0C1157590D4}"/>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13719EE-7750-4476-9DFA-7A7B8C9781E1}"/>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52832</xdr:rowOff>
    </xdr:from>
    <xdr:to>
      <xdr:col>55</xdr:col>
      <xdr:colOff>50800</xdr:colOff>
      <xdr:row>106</xdr:row>
      <xdr:rowOff>154432</xdr:rowOff>
    </xdr:to>
    <xdr:sp macro="" textlink="">
      <xdr:nvSpPr>
        <xdr:cNvPr id="470" name="楕円 469">
          <a:extLst>
            <a:ext uri="{FF2B5EF4-FFF2-40B4-BE49-F238E27FC236}">
              <a16:creationId xmlns:a16="http://schemas.microsoft.com/office/drawing/2014/main" id="{DABD6513-429B-4B2B-8E9D-90D0949E5826}"/>
            </a:ext>
          </a:extLst>
        </xdr:cNvPr>
        <xdr:cNvSpPr/>
      </xdr:nvSpPr>
      <xdr:spPr>
        <a:xfrm>
          <a:off x="9192260" y="178226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75709</xdr:rowOff>
    </xdr:from>
    <xdr:ext cx="469744" cy="259045"/>
    <xdr:sp macro="" textlink="">
      <xdr:nvSpPr>
        <xdr:cNvPr id="471" name="【市民会館】&#10;一人当たり面積該当値テキスト">
          <a:extLst>
            <a:ext uri="{FF2B5EF4-FFF2-40B4-BE49-F238E27FC236}">
              <a16:creationId xmlns:a16="http://schemas.microsoft.com/office/drawing/2014/main" id="{AF88E77B-5605-4901-8FE2-D7C3815B2800}"/>
            </a:ext>
          </a:extLst>
        </xdr:cNvPr>
        <xdr:cNvSpPr txBox="1"/>
      </xdr:nvSpPr>
      <xdr:spPr>
        <a:xfrm>
          <a:off x="9258300" y="1767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52832</xdr:rowOff>
    </xdr:from>
    <xdr:to>
      <xdr:col>50</xdr:col>
      <xdr:colOff>165100</xdr:colOff>
      <xdr:row>106</xdr:row>
      <xdr:rowOff>154432</xdr:rowOff>
    </xdr:to>
    <xdr:sp macro="" textlink="">
      <xdr:nvSpPr>
        <xdr:cNvPr id="472" name="楕円 471">
          <a:extLst>
            <a:ext uri="{FF2B5EF4-FFF2-40B4-BE49-F238E27FC236}">
              <a16:creationId xmlns:a16="http://schemas.microsoft.com/office/drawing/2014/main" id="{3333F708-C1AF-4696-94C4-BDE765F1FBC4}"/>
            </a:ext>
          </a:extLst>
        </xdr:cNvPr>
        <xdr:cNvSpPr/>
      </xdr:nvSpPr>
      <xdr:spPr>
        <a:xfrm>
          <a:off x="8445500" y="1782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103632</xdr:rowOff>
    </xdr:from>
    <xdr:to>
      <xdr:col>55</xdr:col>
      <xdr:colOff>0</xdr:colOff>
      <xdr:row>106</xdr:row>
      <xdr:rowOff>103632</xdr:rowOff>
    </xdr:to>
    <xdr:cxnSp macro="">
      <xdr:nvCxnSpPr>
        <xdr:cNvPr id="473" name="直線コネクタ 472">
          <a:extLst>
            <a:ext uri="{FF2B5EF4-FFF2-40B4-BE49-F238E27FC236}">
              <a16:creationId xmlns:a16="http://schemas.microsoft.com/office/drawing/2014/main" id="{2430A498-20C4-400A-96CB-EA9C4C7A3D63}"/>
            </a:ext>
          </a:extLst>
        </xdr:cNvPr>
        <xdr:cNvCxnSpPr/>
      </xdr:nvCxnSpPr>
      <xdr:spPr>
        <a:xfrm>
          <a:off x="8496300" y="1787347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57404</xdr:rowOff>
    </xdr:from>
    <xdr:to>
      <xdr:col>46</xdr:col>
      <xdr:colOff>38100</xdr:colOff>
      <xdr:row>106</xdr:row>
      <xdr:rowOff>159004</xdr:rowOff>
    </xdr:to>
    <xdr:sp macro="" textlink="">
      <xdr:nvSpPr>
        <xdr:cNvPr id="474" name="楕円 473">
          <a:extLst>
            <a:ext uri="{FF2B5EF4-FFF2-40B4-BE49-F238E27FC236}">
              <a16:creationId xmlns:a16="http://schemas.microsoft.com/office/drawing/2014/main" id="{3085DBD8-9C9A-4310-A40D-EED9C73FB165}"/>
            </a:ext>
          </a:extLst>
        </xdr:cNvPr>
        <xdr:cNvSpPr/>
      </xdr:nvSpPr>
      <xdr:spPr>
        <a:xfrm>
          <a:off x="7670800" y="178272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103632</xdr:rowOff>
    </xdr:from>
    <xdr:to>
      <xdr:col>50</xdr:col>
      <xdr:colOff>114300</xdr:colOff>
      <xdr:row>106</xdr:row>
      <xdr:rowOff>108204</xdr:rowOff>
    </xdr:to>
    <xdr:cxnSp macro="">
      <xdr:nvCxnSpPr>
        <xdr:cNvPr id="475" name="直線コネクタ 474">
          <a:extLst>
            <a:ext uri="{FF2B5EF4-FFF2-40B4-BE49-F238E27FC236}">
              <a16:creationId xmlns:a16="http://schemas.microsoft.com/office/drawing/2014/main" id="{64BC5F98-C58B-4583-97C1-D5E6962D12D4}"/>
            </a:ext>
          </a:extLst>
        </xdr:cNvPr>
        <xdr:cNvCxnSpPr/>
      </xdr:nvCxnSpPr>
      <xdr:spPr>
        <a:xfrm flipV="1">
          <a:off x="7713980" y="17873472"/>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59689</xdr:rowOff>
    </xdr:from>
    <xdr:to>
      <xdr:col>41</xdr:col>
      <xdr:colOff>101600</xdr:colOff>
      <xdr:row>106</xdr:row>
      <xdr:rowOff>161289</xdr:rowOff>
    </xdr:to>
    <xdr:sp macro="" textlink="">
      <xdr:nvSpPr>
        <xdr:cNvPr id="476" name="楕円 475">
          <a:extLst>
            <a:ext uri="{FF2B5EF4-FFF2-40B4-BE49-F238E27FC236}">
              <a16:creationId xmlns:a16="http://schemas.microsoft.com/office/drawing/2014/main" id="{EAD4922A-859D-4ECC-BEA4-606DA971C19C}"/>
            </a:ext>
          </a:extLst>
        </xdr:cNvPr>
        <xdr:cNvSpPr/>
      </xdr:nvSpPr>
      <xdr:spPr>
        <a:xfrm>
          <a:off x="6873240" y="1782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108204</xdr:rowOff>
    </xdr:from>
    <xdr:to>
      <xdr:col>45</xdr:col>
      <xdr:colOff>177800</xdr:colOff>
      <xdr:row>106</xdr:row>
      <xdr:rowOff>110489</xdr:rowOff>
    </xdr:to>
    <xdr:cxnSp macro="">
      <xdr:nvCxnSpPr>
        <xdr:cNvPr id="477" name="直線コネクタ 476">
          <a:extLst>
            <a:ext uri="{FF2B5EF4-FFF2-40B4-BE49-F238E27FC236}">
              <a16:creationId xmlns:a16="http://schemas.microsoft.com/office/drawing/2014/main" id="{A56B49E2-2099-4674-9AAC-9AE69F7B419D}"/>
            </a:ext>
          </a:extLst>
        </xdr:cNvPr>
        <xdr:cNvCxnSpPr/>
      </xdr:nvCxnSpPr>
      <xdr:spPr>
        <a:xfrm flipV="1">
          <a:off x="6924040" y="17878044"/>
          <a:ext cx="78994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61976</xdr:rowOff>
    </xdr:from>
    <xdr:to>
      <xdr:col>36</xdr:col>
      <xdr:colOff>165100</xdr:colOff>
      <xdr:row>106</xdr:row>
      <xdr:rowOff>163576</xdr:rowOff>
    </xdr:to>
    <xdr:sp macro="" textlink="">
      <xdr:nvSpPr>
        <xdr:cNvPr id="478" name="楕円 477">
          <a:extLst>
            <a:ext uri="{FF2B5EF4-FFF2-40B4-BE49-F238E27FC236}">
              <a16:creationId xmlns:a16="http://schemas.microsoft.com/office/drawing/2014/main" id="{144671B3-F1B6-430E-B0BA-BAD600F0F49A}"/>
            </a:ext>
          </a:extLst>
        </xdr:cNvPr>
        <xdr:cNvSpPr/>
      </xdr:nvSpPr>
      <xdr:spPr>
        <a:xfrm>
          <a:off x="6098540" y="1783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110489</xdr:rowOff>
    </xdr:from>
    <xdr:to>
      <xdr:col>41</xdr:col>
      <xdr:colOff>50800</xdr:colOff>
      <xdr:row>106</xdr:row>
      <xdr:rowOff>112776</xdr:rowOff>
    </xdr:to>
    <xdr:cxnSp macro="">
      <xdr:nvCxnSpPr>
        <xdr:cNvPr id="479" name="直線コネクタ 478">
          <a:extLst>
            <a:ext uri="{FF2B5EF4-FFF2-40B4-BE49-F238E27FC236}">
              <a16:creationId xmlns:a16="http://schemas.microsoft.com/office/drawing/2014/main" id="{123BDE87-6FB6-4935-AA5C-D73F1C5B16E0}"/>
            </a:ext>
          </a:extLst>
        </xdr:cNvPr>
        <xdr:cNvCxnSpPr/>
      </xdr:nvCxnSpPr>
      <xdr:spPr>
        <a:xfrm flipV="1">
          <a:off x="6149340" y="17880329"/>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A87BB145-FD2C-48B9-B90E-F26FF79C6EBA}"/>
            </a:ext>
          </a:extLst>
        </xdr:cNvPr>
        <xdr:cNvSpPr txBox="1"/>
      </xdr:nvSpPr>
      <xdr:spPr>
        <a:xfrm>
          <a:off x="8271587" y="1796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22114</xdr:rowOff>
    </xdr:from>
    <xdr:ext cx="469744" cy="259045"/>
    <xdr:sp macro="" textlink="">
      <xdr:nvSpPr>
        <xdr:cNvPr id="481" name="n_2aveValue【市民会館】&#10;一人当たり面積">
          <a:extLst>
            <a:ext uri="{FF2B5EF4-FFF2-40B4-BE49-F238E27FC236}">
              <a16:creationId xmlns:a16="http://schemas.microsoft.com/office/drawing/2014/main" id="{598BD8F8-A324-407E-BA08-53C4C8967F99}"/>
            </a:ext>
          </a:extLst>
        </xdr:cNvPr>
        <xdr:cNvSpPr txBox="1"/>
      </xdr:nvSpPr>
      <xdr:spPr>
        <a:xfrm>
          <a:off x="7509587" y="17959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168673</xdr:rowOff>
    </xdr:from>
    <xdr:ext cx="469744" cy="259045"/>
    <xdr:sp macro="" textlink="">
      <xdr:nvSpPr>
        <xdr:cNvPr id="482" name="n_3aveValue【市民会館】&#10;一人当たり面積">
          <a:extLst>
            <a:ext uri="{FF2B5EF4-FFF2-40B4-BE49-F238E27FC236}">
              <a16:creationId xmlns:a16="http://schemas.microsoft.com/office/drawing/2014/main" id="{F3E8623D-EFCA-42A0-8EF8-FCB5062500E5}"/>
            </a:ext>
          </a:extLst>
        </xdr:cNvPr>
        <xdr:cNvSpPr txBox="1"/>
      </xdr:nvSpPr>
      <xdr:spPr>
        <a:xfrm>
          <a:off x="6712027" y="1760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166388</xdr:rowOff>
    </xdr:from>
    <xdr:ext cx="469744" cy="259045"/>
    <xdr:sp macro="" textlink="">
      <xdr:nvSpPr>
        <xdr:cNvPr id="483" name="n_4aveValue【市民会館】&#10;一人当たり面積">
          <a:extLst>
            <a:ext uri="{FF2B5EF4-FFF2-40B4-BE49-F238E27FC236}">
              <a16:creationId xmlns:a16="http://schemas.microsoft.com/office/drawing/2014/main" id="{45431E48-8AE4-4A09-B9DC-40A1C350AB32}"/>
            </a:ext>
          </a:extLst>
        </xdr:cNvPr>
        <xdr:cNvSpPr txBox="1"/>
      </xdr:nvSpPr>
      <xdr:spPr>
        <a:xfrm>
          <a:off x="5937327" y="1760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170959</xdr:rowOff>
    </xdr:from>
    <xdr:ext cx="469744" cy="259045"/>
    <xdr:sp macro="" textlink="">
      <xdr:nvSpPr>
        <xdr:cNvPr id="484" name="n_1mainValue【市民会館】&#10;一人当たり面積">
          <a:extLst>
            <a:ext uri="{FF2B5EF4-FFF2-40B4-BE49-F238E27FC236}">
              <a16:creationId xmlns:a16="http://schemas.microsoft.com/office/drawing/2014/main" id="{22A11BDD-2C91-4956-BA92-C35311FBB77C}"/>
            </a:ext>
          </a:extLst>
        </xdr:cNvPr>
        <xdr:cNvSpPr txBox="1"/>
      </xdr:nvSpPr>
      <xdr:spPr>
        <a:xfrm>
          <a:off x="8271587" y="1760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4081</xdr:rowOff>
    </xdr:from>
    <xdr:ext cx="469744" cy="259045"/>
    <xdr:sp macro="" textlink="">
      <xdr:nvSpPr>
        <xdr:cNvPr id="485" name="n_2mainValue【市民会館】&#10;一人当たり面積">
          <a:extLst>
            <a:ext uri="{FF2B5EF4-FFF2-40B4-BE49-F238E27FC236}">
              <a16:creationId xmlns:a16="http://schemas.microsoft.com/office/drawing/2014/main" id="{EC6250CE-63B9-4DBE-94B2-70FD5B2294D9}"/>
            </a:ext>
          </a:extLst>
        </xdr:cNvPr>
        <xdr:cNvSpPr txBox="1"/>
      </xdr:nvSpPr>
      <xdr:spPr>
        <a:xfrm>
          <a:off x="750958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152416</xdr:rowOff>
    </xdr:from>
    <xdr:ext cx="469744" cy="259045"/>
    <xdr:sp macro="" textlink="">
      <xdr:nvSpPr>
        <xdr:cNvPr id="486" name="n_3mainValue【市民会館】&#10;一人当たり面積">
          <a:extLst>
            <a:ext uri="{FF2B5EF4-FFF2-40B4-BE49-F238E27FC236}">
              <a16:creationId xmlns:a16="http://schemas.microsoft.com/office/drawing/2014/main" id="{8F275CDC-239C-404C-8F27-83AD405497E4}"/>
            </a:ext>
          </a:extLst>
        </xdr:cNvPr>
        <xdr:cNvSpPr txBox="1"/>
      </xdr:nvSpPr>
      <xdr:spPr>
        <a:xfrm>
          <a:off x="6712027" y="1792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154703</xdr:rowOff>
    </xdr:from>
    <xdr:ext cx="469744" cy="259045"/>
    <xdr:sp macro="" textlink="">
      <xdr:nvSpPr>
        <xdr:cNvPr id="487" name="n_4mainValue【市民会館】&#10;一人当たり面積">
          <a:extLst>
            <a:ext uri="{FF2B5EF4-FFF2-40B4-BE49-F238E27FC236}">
              <a16:creationId xmlns:a16="http://schemas.microsoft.com/office/drawing/2014/main" id="{13E2EA40-50B4-4DF4-9D7B-34C2374F981D}"/>
            </a:ext>
          </a:extLst>
        </xdr:cNvPr>
        <xdr:cNvSpPr txBox="1"/>
      </xdr:nvSpPr>
      <xdr:spPr>
        <a:xfrm>
          <a:off x="5937327" y="179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7C410F08-FE45-441C-AB2A-D94366C1E53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E4CE1582-F3F5-4B95-ACB8-F76DE2125D4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A60BA72D-F37E-4DB5-9DF6-5668F2577CB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E82E3808-08D5-43A6-B993-C9A56B3B2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2AD3C928-BD2F-482A-B5C7-59120A525B4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90ACA1E8-CEEA-403E-BABD-5176631076A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D249E4B0-836A-46D0-9DD2-76A4F505E28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542F5253-C0D3-44AA-8478-140FAEC46A9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E1950A0B-9DB5-4180-AAD3-8B145F684BAF}"/>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5FCCC12E-294A-4AD0-9EAE-58397E68CF4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6026C4DC-6863-4D46-B3D9-BDCFF4C3D45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8E942DD6-59C4-4461-8D53-1EAE238C7584}"/>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8E818142-96C6-4046-BBB0-BFF1D8E72EB9}"/>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D33558AC-5C1B-4647-8FE5-E495D49ECE1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29A043F0-02C9-4DB0-AA40-8CB47F273B92}"/>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E646BDE3-56A1-42BF-87EF-75FF60651CDC}"/>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2AF64D82-B9C4-41FE-82B2-85D157C3D55A}"/>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B1D76F46-154E-4C7D-9532-6243694DD70F}"/>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4D13CB94-7ADB-4C01-9B28-D4B5808A509E}"/>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9AE1D651-F92F-48BA-AD9C-BCEA1D8226FE}"/>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A1B5376C-37EC-4266-8B45-5547C3315292}"/>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91BB0AC3-2329-406D-AF93-FBD314A4A98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56968719-3C2A-47BD-A474-40C92252D60C}"/>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65AE4391-E657-4F44-ABD4-5FE64A58D71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EB18AF43-4F7F-4BF1-8B3D-F26E9480CAFB}"/>
            </a:ext>
          </a:extLst>
        </xdr:cNvPr>
        <xdr:cNvCxnSpPr/>
      </xdr:nvCxnSpPr>
      <xdr:spPr>
        <a:xfrm flipV="1">
          <a:off x="14375764" y="553783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9D0AC93B-F56F-432C-8777-8EBE9CCEAA73}"/>
            </a:ext>
          </a:extLst>
        </xdr:cNvPr>
        <xdr:cNvSpPr txBox="1"/>
      </xdr:nvSpPr>
      <xdr:spPr>
        <a:xfrm>
          <a:off x="144145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3E2958D5-FCBF-4979-89C0-16CAC52D108C}"/>
            </a:ext>
          </a:extLst>
        </xdr:cNvPr>
        <xdr:cNvCxnSpPr/>
      </xdr:nvCxnSpPr>
      <xdr:spPr>
        <a:xfrm>
          <a:off x="14287500" y="701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46539DEE-FD90-42BF-A453-00E945A9627D}"/>
            </a:ext>
          </a:extLst>
        </xdr:cNvPr>
        <xdr:cNvSpPr txBox="1"/>
      </xdr:nvSpPr>
      <xdr:spPr>
        <a:xfrm>
          <a:off x="14414500" y="5320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C7A46FB8-3056-4A21-AE0A-B36059306020}"/>
            </a:ext>
          </a:extLst>
        </xdr:cNvPr>
        <xdr:cNvCxnSpPr/>
      </xdr:nvCxnSpPr>
      <xdr:spPr>
        <a:xfrm>
          <a:off x="14287500" y="5537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D26ECA87-6877-4EAB-82DA-84F1DCA5E0F8}"/>
            </a:ext>
          </a:extLst>
        </xdr:cNvPr>
        <xdr:cNvSpPr txBox="1"/>
      </xdr:nvSpPr>
      <xdr:spPr>
        <a:xfrm>
          <a:off x="14414500" y="625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17141739-7FF2-4919-AA76-27DD84DB6BC6}"/>
            </a:ext>
          </a:extLst>
        </xdr:cNvPr>
        <xdr:cNvSpPr/>
      </xdr:nvSpPr>
      <xdr:spPr>
        <a:xfrm>
          <a:off x="14325600" y="63957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66AF40E-7775-4F6E-8BD5-3307590EF3D7}"/>
            </a:ext>
          </a:extLst>
        </xdr:cNvPr>
        <xdr:cNvSpPr/>
      </xdr:nvSpPr>
      <xdr:spPr>
        <a:xfrm>
          <a:off x="135788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7B2B69C1-4577-421B-A9D7-D8467E559FD7}"/>
            </a:ext>
          </a:extLst>
        </xdr:cNvPr>
        <xdr:cNvSpPr/>
      </xdr:nvSpPr>
      <xdr:spPr>
        <a:xfrm>
          <a:off x="1280414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132080</xdr:rowOff>
    </xdr:from>
    <xdr:to>
      <xdr:col>72</xdr:col>
      <xdr:colOff>38100</xdr:colOff>
      <xdr:row>38</xdr:row>
      <xdr:rowOff>62230</xdr:rowOff>
    </xdr:to>
    <xdr:sp macro="" textlink="">
      <xdr:nvSpPr>
        <xdr:cNvPr id="521" name="フローチャート: 判断 520">
          <a:extLst>
            <a:ext uri="{FF2B5EF4-FFF2-40B4-BE49-F238E27FC236}">
              <a16:creationId xmlns:a16="http://schemas.microsoft.com/office/drawing/2014/main" id="{C7E29B89-9E3D-4568-A355-76EC9C6808E9}"/>
            </a:ext>
          </a:extLst>
        </xdr:cNvPr>
        <xdr:cNvSpPr/>
      </xdr:nvSpPr>
      <xdr:spPr>
        <a:xfrm>
          <a:off x="12029440" y="6334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55880</xdr:rowOff>
    </xdr:from>
    <xdr:to>
      <xdr:col>67</xdr:col>
      <xdr:colOff>101600</xdr:colOff>
      <xdr:row>38</xdr:row>
      <xdr:rowOff>157480</xdr:rowOff>
    </xdr:to>
    <xdr:sp macro="" textlink="">
      <xdr:nvSpPr>
        <xdr:cNvPr id="522" name="フローチャート: 判断 521">
          <a:extLst>
            <a:ext uri="{FF2B5EF4-FFF2-40B4-BE49-F238E27FC236}">
              <a16:creationId xmlns:a16="http://schemas.microsoft.com/office/drawing/2014/main" id="{1C2AEEA2-4265-4118-88AC-6B61C3F16D81}"/>
            </a:ext>
          </a:extLst>
        </xdr:cNvPr>
        <xdr:cNvSpPr/>
      </xdr:nvSpPr>
      <xdr:spPr>
        <a:xfrm>
          <a:off x="1123188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2E6B2271-B8BA-4F9A-B3B8-3F0406EBAFB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72ED62A3-5B6A-4F8F-BCEE-CD037598A05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33F6F47A-AECD-478D-807B-97447E60DEF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E2F518F-8E0B-4A97-B92D-E2687F5A9CD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CD7D14DB-9B26-401C-BFFA-0513D2CF238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74930</xdr:rowOff>
    </xdr:from>
    <xdr:to>
      <xdr:col>85</xdr:col>
      <xdr:colOff>177800</xdr:colOff>
      <xdr:row>41</xdr:row>
      <xdr:rowOff>5080</xdr:rowOff>
    </xdr:to>
    <xdr:sp macro="" textlink="">
      <xdr:nvSpPr>
        <xdr:cNvPr id="528" name="楕円 527">
          <a:extLst>
            <a:ext uri="{FF2B5EF4-FFF2-40B4-BE49-F238E27FC236}">
              <a16:creationId xmlns:a16="http://schemas.microsoft.com/office/drawing/2014/main" id="{22B56C75-9241-4345-BC1B-4173DF07D8D9}"/>
            </a:ext>
          </a:extLst>
        </xdr:cNvPr>
        <xdr:cNvSpPr/>
      </xdr:nvSpPr>
      <xdr:spPr>
        <a:xfrm>
          <a:off x="14325600" y="67805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53357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D4877CE4-0F5E-4B52-A2AF-38CE9587123B}"/>
            </a:ext>
          </a:extLst>
        </xdr:cNvPr>
        <xdr:cNvSpPr txBox="1"/>
      </xdr:nvSpPr>
      <xdr:spPr>
        <a:xfrm>
          <a:off x="14414500"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57785</xdr:rowOff>
    </xdr:from>
    <xdr:to>
      <xdr:col>81</xdr:col>
      <xdr:colOff>101600</xdr:colOff>
      <xdr:row>40</xdr:row>
      <xdr:rowOff>159385</xdr:rowOff>
    </xdr:to>
    <xdr:sp macro="" textlink="">
      <xdr:nvSpPr>
        <xdr:cNvPr id="530" name="楕円 529">
          <a:extLst>
            <a:ext uri="{FF2B5EF4-FFF2-40B4-BE49-F238E27FC236}">
              <a16:creationId xmlns:a16="http://schemas.microsoft.com/office/drawing/2014/main" id="{CF0320A8-8537-458F-85C9-18C900EFE1F3}"/>
            </a:ext>
          </a:extLst>
        </xdr:cNvPr>
        <xdr:cNvSpPr/>
      </xdr:nvSpPr>
      <xdr:spPr>
        <a:xfrm>
          <a:off x="13578840" y="676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108585</xdr:rowOff>
    </xdr:from>
    <xdr:to>
      <xdr:col>85</xdr:col>
      <xdr:colOff>127000</xdr:colOff>
      <xdr:row>40</xdr:row>
      <xdr:rowOff>125730</xdr:rowOff>
    </xdr:to>
    <xdr:cxnSp macro="">
      <xdr:nvCxnSpPr>
        <xdr:cNvPr id="531" name="直線コネクタ 530">
          <a:extLst>
            <a:ext uri="{FF2B5EF4-FFF2-40B4-BE49-F238E27FC236}">
              <a16:creationId xmlns:a16="http://schemas.microsoft.com/office/drawing/2014/main" id="{B0A1B60B-6E0D-4445-95CC-E2967E6A8F75}"/>
            </a:ext>
          </a:extLst>
        </xdr:cNvPr>
        <xdr:cNvCxnSpPr/>
      </xdr:nvCxnSpPr>
      <xdr:spPr>
        <a:xfrm>
          <a:off x="13629640" y="6814185"/>
          <a:ext cx="7467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42545</xdr:rowOff>
    </xdr:from>
    <xdr:to>
      <xdr:col>76</xdr:col>
      <xdr:colOff>165100</xdr:colOff>
      <xdr:row>40</xdr:row>
      <xdr:rowOff>144145</xdr:rowOff>
    </xdr:to>
    <xdr:sp macro="" textlink="">
      <xdr:nvSpPr>
        <xdr:cNvPr id="532" name="楕円 531">
          <a:extLst>
            <a:ext uri="{FF2B5EF4-FFF2-40B4-BE49-F238E27FC236}">
              <a16:creationId xmlns:a16="http://schemas.microsoft.com/office/drawing/2014/main" id="{BEF1E480-E5B6-43A2-915E-DBFFC3276724}"/>
            </a:ext>
          </a:extLst>
        </xdr:cNvPr>
        <xdr:cNvSpPr/>
      </xdr:nvSpPr>
      <xdr:spPr>
        <a:xfrm>
          <a:off x="12804140" y="67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93345</xdr:rowOff>
    </xdr:from>
    <xdr:to>
      <xdr:col>81</xdr:col>
      <xdr:colOff>50800</xdr:colOff>
      <xdr:row>40</xdr:row>
      <xdr:rowOff>108585</xdr:rowOff>
    </xdr:to>
    <xdr:cxnSp macro="">
      <xdr:nvCxnSpPr>
        <xdr:cNvPr id="533" name="直線コネクタ 532">
          <a:extLst>
            <a:ext uri="{FF2B5EF4-FFF2-40B4-BE49-F238E27FC236}">
              <a16:creationId xmlns:a16="http://schemas.microsoft.com/office/drawing/2014/main" id="{1D49A28E-BF2F-4898-BD80-5876AC8E9F60}"/>
            </a:ext>
          </a:extLst>
        </xdr:cNvPr>
        <xdr:cNvCxnSpPr/>
      </xdr:nvCxnSpPr>
      <xdr:spPr>
        <a:xfrm>
          <a:off x="12854940" y="6798945"/>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36830</xdr:rowOff>
    </xdr:from>
    <xdr:to>
      <xdr:col>72</xdr:col>
      <xdr:colOff>38100</xdr:colOff>
      <xdr:row>40</xdr:row>
      <xdr:rowOff>138430</xdr:rowOff>
    </xdr:to>
    <xdr:sp macro="" textlink="">
      <xdr:nvSpPr>
        <xdr:cNvPr id="534" name="楕円 533">
          <a:extLst>
            <a:ext uri="{FF2B5EF4-FFF2-40B4-BE49-F238E27FC236}">
              <a16:creationId xmlns:a16="http://schemas.microsoft.com/office/drawing/2014/main" id="{719AAB1A-A795-4154-B582-55A67D057E7B}"/>
            </a:ext>
          </a:extLst>
        </xdr:cNvPr>
        <xdr:cNvSpPr/>
      </xdr:nvSpPr>
      <xdr:spPr>
        <a:xfrm>
          <a:off x="1202944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87630</xdr:rowOff>
    </xdr:from>
    <xdr:to>
      <xdr:col>76</xdr:col>
      <xdr:colOff>114300</xdr:colOff>
      <xdr:row>40</xdr:row>
      <xdr:rowOff>93345</xdr:rowOff>
    </xdr:to>
    <xdr:cxnSp macro="">
      <xdr:nvCxnSpPr>
        <xdr:cNvPr id="535" name="直線コネクタ 534">
          <a:extLst>
            <a:ext uri="{FF2B5EF4-FFF2-40B4-BE49-F238E27FC236}">
              <a16:creationId xmlns:a16="http://schemas.microsoft.com/office/drawing/2014/main" id="{DF9D8DA9-B9BF-4072-BA46-43606CD16F98}"/>
            </a:ext>
          </a:extLst>
        </xdr:cNvPr>
        <xdr:cNvCxnSpPr/>
      </xdr:nvCxnSpPr>
      <xdr:spPr>
        <a:xfrm>
          <a:off x="12072620" y="6793230"/>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40640</xdr:rowOff>
    </xdr:from>
    <xdr:to>
      <xdr:col>67</xdr:col>
      <xdr:colOff>101600</xdr:colOff>
      <xdr:row>40</xdr:row>
      <xdr:rowOff>142240</xdr:rowOff>
    </xdr:to>
    <xdr:sp macro="" textlink="">
      <xdr:nvSpPr>
        <xdr:cNvPr id="536" name="楕円 535">
          <a:extLst>
            <a:ext uri="{FF2B5EF4-FFF2-40B4-BE49-F238E27FC236}">
              <a16:creationId xmlns:a16="http://schemas.microsoft.com/office/drawing/2014/main" id="{0EB3D494-D53C-4791-9D7F-56957D64A99F}"/>
            </a:ext>
          </a:extLst>
        </xdr:cNvPr>
        <xdr:cNvSpPr/>
      </xdr:nvSpPr>
      <xdr:spPr>
        <a:xfrm>
          <a:off x="1123188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87630</xdr:rowOff>
    </xdr:from>
    <xdr:to>
      <xdr:col>71</xdr:col>
      <xdr:colOff>177800</xdr:colOff>
      <xdr:row>40</xdr:row>
      <xdr:rowOff>91440</xdr:rowOff>
    </xdr:to>
    <xdr:cxnSp macro="">
      <xdr:nvCxnSpPr>
        <xdr:cNvPr id="537" name="直線コネクタ 536">
          <a:extLst>
            <a:ext uri="{FF2B5EF4-FFF2-40B4-BE49-F238E27FC236}">
              <a16:creationId xmlns:a16="http://schemas.microsoft.com/office/drawing/2014/main" id="{A64A1698-CEED-407D-8529-F8A6B176C3FC}"/>
            </a:ext>
          </a:extLst>
        </xdr:cNvPr>
        <xdr:cNvCxnSpPr/>
      </xdr:nvCxnSpPr>
      <xdr:spPr>
        <a:xfrm flipV="1">
          <a:off x="11282680" y="679323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C1F6B063-9FA9-4215-BB2C-96A4A4ABF835}"/>
            </a:ext>
          </a:extLst>
        </xdr:cNvPr>
        <xdr:cNvSpPr txBox="1"/>
      </xdr:nvSpPr>
      <xdr:spPr>
        <a:xfrm>
          <a:off x="13437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8371CC5D-6916-48BA-8A84-AFDD18639457}"/>
            </a:ext>
          </a:extLst>
        </xdr:cNvPr>
        <xdr:cNvSpPr txBox="1"/>
      </xdr:nvSpPr>
      <xdr:spPr>
        <a:xfrm>
          <a:off x="126752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78757</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DB3DD98A-E7DF-48B1-A53B-DD0522CD7DFB}"/>
            </a:ext>
          </a:extLst>
        </xdr:cNvPr>
        <xdr:cNvSpPr txBox="1"/>
      </xdr:nvSpPr>
      <xdr:spPr>
        <a:xfrm>
          <a:off x="119005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2557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16909FEE-AF1C-4584-A050-ADA0070F0F65}"/>
            </a:ext>
          </a:extLst>
        </xdr:cNvPr>
        <xdr:cNvSpPr txBox="1"/>
      </xdr:nvSpPr>
      <xdr:spPr>
        <a:xfrm>
          <a:off x="1110298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150512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E6258F00-C20B-4C12-9188-3837B45CF193}"/>
            </a:ext>
          </a:extLst>
        </xdr:cNvPr>
        <xdr:cNvSpPr txBox="1"/>
      </xdr:nvSpPr>
      <xdr:spPr>
        <a:xfrm>
          <a:off x="13437244" y="685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135272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B99C6A25-D26A-44B7-BB71-7519C1625951}"/>
            </a:ext>
          </a:extLst>
        </xdr:cNvPr>
        <xdr:cNvSpPr txBox="1"/>
      </xdr:nvSpPr>
      <xdr:spPr>
        <a:xfrm>
          <a:off x="12675244" y="684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129557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3E7D4C7E-87E4-4E3D-9816-FFDDF6E3EAD8}"/>
            </a:ext>
          </a:extLst>
        </xdr:cNvPr>
        <xdr:cNvSpPr txBox="1"/>
      </xdr:nvSpPr>
      <xdr:spPr>
        <a:xfrm>
          <a:off x="1190054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133367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82C6D498-3D92-47FD-A206-AAC58B615DE4}"/>
            </a:ext>
          </a:extLst>
        </xdr:cNvPr>
        <xdr:cNvSpPr txBox="1"/>
      </xdr:nvSpPr>
      <xdr:spPr>
        <a:xfrm>
          <a:off x="1110298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6C2B017F-023D-4B41-AAC2-772908FED6F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D6B9CF52-354E-4B2C-88F6-070D2BD77B6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7E57D059-6CF0-4FB2-91CF-C5C579D4001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3D2BEFCE-7598-4E7C-B9FB-DACE4848C03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A1A8D069-7C2B-418D-829B-9DBE749B700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4AB244F1-7A40-4438-BACC-2E3F0A7815E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FC102274-DDCD-423B-81DE-AFD46F7D152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A34359F1-C5D8-4C52-AA9D-5C4870F01D5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846D2769-E772-4C44-A55B-860EE2547BB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E40DDA90-F9CC-4D35-9994-18A2ED5919A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9BF88524-72A2-417D-A513-8AD63A6478C5}"/>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1F8D85FB-077B-4C6A-98E5-B5A2BEE4A6BC}"/>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FE440362-CB08-481B-90C1-646EA244F42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13B3953A-58B5-4F03-95EC-267554D999AB}"/>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AA33CD7A-7169-44AA-9CDB-ED7168DA7C7C}"/>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8414E686-F8DD-47E1-BE9D-7513A04D149C}"/>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FFC5D38F-EEC4-4733-B41C-E4A826E6753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F9B33087-85C9-4677-851E-FEC7393707CC}"/>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D85162A0-9F8A-4DAD-AEAE-1A9BFB7544EF}"/>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D57DDF74-7FB2-431A-81A9-401696AC9123}"/>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FB72B51D-0FC5-497C-B770-B818831DF12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0F2E172A-E855-493D-A251-3503D376114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2AFDBD9A-2CA1-431F-83DE-4795A109D9C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979BC3CA-5D39-4465-A082-965F11C3A74D}"/>
            </a:ext>
          </a:extLst>
        </xdr:cNvPr>
        <xdr:cNvCxnSpPr/>
      </xdr:nvCxnSpPr>
      <xdr:spPr>
        <a:xfrm flipV="1">
          <a:off x="19509104" y="5847251"/>
          <a:ext cx="0" cy="1231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B9071CAF-6DC6-41AA-8BFA-8A44DD2A6F29}"/>
            </a:ext>
          </a:extLst>
        </xdr:cNvPr>
        <xdr:cNvSpPr txBox="1"/>
      </xdr:nvSpPr>
      <xdr:spPr>
        <a:xfrm>
          <a:off x="19547840" y="7082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2E59A5E7-F104-41B9-8E3A-592A24E3D1F5}"/>
            </a:ext>
          </a:extLst>
        </xdr:cNvPr>
        <xdr:cNvCxnSpPr/>
      </xdr:nvCxnSpPr>
      <xdr:spPr>
        <a:xfrm>
          <a:off x="19443700" y="707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9A2B217D-71BB-4A8F-89A6-613C57B2D6A0}"/>
            </a:ext>
          </a:extLst>
        </xdr:cNvPr>
        <xdr:cNvSpPr txBox="1"/>
      </xdr:nvSpPr>
      <xdr:spPr>
        <a:xfrm>
          <a:off x="19547840" y="562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534C4A2E-34C2-4BD5-B2C4-DB6AEF6AD915}"/>
            </a:ext>
          </a:extLst>
        </xdr:cNvPr>
        <xdr:cNvCxnSpPr/>
      </xdr:nvCxnSpPr>
      <xdr:spPr>
        <a:xfrm>
          <a:off x="19443700" y="5847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40446DB9-5736-4869-8586-A7DDA4F553D5}"/>
            </a:ext>
          </a:extLst>
        </xdr:cNvPr>
        <xdr:cNvSpPr txBox="1"/>
      </xdr:nvSpPr>
      <xdr:spPr>
        <a:xfrm>
          <a:off x="19547840" y="6851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DEA5EF31-8CEE-4641-8BAF-24F02F094E42}"/>
            </a:ext>
          </a:extLst>
        </xdr:cNvPr>
        <xdr:cNvSpPr/>
      </xdr:nvSpPr>
      <xdr:spPr>
        <a:xfrm>
          <a:off x="19458940" y="68735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0AFDEDB3-F539-42CC-8C67-F2744FDFA883}"/>
            </a:ext>
          </a:extLst>
        </xdr:cNvPr>
        <xdr:cNvSpPr/>
      </xdr:nvSpPr>
      <xdr:spPr>
        <a:xfrm>
          <a:off x="18735040" y="68753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5A118A99-8ABB-4D8C-A509-87182CD7F018}"/>
            </a:ext>
          </a:extLst>
        </xdr:cNvPr>
        <xdr:cNvSpPr/>
      </xdr:nvSpPr>
      <xdr:spPr>
        <a:xfrm>
          <a:off x="17937480" y="687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155801</xdr:rowOff>
    </xdr:from>
    <xdr:to>
      <xdr:col>102</xdr:col>
      <xdr:colOff>165100</xdr:colOff>
      <xdr:row>41</xdr:row>
      <xdr:rowOff>85951</xdr:rowOff>
    </xdr:to>
    <xdr:sp macro="" textlink="">
      <xdr:nvSpPr>
        <xdr:cNvPr id="578" name="フローチャート: 判断 577">
          <a:extLst>
            <a:ext uri="{FF2B5EF4-FFF2-40B4-BE49-F238E27FC236}">
              <a16:creationId xmlns:a16="http://schemas.microsoft.com/office/drawing/2014/main" id="{EAFBFBF3-11CF-4BFD-BCD0-4C1E565971E9}"/>
            </a:ext>
          </a:extLst>
        </xdr:cNvPr>
        <xdr:cNvSpPr/>
      </xdr:nvSpPr>
      <xdr:spPr>
        <a:xfrm>
          <a:off x="17162780" y="6861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155384</xdr:rowOff>
    </xdr:from>
    <xdr:to>
      <xdr:col>98</xdr:col>
      <xdr:colOff>38100</xdr:colOff>
      <xdr:row>41</xdr:row>
      <xdr:rowOff>85534</xdr:rowOff>
    </xdr:to>
    <xdr:sp macro="" textlink="">
      <xdr:nvSpPr>
        <xdr:cNvPr id="579" name="フローチャート: 判断 578">
          <a:extLst>
            <a:ext uri="{FF2B5EF4-FFF2-40B4-BE49-F238E27FC236}">
              <a16:creationId xmlns:a16="http://schemas.microsoft.com/office/drawing/2014/main" id="{05D606CD-1951-4DB2-AA9B-89A5CED26319}"/>
            </a:ext>
          </a:extLst>
        </xdr:cNvPr>
        <xdr:cNvSpPr/>
      </xdr:nvSpPr>
      <xdr:spPr>
        <a:xfrm>
          <a:off x="16388080" y="68609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C5930FF6-31B4-4586-9B0A-9E745F2DDA9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F28E3461-8D78-4FCC-93C7-DB34C8B2D45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72EAA942-6B69-4562-9AC3-15ADF8412DC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3E1BB9EA-7C1D-4BE5-A2CC-2FA06E8C695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684DEBD-6AE0-4CA3-8F41-C24B1F14B06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157049</xdr:rowOff>
    </xdr:from>
    <xdr:to>
      <xdr:col>116</xdr:col>
      <xdr:colOff>114300</xdr:colOff>
      <xdr:row>41</xdr:row>
      <xdr:rowOff>87199</xdr:rowOff>
    </xdr:to>
    <xdr:sp macro="" textlink="">
      <xdr:nvSpPr>
        <xdr:cNvPr id="585" name="楕円 584">
          <a:extLst>
            <a:ext uri="{FF2B5EF4-FFF2-40B4-BE49-F238E27FC236}">
              <a16:creationId xmlns:a16="http://schemas.microsoft.com/office/drawing/2014/main" id="{057167EF-BF80-4B38-BAF5-3C37EB2C085E}"/>
            </a:ext>
          </a:extLst>
        </xdr:cNvPr>
        <xdr:cNvSpPr/>
      </xdr:nvSpPr>
      <xdr:spPr>
        <a:xfrm>
          <a:off x="19458940" y="68626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8476</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E04DA105-08FE-4E9D-BA7B-F6FBF75D5669}"/>
            </a:ext>
          </a:extLst>
        </xdr:cNvPr>
        <xdr:cNvSpPr txBox="1"/>
      </xdr:nvSpPr>
      <xdr:spPr>
        <a:xfrm>
          <a:off x="19547840" y="6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157719</xdr:rowOff>
    </xdr:from>
    <xdr:to>
      <xdr:col>112</xdr:col>
      <xdr:colOff>38100</xdr:colOff>
      <xdr:row>41</xdr:row>
      <xdr:rowOff>87869</xdr:rowOff>
    </xdr:to>
    <xdr:sp macro="" textlink="">
      <xdr:nvSpPr>
        <xdr:cNvPr id="587" name="楕円 586">
          <a:extLst>
            <a:ext uri="{FF2B5EF4-FFF2-40B4-BE49-F238E27FC236}">
              <a16:creationId xmlns:a16="http://schemas.microsoft.com/office/drawing/2014/main" id="{D9240980-2318-42CB-90D1-261B9CBA29CE}"/>
            </a:ext>
          </a:extLst>
        </xdr:cNvPr>
        <xdr:cNvSpPr/>
      </xdr:nvSpPr>
      <xdr:spPr>
        <a:xfrm>
          <a:off x="18735040" y="68633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36399</xdr:rowOff>
    </xdr:from>
    <xdr:to>
      <xdr:col>116</xdr:col>
      <xdr:colOff>63500</xdr:colOff>
      <xdr:row>41</xdr:row>
      <xdr:rowOff>37069</xdr:rowOff>
    </xdr:to>
    <xdr:cxnSp macro="">
      <xdr:nvCxnSpPr>
        <xdr:cNvPr id="588" name="直線コネクタ 587">
          <a:extLst>
            <a:ext uri="{FF2B5EF4-FFF2-40B4-BE49-F238E27FC236}">
              <a16:creationId xmlns:a16="http://schemas.microsoft.com/office/drawing/2014/main" id="{35E0B267-B4CC-4D87-A5D7-307F6447B6E7}"/>
            </a:ext>
          </a:extLst>
        </xdr:cNvPr>
        <xdr:cNvCxnSpPr/>
      </xdr:nvCxnSpPr>
      <xdr:spPr>
        <a:xfrm flipV="1">
          <a:off x="18778220" y="6909639"/>
          <a:ext cx="731520"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160891</xdr:rowOff>
    </xdr:from>
    <xdr:to>
      <xdr:col>107</xdr:col>
      <xdr:colOff>101600</xdr:colOff>
      <xdr:row>41</xdr:row>
      <xdr:rowOff>91041</xdr:rowOff>
    </xdr:to>
    <xdr:sp macro="" textlink="">
      <xdr:nvSpPr>
        <xdr:cNvPr id="589" name="楕円 588">
          <a:extLst>
            <a:ext uri="{FF2B5EF4-FFF2-40B4-BE49-F238E27FC236}">
              <a16:creationId xmlns:a16="http://schemas.microsoft.com/office/drawing/2014/main" id="{89E31C8D-717A-474B-A9C4-0D42608DF012}"/>
            </a:ext>
          </a:extLst>
        </xdr:cNvPr>
        <xdr:cNvSpPr/>
      </xdr:nvSpPr>
      <xdr:spPr>
        <a:xfrm>
          <a:off x="17937480" y="68664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37069</xdr:rowOff>
    </xdr:from>
    <xdr:to>
      <xdr:col>111</xdr:col>
      <xdr:colOff>177800</xdr:colOff>
      <xdr:row>41</xdr:row>
      <xdr:rowOff>40241</xdr:rowOff>
    </xdr:to>
    <xdr:cxnSp macro="">
      <xdr:nvCxnSpPr>
        <xdr:cNvPr id="590" name="直線コネクタ 589">
          <a:extLst>
            <a:ext uri="{FF2B5EF4-FFF2-40B4-BE49-F238E27FC236}">
              <a16:creationId xmlns:a16="http://schemas.microsoft.com/office/drawing/2014/main" id="{E0E1440D-AE03-4E14-B0D8-7F9D92B20B0F}"/>
            </a:ext>
          </a:extLst>
        </xdr:cNvPr>
        <xdr:cNvCxnSpPr/>
      </xdr:nvCxnSpPr>
      <xdr:spPr>
        <a:xfrm flipV="1">
          <a:off x="17988280" y="6910309"/>
          <a:ext cx="789940" cy="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164895</xdr:rowOff>
    </xdr:from>
    <xdr:to>
      <xdr:col>102</xdr:col>
      <xdr:colOff>165100</xdr:colOff>
      <xdr:row>41</xdr:row>
      <xdr:rowOff>95045</xdr:rowOff>
    </xdr:to>
    <xdr:sp macro="" textlink="">
      <xdr:nvSpPr>
        <xdr:cNvPr id="591" name="楕円 590">
          <a:extLst>
            <a:ext uri="{FF2B5EF4-FFF2-40B4-BE49-F238E27FC236}">
              <a16:creationId xmlns:a16="http://schemas.microsoft.com/office/drawing/2014/main" id="{5F3E141B-9E3A-41EA-AA13-4B1C69A4ECD8}"/>
            </a:ext>
          </a:extLst>
        </xdr:cNvPr>
        <xdr:cNvSpPr/>
      </xdr:nvSpPr>
      <xdr:spPr>
        <a:xfrm>
          <a:off x="17162780" y="6870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40241</xdr:rowOff>
    </xdr:from>
    <xdr:to>
      <xdr:col>107</xdr:col>
      <xdr:colOff>50800</xdr:colOff>
      <xdr:row>41</xdr:row>
      <xdr:rowOff>44245</xdr:rowOff>
    </xdr:to>
    <xdr:cxnSp macro="">
      <xdr:nvCxnSpPr>
        <xdr:cNvPr id="592" name="直線コネクタ 591">
          <a:extLst>
            <a:ext uri="{FF2B5EF4-FFF2-40B4-BE49-F238E27FC236}">
              <a16:creationId xmlns:a16="http://schemas.microsoft.com/office/drawing/2014/main" id="{24E4732A-D06D-4EBD-A4D5-D04FF918F78F}"/>
            </a:ext>
          </a:extLst>
        </xdr:cNvPr>
        <xdr:cNvCxnSpPr/>
      </xdr:nvCxnSpPr>
      <xdr:spPr>
        <a:xfrm flipV="1">
          <a:off x="17213580" y="6913481"/>
          <a:ext cx="774700" cy="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168845</xdr:rowOff>
    </xdr:from>
    <xdr:to>
      <xdr:col>98</xdr:col>
      <xdr:colOff>38100</xdr:colOff>
      <xdr:row>41</xdr:row>
      <xdr:rowOff>98995</xdr:rowOff>
    </xdr:to>
    <xdr:sp macro="" textlink="">
      <xdr:nvSpPr>
        <xdr:cNvPr id="593" name="楕円 592">
          <a:extLst>
            <a:ext uri="{FF2B5EF4-FFF2-40B4-BE49-F238E27FC236}">
              <a16:creationId xmlns:a16="http://schemas.microsoft.com/office/drawing/2014/main" id="{0AEF4128-01BB-4BA2-B43D-4554C5362744}"/>
            </a:ext>
          </a:extLst>
        </xdr:cNvPr>
        <xdr:cNvSpPr/>
      </xdr:nvSpPr>
      <xdr:spPr>
        <a:xfrm>
          <a:off x="16388080" y="68744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44245</xdr:rowOff>
    </xdr:from>
    <xdr:to>
      <xdr:col>102</xdr:col>
      <xdr:colOff>114300</xdr:colOff>
      <xdr:row>41</xdr:row>
      <xdr:rowOff>48195</xdr:rowOff>
    </xdr:to>
    <xdr:cxnSp macro="">
      <xdr:nvCxnSpPr>
        <xdr:cNvPr id="594" name="直線コネクタ 593">
          <a:extLst>
            <a:ext uri="{FF2B5EF4-FFF2-40B4-BE49-F238E27FC236}">
              <a16:creationId xmlns:a16="http://schemas.microsoft.com/office/drawing/2014/main" id="{38722922-3BDC-4C1B-B7BD-36F052AD4DF4}"/>
            </a:ext>
          </a:extLst>
        </xdr:cNvPr>
        <xdr:cNvCxnSpPr/>
      </xdr:nvCxnSpPr>
      <xdr:spPr>
        <a:xfrm flipV="1">
          <a:off x="16431260" y="6917485"/>
          <a:ext cx="78232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91055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9F5F9076-1E53-4ECC-8053-1ED6345AD466}"/>
            </a:ext>
          </a:extLst>
        </xdr:cNvPr>
        <xdr:cNvSpPr txBox="1"/>
      </xdr:nvSpPr>
      <xdr:spPr>
        <a:xfrm>
          <a:off x="18528811" y="696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97675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522FA7D4-B256-4CE9-A07F-BCE7310E4243}"/>
            </a:ext>
          </a:extLst>
        </xdr:cNvPr>
        <xdr:cNvSpPr txBox="1"/>
      </xdr:nvSpPr>
      <xdr:spPr>
        <a:xfrm>
          <a:off x="17766811" y="697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102478</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A3F7589E-3E7C-4EDD-91AF-36C389E935F3}"/>
            </a:ext>
          </a:extLst>
        </xdr:cNvPr>
        <xdr:cNvSpPr txBox="1"/>
      </xdr:nvSpPr>
      <xdr:spPr>
        <a:xfrm>
          <a:off x="16969251" y="664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102061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53DD6A74-8499-4B29-9D3E-A523B3706467}"/>
            </a:ext>
          </a:extLst>
        </xdr:cNvPr>
        <xdr:cNvSpPr txBox="1"/>
      </xdr:nvSpPr>
      <xdr:spPr>
        <a:xfrm>
          <a:off x="16194551" y="6640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104396</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4C27DD19-7201-4EA9-A5D7-573CE7D47508}"/>
            </a:ext>
          </a:extLst>
        </xdr:cNvPr>
        <xdr:cNvSpPr txBox="1"/>
      </xdr:nvSpPr>
      <xdr:spPr>
        <a:xfrm>
          <a:off x="18528811" y="664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107568</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B3E30997-8F0A-48A1-A8A4-BAFEFD5F08C3}"/>
            </a:ext>
          </a:extLst>
        </xdr:cNvPr>
        <xdr:cNvSpPr txBox="1"/>
      </xdr:nvSpPr>
      <xdr:spPr>
        <a:xfrm>
          <a:off x="17766811" y="664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86172</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4AAF836B-BA13-420A-9ABC-99BC5160AFBE}"/>
            </a:ext>
          </a:extLst>
        </xdr:cNvPr>
        <xdr:cNvSpPr txBox="1"/>
      </xdr:nvSpPr>
      <xdr:spPr>
        <a:xfrm>
          <a:off x="16969251" y="695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90122</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DEB83351-6211-44D0-B8C4-8CAC593F4376}"/>
            </a:ext>
          </a:extLst>
        </xdr:cNvPr>
        <xdr:cNvSpPr txBox="1"/>
      </xdr:nvSpPr>
      <xdr:spPr>
        <a:xfrm>
          <a:off x="16194551" y="696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BFDAE6A4-705D-442C-A01F-F9F0D6722FF6}"/>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84D18A7F-56AA-45D5-8B82-7EA3EAAA96AD}"/>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856B4FA4-86DD-4AB1-9291-FD88E8B37B3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A86FDCD4-2E70-4DDD-8521-98D15D918D1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E72A80A0-5586-44F0-AF57-FBDB22B7E9F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3EA7B1CC-E2E5-4E8D-99BC-45848311A50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5C7119E4-E26A-4519-8B6B-A31589D2C50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6255091E-4079-4923-A7BA-61F9391ED5A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E85A830D-EEE5-4372-BD76-53E9AF688B1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7F0F4E2E-A41D-40CE-B386-A657C8C8A761}"/>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253EEFE9-7004-4A0C-8796-975521EE07D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3C68D293-D742-49B3-A478-8C8D48677166}"/>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FE4353F7-7D9A-4D04-B743-1445E1931FFA}"/>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5CE20C7E-8788-4A80-B231-D233ECDD8F02}"/>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2EF6F0CD-91EE-4B4B-9EAE-3B2926D36ED9}"/>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5CBD135A-E372-40D1-8A3A-73982A1388FA}"/>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2B646BCB-2C21-48A0-AD7D-A00226CE4D8E}"/>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75685DCC-E92F-4C91-A06B-7589A5DDCE5A}"/>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664A4D6C-F282-47B2-87B9-45DE727AAAA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8F5CA883-838D-4871-895F-477A92645CC1}"/>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9FD7A587-CF7F-4AB1-8AA3-A1FCDAB795B4}"/>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2D0C8AF6-7912-4B40-BCDC-5AA0529738D1}"/>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C434072E-C8D8-443A-87BD-EE64A1E28CD6}"/>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D5B3C978-EB53-49D7-854E-C045873FDB5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541B51A6-094F-4F47-851F-9B72626A6E4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2D969CC5-9330-4EF6-B3CC-95BDA9875537}"/>
            </a:ext>
          </a:extLst>
        </xdr:cNvPr>
        <xdr:cNvCxnSpPr/>
      </xdr:nvCxnSpPr>
      <xdr:spPr>
        <a:xfrm flipV="1">
          <a:off x="14375764" y="9453155"/>
          <a:ext cx="0" cy="140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9AD6B7F0-3E69-47BD-9A00-A89720EE62E0}"/>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7694C83B-A940-48DE-9BD5-2310AE44206F}"/>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138BA126-7587-46C9-9E1A-989FC82C60A0}"/>
            </a:ext>
          </a:extLst>
        </xdr:cNvPr>
        <xdr:cNvSpPr txBox="1"/>
      </xdr:nvSpPr>
      <xdr:spPr>
        <a:xfrm>
          <a:off x="14414500" y="923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1D04B8C7-1D99-40CF-A26A-6F9D221ADCA0}"/>
            </a:ext>
          </a:extLst>
        </xdr:cNvPr>
        <xdr:cNvCxnSpPr/>
      </xdr:nvCxnSpPr>
      <xdr:spPr>
        <a:xfrm>
          <a:off x="142875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E0296206-836A-46E6-B18E-A1BB0FCE1C44}"/>
            </a:ext>
          </a:extLst>
        </xdr:cNvPr>
        <xdr:cNvSpPr txBox="1"/>
      </xdr:nvSpPr>
      <xdr:spPr>
        <a:xfrm>
          <a:off x="14414500" y="9842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4D312540-8BBA-41E0-B27F-5BE7FD2C5447}"/>
            </a:ext>
          </a:extLst>
        </xdr:cNvPr>
        <xdr:cNvSpPr/>
      </xdr:nvSpPr>
      <xdr:spPr>
        <a:xfrm>
          <a:off x="14325600" y="99869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2005E6B6-1901-4F2F-BC25-378820FF24F7}"/>
            </a:ext>
          </a:extLst>
        </xdr:cNvPr>
        <xdr:cNvSpPr/>
      </xdr:nvSpPr>
      <xdr:spPr>
        <a:xfrm>
          <a:off x="135788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C141FD57-8D1F-4312-BBE9-A70BFCFFB291}"/>
            </a:ext>
          </a:extLst>
        </xdr:cNvPr>
        <xdr:cNvSpPr/>
      </xdr:nvSpPr>
      <xdr:spPr>
        <a:xfrm>
          <a:off x="12804140" y="993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37" name="フローチャート: 判断 636">
          <a:extLst>
            <a:ext uri="{FF2B5EF4-FFF2-40B4-BE49-F238E27FC236}">
              <a16:creationId xmlns:a16="http://schemas.microsoft.com/office/drawing/2014/main" id="{A0B13594-5257-47FB-AF77-8F7042BE962F}"/>
            </a:ext>
          </a:extLst>
        </xdr:cNvPr>
        <xdr:cNvSpPr/>
      </xdr:nvSpPr>
      <xdr:spPr>
        <a:xfrm>
          <a:off x="12029440" y="100598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38" name="フローチャート: 判断 637">
          <a:extLst>
            <a:ext uri="{FF2B5EF4-FFF2-40B4-BE49-F238E27FC236}">
              <a16:creationId xmlns:a16="http://schemas.microsoft.com/office/drawing/2014/main" id="{F0C921EA-66D1-4CF1-B7F4-5EF5CAEC21A0}"/>
            </a:ext>
          </a:extLst>
        </xdr:cNvPr>
        <xdr:cNvSpPr/>
      </xdr:nvSpPr>
      <xdr:spPr>
        <a:xfrm>
          <a:off x="11231880" y="10039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1EFC84F4-61FB-4102-B6BE-7052D4566193}"/>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88ACA20B-CE51-4F96-88A2-06658E54A969}"/>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4050C009-994F-47B3-BA1C-15F6FAFFF402}"/>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47C7D812-DEEF-45D7-B981-C086F9C5DEA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F950FE2B-5C91-41B9-9F34-6639B6477D2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65133</xdr:rowOff>
    </xdr:from>
    <xdr:to>
      <xdr:col>85</xdr:col>
      <xdr:colOff>177800</xdr:colOff>
      <xdr:row>60</xdr:row>
      <xdr:rowOff>166733</xdr:rowOff>
    </xdr:to>
    <xdr:sp macro="" textlink="">
      <xdr:nvSpPr>
        <xdr:cNvPr id="644" name="楕円 643">
          <a:extLst>
            <a:ext uri="{FF2B5EF4-FFF2-40B4-BE49-F238E27FC236}">
              <a16:creationId xmlns:a16="http://schemas.microsoft.com/office/drawing/2014/main" id="{81A0AB24-C509-4A10-9D67-E4AB7C3C89C8}"/>
            </a:ext>
          </a:extLst>
        </xdr:cNvPr>
        <xdr:cNvSpPr/>
      </xdr:nvSpPr>
      <xdr:spPr>
        <a:xfrm>
          <a:off x="14325600" y="101235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43560</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287A1B43-86A0-4C80-A5E1-4D8AEB90851C}"/>
            </a:ext>
          </a:extLst>
        </xdr:cNvPr>
        <xdr:cNvSpPr txBox="1"/>
      </xdr:nvSpPr>
      <xdr:spPr>
        <a:xfrm>
          <a:off x="14414500" y="10101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646" name="楕円 645">
          <a:extLst>
            <a:ext uri="{FF2B5EF4-FFF2-40B4-BE49-F238E27FC236}">
              <a16:creationId xmlns:a16="http://schemas.microsoft.com/office/drawing/2014/main" id="{96846085-877F-4EBD-A88E-B432C412A6EA}"/>
            </a:ext>
          </a:extLst>
        </xdr:cNvPr>
        <xdr:cNvSpPr/>
      </xdr:nvSpPr>
      <xdr:spPr>
        <a:xfrm>
          <a:off x="1357884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84909</xdr:rowOff>
    </xdr:from>
    <xdr:to>
      <xdr:col>85</xdr:col>
      <xdr:colOff>127000</xdr:colOff>
      <xdr:row>60</xdr:row>
      <xdr:rowOff>115933</xdr:rowOff>
    </xdr:to>
    <xdr:cxnSp macro="">
      <xdr:nvCxnSpPr>
        <xdr:cNvPr id="647" name="直線コネクタ 646">
          <a:extLst>
            <a:ext uri="{FF2B5EF4-FFF2-40B4-BE49-F238E27FC236}">
              <a16:creationId xmlns:a16="http://schemas.microsoft.com/office/drawing/2014/main" id="{656AF605-B7D5-4840-AEC5-BA98D633DA4F}"/>
            </a:ext>
          </a:extLst>
        </xdr:cNvPr>
        <xdr:cNvCxnSpPr/>
      </xdr:nvCxnSpPr>
      <xdr:spPr>
        <a:xfrm>
          <a:off x="13629640" y="10143309"/>
          <a:ext cx="7467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3084</xdr:rowOff>
    </xdr:from>
    <xdr:to>
      <xdr:col>76</xdr:col>
      <xdr:colOff>165100</xdr:colOff>
      <xdr:row>60</xdr:row>
      <xdr:rowOff>104684</xdr:rowOff>
    </xdr:to>
    <xdr:sp macro="" textlink="">
      <xdr:nvSpPr>
        <xdr:cNvPr id="648" name="楕円 647">
          <a:extLst>
            <a:ext uri="{FF2B5EF4-FFF2-40B4-BE49-F238E27FC236}">
              <a16:creationId xmlns:a16="http://schemas.microsoft.com/office/drawing/2014/main" id="{DA7123C8-0073-43E9-8FF2-1F7A9AD0C838}"/>
            </a:ext>
          </a:extLst>
        </xdr:cNvPr>
        <xdr:cNvSpPr/>
      </xdr:nvSpPr>
      <xdr:spPr>
        <a:xfrm>
          <a:off x="12804140" y="1006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53884</xdr:rowOff>
    </xdr:from>
    <xdr:to>
      <xdr:col>81</xdr:col>
      <xdr:colOff>50800</xdr:colOff>
      <xdr:row>60</xdr:row>
      <xdr:rowOff>84909</xdr:rowOff>
    </xdr:to>
    <xdr:cxnSp macro="">
      <xdr:nvCxnSpPr>
        <xdr:cNvPr id="649" name="直線コネクタ 648">
          <a:extLst>
            <a:ext uri="{FF2B5EF4-FFF2-40B4-BE49-F238E27FC236}">
              <a16:creationId xmlns:a16="http://schemas.microsoft.com/office/drawing/2014/main" id="{2958B2C8-72F9-4135-821B-8958C3330D40}"/>
            </a:ext>
          </a:extLst>
        </xdr:cNvPr>
        <xdr:cNvCxnSpPr/>
      </xdr:nvCxnSpPr>
      <xdr:spPr>
        <a:xfrm>
          <a:off x="12854940" y="10112284"/>
          <a:ext cx="7747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145143</xdr:rowOff>
    </xdr:from>
    <xdr:to>
      <xdr:col>72</xdr:col>
      <xdr:colOff>38100</xdr:colOff>
      <xdr:row>60</xdr:row>
      <xdr:rowOff>75293</xdr:rowOff>
    </xdr:to>
    <xdr:sp macro="" textlink="">
      <xdr:nvSpPr>
        <xdr:cNvPr id="650" name="楕円 649">
          <a:extLst>
            <a:ext uri="{FF2B5EF4-FFF2-40B4-BE49-F238E27FC236}">
              <a16:creationId xmlns:a16="http://schemas.microsoft.com/office/drawing/2014/main" id="{3827EAB7-1877-46C1-B0A3-2C930D31E523}"/>
            </a:ext>
          </a:extLst>
        </xdr:cNvPr>
        <xdr:cNvSpPr/>
      </xdr:nvSpPr>
      <xdr:spPr>
        <a:xfrm>
          <a:off x="12029440" y="100359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24493</xdr:rowOff>
    </xdr:from>
    <xdr:to>
      <xdr:col>76</xdr:col>
      <xdr:colOff>114300</xdr:colOff>
      <xdr:row>60</xdr:row>
      <xdr:rowOff>53884</xdr:rowOff>
    </xdr:to>
    <xdr:cxnSp macro="">
      <xdr:nvCxnSpPr>
        <xdr:cNvPr id="651" name="直線コネクタ 650">
          <a:extLst>
            <a:ext uri="{FF2B5EF4-FFF2-40B4-BE49-F238E27FC236}">
              <a16:creationId xmlns:a16="http://schemas.microsoft.com/office/drawing/2014/main" id="{A11D3CD8-0938-4575-91C2-1CA35C675504}"/>
            </a:ext>
          </a:extLst>
        </xdr:cNvPr>
        <xdr:cNvCxnSpPr/>
      </xdr:nvCxnSpPr>
      <xdr:spPr>
        <a:xfrm>
          <a:off x="12072620" y="10082893"/>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115751</xdr:rowOff>
    </xdr:from>
    <xdr:to>
      <xdr:col>67</xdr:col>
      <xdr:colOff>101600</xdr:colOff>
      <xdr:row>60</xdr:row>
      <xdr:rowOff>45901</xdr:rowOff>
    </xdr:to>
    <xdr:sp macro="" textlink="">
      <xdr:nvSpPr>
        <xdr:cNvPr id="652" name="楕円 651">
          <a:extLst>
            <a:ext uri="{FF2B5EF4-FFF2-40B4-BE49-F238E27FC236}">
              <a16:creationId xmlns:a16="http://schemas.microsoft.com/office/drawing/2014/main" id="{B623FEE7-686F-47BA-8567-990DAFA05F7C}"/>
            </a:ext>
          </a:extLst>
        </xdr:cNvPr>
        <xdr:cNvSpPr/>
      </xdr:nvSpPr>
      <xdr:spPr>
        <a:xfrm>
          <a:off x="11231880" y="100065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166551</xdr:rowOff>
    </xdr:from>
    <xdr:to>
      <xdr:col>71</xdr:col>
      <xdr:colOff>177800</xdr:colOff>
      <xdr:row>60</xdr:row>
      <xdr:rowOff>24493</xdr:rowOff>
    </xdr:to>
    <xdr:cxnSp macro="">
      <xdr:nvCxnSpPr>
        <xdr:cNvPr id="653" name="直線コネクタ 652">
          <a:extLst>
            <a:ext uri="{FF2B5EF4-FFF2-40B4-BE49-F238E27FC236}">
              <a16:creationId xmlns:a16="http://schemas.microsoft.com/office/drawing/2014/main" id="{A1A9107F-1803-45FF-B50A-1BC70B09410A}"/>
            </a:ext>
          </a:extLst>
        </xdr:cNvPr>
        <xdr:cNvCxnSpPr/>
      </xdr:nvCxnSpPr>
      <xdr:spPr>
        <a:xfrm>
          <a:off x="11282680" y="10057311"/>
          <a:ext cx="789940" cy="2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5B7ADAA8-0F4F-431C-8EC7-A14BB8BBD7A6}"/>
            </a:ext>
          </a:extLst>
        </xdr:cNvPr>
        <xdr:cNvSpPr txBox="1"/>
      </xdr:nvSpPr>
      <xdr:spPr>
        <a:xfrm>
          <a:off x="1343724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DB7B4407-157E-4C21-B59E-CD3AD8CFEC66}"/>
            </a:ext>
          </a:extLst>
        </xdr:cNvPr>
        <xdr:cNvSpPr txBox="1"/>
      </xdr:nvSpPr>
      <xdr:spPr>
        <a:xfrm>
          <a:off x="126752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94178</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F0989D89-F3C2-4CF9-B550-A99932566459}"/>
            </a:ext>
          </a:extLst>
        </xdr:cNvPr>
        <xdr:cNvSpPr txBox="1"/>
      </xdr:nvSpPr>
      <xdr:spPr>
        <a:xfrm>
          <a:off x="11900544" y="1015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69686</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4D9CA00E-24CC-4CCE-8BD3-AEA16B89C61B}"/>
            </a:ext>
          </a:extLst>
        </xdr:cNvPr>
        <xdr:cNvSpPr txBox="1"/>
      </xdr:nvSpPr>
      <xdr:spPr>
        <a:xfrm>
          <a:off x="11102984" y="10128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126836</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043C13C1-49C2-42AD-8D76-89FCE572BB48}"/>
            </a:ext>
          </a:extLst>
        </xdr:cNvPr>
        <xdr:cNvSpPr txBox="1"/>
      </xdr:nvSpPr>
      <xdr:spPr>
        <a:xfrm>
          <a:off x="13437244" y="10185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95811</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5AA848FB-F989-4B35-8752-7E758AFD6162}"/>
            </a:ext>
          </a:extLst>
        </xdr:cNvPr>
        <xdr:cNvSpPr txBox="1"/>
      </xdr:nvSpPr>
      <xdr:spPr>
        <a:xfrm>
          <a:off x="12675244" y="10154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91820</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23B5AACD-A148-4299-AB43-AD2491DDB5E8}"/>
            </a:ext>
          </a:extLst>
        </xdr:cNvPr>
        <xdr:cNvSpPr txBox="1"/>
      </xdr:nvSpPr>
      <xdr:spPr>
        <a:xfrm>
          <a:off x="11900544" y="981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62428</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B46267A0-FA10-49E3-87DB-042822848A8A}"/>
            </a:ext>
          </a:extLst>
        </xdr:cNvPr>
        <xdr:cNvSpPr txBox="1"/>
      </xdr:nvSpPr>
      <xdr:spPr>
        <a:xfrm>
          <a:off x="11102984" y="978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F85838BE-FFFC-4F75-93C0-8609F1874A3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B00A1B79-32C8-4CDA-9541-64FB68E3C67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87450D52-5D84-4F0F-AABD-9FA8AA556F9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531028-CA13-4DF8-B26D-3FEB2A11727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8F4C35DC-BADA-4834-A5B5-7A62EA9EE11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4604FF73-E777-4032-99E9-2FA5F61ADA1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F5F44A43-FA6A-4593-879E-ABDFC53065C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0ED635D5-3B3E-4C9E-AE83-4A9A4759EC7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64338AE6-4AB5-4F47-8F7A-B67E95D747B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E969501D-D5FD-43D2-AF6F-FDD9DD2BF2C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F5E7A5BA-F474-42D3-B022-33F6F0CB71E8}"/>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F07E0C40-3C5E-4DE6-8849-2EF4F573F50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62A7EFD7-5C0C-45EF-9EE0-C972138BF921}"/>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5B399B8F-AD97-41C6-9DFF-0431A6840EE3}"/>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4DD0FD5-CF8C-4074-8C91-8AD31777F81B}"/>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6457D64F-726B-4DD8-B747-FC5D1D9AB095}"/>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B78EDB64-6B1C-4461-89F1-339F52BB6F0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855C863F-1833-4ABA-B4B9-2E1E65F6A624}"/>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BACCC0B9-0688-411E-AB4C-9DD6DF23FCA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47407CE8-A115-42E1-9C29-9BE926ABF1BC}"/>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7D6DAFA8-2919-43A5-944E-CC1DBB10336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A5F95E67-A9BD-4E78-ACAB-7676DADF625B}"/>
            </a:ext>
          </a:extLst>
        </xdr:cNvPr>
        <xdr:cNvCxnSpPr/>
      </xdr:nvCxnSpPr>
      <xdr:spPr>
        <a:xfrm flipV="1">
          <a:off x="19509104" y="9341358"/>
          <a:ext cx="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FBD2D587-5244-4F13-BAFB-B697D8063BCD}"/>
            </a:ext>
          </a:extLst>
        </xdr:cNvPr>
        <xdr:cNvSpPr txBox="1"/>
      </xdr:nvSpPr>
      <xdr:spPr>
        <a:xfrm>
          <a:off x="1954784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837A6372-4324-4753-B6EE-9BC201457CA1}"/>
            </a:ext>
          </a:extLst>
        </xdr:cNvPr>
        <xdr:cNvCxnSpPr/>
      </xdr:nvCxnSpPr>
      <xdr:spPr>
        <a:xfrm>
          <a:off x="1944370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209A4712-C52B-421C-81F1-29DB9EB4DEC1}"/>
            </a:ext>
          </a:extLst>
        </xdr:cNvPr>
        <xdr:cNvSpPr txBox="1"/>
      </xdr:nvSpPr>
      <xdr:spPr>
        <a:xfrm>
          <a:off x="19547840" y="91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7B192942-D117-4DAB-96AC-09151AE1B530}"/>
            </a:ext>
          </a:extLst>
        </xdr:cNvPr>
        <xdr:cNvCxnSpPr/>
      </xdr:nvCxnSpPr>
      <xdr:spPr>
        <a:xfrm>
          <a:off x="19443700" y="93413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110507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85DC176C-B0A3-4E8E-A486-E6CD460533AA}"/>
            </a:ext>
          </a:extLst>
        </xdr:cNvPr>
        <xdr:cNvSpPr txBox="1"/>
      </xdr:nvSpPr>
      <xdr:spPr>
        <a:xfrm>
          <a:off x="19547840" y="1050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DA28DE56-D6DB-4705-B3D3-803714C1A4FC}"/>
            </a:ext>
          </a:extLst>
        </xdr:cNvPr>
        <xdr:cNvSpPr/>
      </xdr:nvSpPr>
      <xdr:spPr>
        <a:xfrm>
          <a:off x="19458940" y="10525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8CB702D-011C-428F-8087-19C1A307AB13}"/>
            </a:ext>
          </a:extLst>
        </xdr:cNvPr>
        <xdr:cNvSpPr/>
      </xdr:nvSpPr>
      <xdr:spPr>
        <a:xfrm>
          <a:off x="1873504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E4ABD636-6FEF-419A-86B2-479654EE3A7C}"/>
            </a:ext>
          </a:extLst>
        </xdr:cNvPr>
        <xdr:cNvSpPr/>
      </xdr:nvSpPr>
      <xdr:spPr>
        <a:xfrm>
          <a:off x="179374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100076</xdr:rowOff>
    </xdr:from>
    <xdr:to>
      <xdr:col>102</xdr:col>
      <xdr:colOff>165100</xdr:colOff>
      <xdr:row>63</xdr:row>
      <xdr:rowOff>30226</xdr:rowOff>
    </xdr:to>
    <xdr:sp macro="" textlink="">
      <xdr:nvSpPr>
        <xdr:cNvPr id="692" name="フローチャート: 判断 691">
          <a:extLst>
            <a:ext uri="{FF2B5EF4-FFF2-40B4-BE49-F238E27FC236}">
              <a16:creationId xmlns:a16="http://schemas.microsoft.com/office/drawing/2014/main" id="{AFC24ADD-13A0-4127-A5FB-B61DBBFBB545}"/>
            </a:ext>
          </a:extLst>
        </xdr:cNvPr>
        <xdr:cNvSpPr/>
      </xdr:nvSpPr>
      <xdr:spPr>
        <a:xfrm>
          <a:off x="17162780" y="104937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100076</xdr:rowOff>
    </xdr:from>
    <xdr:to>
      <xdr:col>98</xdr:col>
      <xdr:colOff>38100</xdr:colOff>
      <xdr:row>63</xdr:row>
      <xdr:rowOff>30226</xdr:rowOff>
    </xdr:to>
    <xdr:sp macro="" textlink="">
      <xdr:nvSpPr>
        <xdr:cNvPr id="693" name="フローチャート: 判断 692">
          <a:extLst>
            <a:ext uri="{FF2B5EF4-FFF2-40B4-BE49-F238E27FC236}">
              <a16:creationId xmlns:a16="http://schemas.microsoft.com/office/drawing/2014/main" id="{BE644B2E-D6D5-4007-8957-84D392088018}"/>
            </a:ext>
          </a:extLst>
        </xdr:cNvPr>
        <xdr:cNvSpPr/>
      </xdr:nvSpPr>
      <xdr:spPr>
        <a:xfrm>
          <a:off x="16388080" y="104937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E4A31B4F-222B-47F5-9B78-C013E3C7E96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447F74DC-D409-4EEA-8ED3-FE085F544DB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8B5A6D6A-9043-4458-B43A-5EE7E006643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16B3B25D-2EDC-4DE4-92E5-F82267F30C8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82D49D4A-9C0B-4058-A474-A4E932DE66C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157226</xdr:rowOff>
    </xdr:from>
    <xdr:to>
      <xdr:col>116</xdr:col>
      <xdr:colOff>114300</xdr:colOff>
      <xdr:row>62</xdr:row>
      <xdr:rowOff>87376</xdr:rowOff>
    </xdr:to>
    <xdr:sp macro="" textlink="">
      <xdr:nvSpPr>
        <xdr:cNvPr id="699" name="楕円 698">
          <a:extLst>
            <a:ext uri="{FF2B5EF4-FFF2-40B4-BE49-F238E27FC236}">
              <a16:creationId xmlns:a16="http://schemas.microsoft.com/office/drawing/2014/main" id="{15220B40-11A6-4B19-AAAD-F2E979FF5EAB}"/>
            </a:ext>
          </a:extLst>
        </xdr:cNvPr>
        <xdr:cNvSpPr/>
      </xdr:nvSpPr>
      <xdr:spPr>
        <a:xfrm>
          <a:off x="19458940" y="103832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8653</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B3735688-6A64-470D-A8E3-A052D759FE77}"/>
            </a:ext>
          </a:extLst>
        </xdr:cNvPr>
        <xdr:cNvSpPr txBox="1"/>
      </xdr:nvSpPr>
      <xdr:spPr>
        <a:xfrm>
          <a:off x="19547840" y="1023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161798</xdr:rowOff>
    </xdr:from>
    <xdr:to>
      <xdr:col>112</xdr:col>
      <xdr:colOff>38100</xdr:colOff>
      <xdr:row>62</xdr:row>
      <xdr:rowOff>91948</xdr:rowOff>
    </xdr:to>
    <xdr:sp macro="" textlink="">
      <xdr:nvSpPr>
        <xdr:cNvPr id="701" name="楕円 700">
          <a:extLst>
            <a:ext uri="{FF2B5EF4-FFF2-40B4-BE49-F238E27FC236}">
              <a16:creationId xmlns:a16="http://schemas.microsoft.com/office/drawing/2014/main" id="{6B39A62A-FF2F-447C-B121-45A58DBB6F2E}"/>
            </a:ext>
          </a:extLst>
        </xdr:cNvPr>
        <xdr:cNvSpPr/>
      </xdr:nvSpPr>
      <xdr:spPr>
        <a:xfrm>
          <a:off x="18735040" y="103878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36576</xdr:rowOff>
    </xdr:from>
    <xdr:to>
      <xdr:col>116</xdr:col>
      <xdr:colOff>63500</xdr:colOff>
      <xdr:row>62</xdr:row>
      <xdr:rowOff>41148</xdr:rowOff>
    </xdr:to>
    <xdr:cxnSp macro="">
      <xdr:nvCxnSpPr>
        <xdr:cNvPr id="702" name="直線コネクタ 701">
          <a:extLst>
            <a:ext uri="{FF2B5EF4-FFF2-40B4-BE49-F238E27FC236}">
              <a16:creationId xmlns:a16="http://schemas.microsoft.com/office/drawing/2014/main" id="{483F6E65-322D-4FC4-B014-C0D09D62AF54}"/>
            </a:ext>
          </a:extLst>
        </xdr:cNvPr>
        <xdr:cNvCxnSpPr/>
      </xdr:nvCxnSpPr>
      <xdr:spPr>
        <a:xfrm flipV="1">
          <a:off x="18778220" y="10430256"/>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161798</xdr:rowOff>
    </xdr:from>
    <xdr:to>
      <xdr:col>107</xdr:col>
      <xdr:colOff>101600</xdr:colOff>
      <xdr:row>62</xdr:row>
      <xdr:rowOff>91948</xdr:rowOff>
    </xdr:to>
    <xdr:sp macro="" textlink="">
      <xdr:nvSpPr>
        <xdr:cNvPr id="703" name="楕円 702">
          <a:extLst>
            <a:ext uri="{FF2B5EF4-FFF2-40B4-BE49-F238E27FC236}">
              <a16:creationId xmlns:a16="http://schemas.microsoft.com/office/drawing/2014/main" id="{DA4E2BC6-D610-4482-975B-5EA76897E570}"/>
            </a:ext>
          </a:extLst>
        </xdr:cNvPr>
        <xdr:cNvSpPr/>
      </xdr:nvSpPr>
      <xdr:spPr>
        <a:xfrm>
          <a:off x="17937480" y="10387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41148</xdr:rowOff>
    </xdr:from>
    <xdr:to>
      <xdr:col>111</xdr:col>
      <xdr:colOff>177800</xdr:colOff>
      <xdr:row>62</xdr:row>
      <xdr:rowOff>41148</xdr:rowOff>
    </xdr:to>
    <xdr:cxnSp macro="">
      <xdr:nvCxnSpPr>
        <xdr:cNvPr id="704" name="直線コネクタ 703">
          <a:extLst>
            <a:ext uri="{FF2B5EF4-FFF2-40B4-BE49-F238E27FC236}">
              <a16:creationId xmlns:a16="http://schemas.microsoft.com/office/drawing/2014/main" id="{4286FD29-ECAC-4B28-8624-365FEB9FAAD0}"/>
            </a:ext>
          </a:extLst>
        </xdr:cNvPr>
        <xdr:cNvCxnSpPr/>
      </xdr:nvCxnSpPr>
      <xdr:spPr>
        <a:xfrm>
          <a:off x="17988280" y="1043482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705" name="楕円 704">
          <a:extLst>
            <a:ext uri="{FF2B5EF4-FFF2-40B4-BE49-F238E27FC236}">
              <a16:creationId xmlns:a16="http://schemas.microsoft.com/office/drawing/2014/main" id="{9C4CAB45-9C2D-4D43-98B7-91B4CCB71461}"/>
            </a:ext>
          </a:extLst>
        </xdr:cNvPr>
        <xdr:cNvSpPr/>
      </xdr:nvSpPr>
      <xdr:spPr>
        <a:xfrm>
          <a:off x="17162780" y="10392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41148</xdr:rowOff>
    </xdr:from>
    <xdr:to>
      <xdr:col>107</xdr:col>
      <xdr:colOff>50800</xdr:colOff>
      <xdr:row>62</xdr:row>
      <xdr:rowOff>45720</xdr:rowOff>
    </xdr:to>
    <xdr:cxnSp macro="">
      <xdr:nvCxnSpPr>
        <xdr:cNvPr id="706" name="直線コネクタ 705">
          <a:extLst>
            <a:ext uri="{FF2B5EF4-FFF2-40B4-BE49-F238E27FC236}">
              <a16:creationId xmlns:a16="http://schemas.microsoft.com/office/drawing/2014/main" id="{6157CB43-2FEB-482F-A695-6ADD1296365F}"/>
            </a:ext>
          </a:extLst>
        </xdr:cNvPr>
        <xdr:cNvCxnSpPr/>
      </xdr:nvCxnSpPr>
      <xdr:spPr>
        <a:xfrm flipV="1">
          <a:off x="17213580" y="1043482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166370</xdr:rowOff>
    </xdr:from>
    <xdr:to>
      <xdr:col>98</xdr:col>
      <xdr:colOff>38100</xdr:colOff>
      <xdr:row>62</xdr:row>
      <xdr:rowOff>96520</xdr:rowOff>
    </xdr:to>
    <xdr:sp macro="" textlink="">
      <xdr:nvSpPr>
        <xdr:cNvPr id="707" name="楕円 706">
          <a:extLst>
            <a:ext uri="{FF2B5EF4-FFF2-40B4-BE49-F238E27FC236}">
              <a16:creationId xmlns:a16="http://schemas.microsoft.com/office/drawing/2014/main" id="{6AD5E2D4-BE9A-4B36-A824-BDB3153C381B}"/>
            </a:ext>
          </a:extLst>
        </xdr:cNvPr>
        <xdr:cNvSpPr/>
      </xdr:nvSpPr>
      <xdr:spPr>
        <a:xfrm>
          <a:off x="16388080" y="10392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45720</xdr:rowOff>
    </xdr:to>
    <xdr:cxnSp macro="">
      <xdr:nvCxnSpPr>
        <xdr:cNvPr id="708" name="直線コネクタ 707">
          <a:extLst>
            <a:ext uri="{FF2B5EF4-FFF2-40B4-BE49-F238E27FC236}">
              <a16:creationId xmlns:a16="http://schemas.microsoft.com/office/drawing/2014/main" id="{FC56DDFF-8202-4065-9F50-A01EA29E4095}"/>
            </a:ext>
          </a:extLst>
        </xdr:cNvPr>
        <xdr:cNvCxnSpPr/>
      </xdr:nvCxnSpPr>
      <xdr:spPr>
        <a:xfrm>
          <a:off x="16431260" y="104394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53357</xdr:rowOff>
    </xdr:from>
    <xdr:ext cx="469744" cy="259045"/>
    <xdr:sp macro="" textlink="">
      <xdr:nvSpPr>
        <xdr:cNvPr id="709" name="n_1aveValue【保健センター・保健所】&#10;一人当たり面積">
          <a:extLst>
            <a:ext uri="{FF2B5EF4-FFF2-40B4-BE49-F238E27FC236}">
              <a16:creationId xmlns:a16="http://schemas.microsoft.com/office/drawing/2014/main" id="{21EBE7A9-B2BF-4A1C-AB97-C8F55452D4AE}"/>
            </a:ext>
          </a:extLst>
        </xdr:cNvPr>
        <xdr:cNvSpPr txBox="1"/>
      </xdr:nvSpPr>
      <xdr:spPr>
        <a:xfrm>
          <a:off x="18561127"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48785</xdr:rowOff>
    </xdr:from>
    <xdr:ext cx="469744" cy="259045"/>
    <xdr:sp macro="" textlink="">
      <xdr:nvSpPr>
        <xdr:cNvPr id="710" name="n_2aveValue【保健センター・保健所】&#10;一人当たり面積">
          <a:extLst>
            <a:ext uri="{FF2B5EF4-FFF2-40B4-BE49-F238E27FC236}">
              <a16:creationId xmlns:a16="http://schemas.microsoft.com/office/drawing/2014/main" id="{4DD7A48A-8E18-4850-A38C-C4F21E90D49D}"/>
            </a:ext>
          </a:extLst>
        </xdr:cNvPr>
        <xdr:cNvSpPr txBox="1"/>
      </xdr:nvSpPr>
      <xdr:spPr>
        <a:xfrm>
          <a:off x="17776267" y="1061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21353</xdr:rowOff>
    </xdr:from>
    <xdr:ext cx="469744" cy="259045"/>
    <xdr:sp macro="" textlink="">
      <xdr:nvSpPr>
        <xdr:cNvPr id="711" name="n_3aveValue【保健センター・保健所】&#10;一人当たり面積">
          <a:extLst>
            <a:ext uri="{FF2B5EF4-FFF2-40B4-BE49-F238E27FC236}">
              <a16:creationId xmlns:a16="http://schemas.microsoft.com/office/drawing/2014/main" id="{0EAE11FB-BFE1-4ED4-A03F-D5A814104390}"/>
            </a:ext>
          </a:extLst>
        </xdr:cNvPr>
        <xdr:cNvSpPr txBox="1"/>
      </xdr:nvSpPr>
      <xdr:spPr>
        <a:xfrm>
          <a:off x="17001567"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21353</xdr:rowOff>
    </xdr:from>
    <xdr:ext cx="469744" cy="259045"/>
    <xdr:sp macro="" textlink="">
      <xdr:nvSpPr>
        <xdr:cNvPr id="712" name="n_4aveValue【保健センター・保健所】&#10;一人当たり面積">
          <a:extLst>
            <a:ext uri="{FF2B5EF4-FFF2-40B4-BE49-F238E27FC236}">
              <a16:creationId xmlns:a16="http://schemas.microsoft.com/office/drawing/2014/main" id="{EE7B252C-85DC-42EB-9638-8D9400694671}"/>
            </a:ext>
          </a:extLst>
        </xdr:cNvPr>
        <xdr:cNvSpPr txBox="1"/>
      </xdr:nvSpPr>
      <xdr:spPr>
        <a:xfrm>
          <a:off x="16226867"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108475</xdr:rowOff>
    </xdr:from>
    <xdr:ext cx="469744" cy="259045"/>
    <xdr:sp macro="" textlink="">
      <xdr:nvSpPr>
        <xdr:cNvPr id="713" name="n_1mainValue【保健センター・保健所】&#10;一人当たり面積">
          <a:extLst>
            <a:ext uri="{FF2B5EF4-FFF2-40B4-BE49-F238E27FC236}">
              <a16:creationId xmlns:a16="http://schemas.microsoft.com/office/drawing/2014/main" id="{0D70752B-2C01-492B-8132-23DBFD520BE6}"/>
            </a:ext>
          </a:extLst>
        </xdr:cNvPr>
        <xdr:cNvSpPr txBox="1"/>
      </xdr:nvSpPr>
      <xdr:spPr>
        <a:xfrm>
          <a:off x="185611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108475</xdr:rowOff>
    </xdr:from>
    <xdr:ext cx="469744" cy="259045"/>
    <xdr:sp macro="" textlink="">
      <xdr:nvSpPr>
        <xdr:cNvPr id="714" name="n_2mainValue【保健センター・保健所】&#10;一人当たり面積">
          <a:extLst>
            <a:ext uri="{FF2B5EF4-FFF2-40B4-BE49-F238E27FC236}">
              <a16:creationId xmlns:a16="http://schemas.microsoft.com/office/drawing/2014/main" id="{C8FA4055-CF1F-41B5-BDF1-C6D310A60A57}"/>
            </a:ext>
          </a:extLst>
        </xdr:cNvPr>
        <xdr:cNvSpPr txBox="1"/>
      </xdr:nvSpPr>
      <xdr:spPr>
        <a:xfrm>
          <a:off x="1777626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113047</xdr:rowOff>
    </xdr:from>
    <xdr:ext cx="469744" cy="259045"/>
    <xdr:sp macro="" textlink="">
      <xdr:nvSpPr>
        <xdr:cNvPr id="715" name="n_3mainValue【保健センター・保健所】&#10;一人当たり面積">
          <a:extLst>
            <a:ext uri="{FF2B5EF4-FFF2-40B4-BE49-F238E27FC236}">
              <a16:creationId xmlns:a16="http://schemas.microsoft.com/office/drawing/2014/main" id="{13ACC4C7-CB0E-48C3-9AAC-43726DFCB44A}"/>
            </a:ext>
          </a:extLst>
        </xdr:cNvPr>
        <xdr:cNvSpPr txBox="1"/>
      </xdr:nvSpPr>
      <xdr:spPr>
        <a:xfrm>
          <a:off x="1700156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113047</xdr:rowOff>
    </xdr:from>
    <xdr:ext cx="469744" cy="259045"/>
    <xdr:sp macro="" textlink="">
      <xdr:nvSpPr>
        <xdr:cNvPr id="716" name="n_4mainValue【保健センター・保健所】&#10;一人当たり面積">
          <a:extLst>
            <a:ext uri="{FF2B5EF4-FFF2-40B4-BE49-F238E27FC236}">
              <a16:creationId xmlns:a16="http://schemas.microsoft.com/office/drawing/2014/main" id="{F8009D49-489E-469D-BCE9-F3512ACCBA17}"/>
            </a:ext>
          </a:extLst>
        </xdr:cNvPr>
        <xdr:cNvSpPr txBox="1"/>
      </xdr:nvSpPr>
      <xdr:spPr>
        <a:xfrm>
          <a:off x="1622686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11343A37-26CC-42C8-903D-DC10CB23A042}"/>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D8326BD9-2EEC-4A71-A547-C0751324006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F489F4EB-35C5-4D53-A947-5649CC93331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E57669-C110-40B3-B2DA-775A6284EBE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F1CCEED4-E1BB-4E5B-8D95-762A0CD0190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B2257986-C2E0-4EC7-88E3-5EEA291AFF2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2702A348-3759-4990-92AC-8EA5EC256A0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15619232-18FD-4665-BEB9-501C5C6D6F23}"/>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BED06557-1983-4EFA-8FE3-5588BF31F28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89F8D79E-97E6-43B0-BCED-E802881F7D3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BD292C6F-25FF-414D-B03D-891006DDEF0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9FA726DE-793E-4C3A-916B-0749F4F51ED8}"/>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96F30EC1-4863-4D85-A6F5-93FE59398E67}"/>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46ABEEB9-E867-4CE3-A17B-BE5B530F0484}"/>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FBEA849E-72E5-4DF6-80D4-F5054B7766D4}"/>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A3086905-BFE2-4683-BAE6-2EEC32AD07D5}"/>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91D64BC3-4B44-40A9-AC71-10D4BAED5059}"/>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F989F23A-A0D1-444B-B73C-60465BB21F39}"/>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AFF1BC95-77CD-4517-8029-C8D65BA94C04}"/>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3B811684-BEBA-4D5D-A19A-0716BB447EEE}"/>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446D767F-1023-4BEA-93AA-E1C41EA77757}"/>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41EA7321-ECB9-4450-A4C2-93CC0FA0E221}"/>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A0B583BA-C337-4193-B72D-B3737135127B}"/>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8D97CB54-07CD-4003-AA70-A9099C5FB9E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36BFF408-0644-4F1E-9CBE-FBC0AE36790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3F51AA0A-60A8-4A7F-8E08-0B8E8EDA1B64}"/>
            </a:ext>
          </a:extLst>
        </xdr:cNvPr>
        <xdr:cNvCxnSpPr/>
      </xdr:nvCxnSpPr>
      <xdr:spPr>
        <a:xfrm flipV="1">
          <a:off x="14375764" y="13203827"/>
          <a:ext cx="0" cy="1381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38FE05CD-6FBF-4B6C-AA22-DEA9EE2E3E2D}"/>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ACFA5E10-2630-4769-A06A-5862EAB70C52}"/>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6D48C7E5-B76D-4F82-8FBE-B1C2BD5F433F}"/>
            </a:ext>
          </a:extLst>
        </xdr:cNvPr>
        <xdr:cNvSpPr txBox="1"/>
      </xdr:nvSpPr>
      <xdr:spPr>
        <a:xfrm>
          <a:off x="14414500" y="12982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7D5BDEBA-0EBE-44B6-8555-7E4A83CC69C0}"/>
            </a:ext>
          </a:extLst>
        </xdr:cNvPr>
        <xdr:cNvCxnSpPr/>
      </xdr:nvCxnSpPr>
      <xdr:spPr>
        <a:xfrm>
          <a:off x="14287500" y="1320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6B9E5A04-B41B-4661-B972-ADA373E62E71}"/>
            </a:ext>
          </a:extLst>
        </xdr:cNvPr>
        <xdr:cNvSpPr txBox="1"/>
      </xdr:nvSpPr>
      <xdr:spPr>
        <a:xfrm>
          <a:off x="14414500" y="139810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116083FB-C1A0-4353-9AAC-682EBD5D90E7}"/>
            </a:ext>
          </a:extLst>
        </xdr:cNvPr>
        <xdr:cNvSpPr/>
      </xdr:nvSpPr>
      <xdr:spPr>
        <a:xfrm>
          <a:off x="14325600" y="1400265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1DA0A049-0626-4FDE-96C9-844E66D30C47}"/>
            </a:ext>
          </a:extLst>
        </xdr:cNvPr>
        <xdr:cNvSpPr/>
      </xdr:nvSpPr>
      <xdr:spPr>
        <a:xfrm>
          <a:off x="13578840" y="13986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CC8D5013-062A-4561-AEE5-6754EAFA1F65}"/>
            </a:ext>
          </a:extLst>
        </xdr:cNvPr>
        <xdr:cNvSpPr/>
      </xdr:nvSpPr>
      <xdr:spPr>
        <a:xfrm>
          <a:off x="12804140" y="1396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165281</xdr:rowOff>
    </xdr:from>
    <xdr:to>
      <xdr:col>72</xdr:col>
      <xdr:colOff>38100</xdr:colOff>
      <xdr:row>83</xdr:row>
      <xdr:rowOff>95431</xdr:rowOff>
    </xdr:to>
    <xdr:sp macro="" textlink="">
      <xdr:nvSpPr>
        <xdr:cNvPr id="751" name="フローチャート: 判断 750">
          <a:extLst>
            <a:ext uri="{FF2B5EF4-FFF2-40B4-BE49-F238E27FC236}">
              <a16:creationId xmlns:a16="http://schemas.microsoft.com/office/drawing/2014/main" id="{9D5EBF5E-B90C-4259-B87A-02E7B0D60474}"/>
            </a:ext>
          </a:extLst>
        </xdr:cNvPr>
        <xdr:cNvSpPr/>
      </xdr:nvSpPr>
      <xdr:spPr>
        <a:xfrm>
          <a:off x="12029440" y="139117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752" name="フローチャート: 判断 751">
          <a:extLst>
            <a:ext uri="{FF2B5EF4-FFF2-40B4-BE49-F238E27FC236}">
              <a16:creationId xmlns:a16="http://schemas.microsoft.com/office/drawing/2014/main" id="{2116222C-55D3-4E23-9ECA-6A508186825F}"/>
            </a:ext>
          </a:extLst>
        </xdr:cNvPr>
        <xdr:cNvSpPr/>
      </xdr:nvSpPr>
      <xdr:spPr>
        <a:xfrm>
          <a:off x="11231880" y="1389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92F15CC1-6E20-40A1-899A-F3DF9B2F181C}"/>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404BCB52-D179-4B94-AFD2-2B66AA13212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ECA9D9CC-4C18-4E88-B3F9-BDF7F1312AC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D9466AB2-37A1-406A-92FF-BF5DC5DA92FC}"/>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12715624-9C21-4F3E-BDA1-2974CE483407}"/>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152219</xdr:rowOff>
    </xdr:from>
    <xdr:to>
      <xdr:col>85</xdr:col>
      <xdr:colOff>177800</xdr:colOff>
      <xdr:row>83</xdr:row>
      <xdr:rowOff>82369</xdr:rowOff>
    </xdr:to>
    <xdr:sp macro="" textlink="">
      <xdr:nvSpPr>
        <xdr:cNvPr id="758" name="楕円 757">
          <a:extLst>
            <a:ext uri="{FF2B5EF4-FFF2-40B4-BE49-F238E27FC236}">
              <a16:creationId xmlns:a16="http://schemas.microsoft.com/office/drawing/2014/main" id="{5AA7D2BB-E50D-4A64-B969-DFB052FFF79C}"/>
            </a:ext>
          </a:extLst>
        </xdr:cNvPr>
        <xdr:cNvSpPr/>
      </xdr:nvSpPr>
      <xdr:spPr>
        <a:xfrm>
          <a:off x="14325600" y="1389869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3646</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66FE4987-8737-4EBB-A21C-C5FFFEBBCA7C}"/>
            </a:ext>
          </a:extLst>
        </xdr:cNvPr>
        <xdr:cNvSpPr txBox="1"/>
      </xdr:nvSpPr>
      <xdr:spPr>
        <a:xfrm>
          <a:off x="14414500" y="13750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114663</xdr:rowOff>
    </xdr:from>
    <xdr:to>
      <xdr:col>81</xdr:col>
      <xdr:colOff>101600</xdr:colOff>
      <xdr:row>83</xdr:row>
      <xdr:rowOff>44813</xdr:rowOff>
    </xdr:to>
    <xdr:sp macro="" textlink="">
      <xdr:nvSpPr>
        <xdr:cNvPr id="760" name="楕円 759">
          <a:extLst>
            <a:ext uri="{FF2B5EF4-FFF2-40B4-BE49-F238E27FC236}">
              <a16:creationId xmlns:a16="http://schemas.microsoft.com/office/drawing/2014/main" id="{DF6AA153-D77C-4E2A-90F4-1B16399F4495}"/>
            </a:ext>
          </a:extLst>
        </xdr:cNvPr>
        <xdr:cNvSpPr/>
      </xdr:nvSpPr>
      <xdr:spPr>
        <a:xfrm>
          <a:off x="13578840" y="138611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165463</xdr:rowOff>
    </xdr:from>
    <xdr:to>
      <xdr:col>85</xdr:col>
      <xdr:colOff>127000</xdr:colOff>
      <xdr:row>83</xdr:row>
      <xdr:rowOff>31569</xdr:rowOff>
    </xdr:to>
    <xdr:cxnSp macro="">
      <xdr:nvCxnSpPr>
        <xdr:cNvPr id="761" name="直線コネクタ 760">
          <a:extLst>
            <a:ext uri="{FF2B5EF4-FFF2-40B4-BE49-F238E27FC236}">
              <a16:creationId xmlns:a16="http://schemas.microsoft.com/office/drawing/2014/main" id="{140FCF2A-E66F-47D7-927A-5F9D5A53CFFD}"/>
            </a:ext>
          </a:extLst>
        </xdr:cNvPr>
        <xdr:cNvCxnSpPr/>
      </xdr:nvCxnSpPr>
      <xdr:spPr>
        <a:xfrm>
          <a:off x="13629640" y="13911943"/>
          <a:ext cx="74676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88537</xdr:rowOff>
    </xdr:from>
    <xdr:to>
      <xdr:col>76</xdr:col>
      <xdr:colOff>165100</xdr:colOff>
      <xdr:row>83</xdr:row>
      <xdr:rowOff>18687</xdr:rowOff>
    </xdr:to>
    <xdr:sp macro="" textlink="">
      <xdr:nvSpPr>
        <xdr:cNvPr id="762" name="楕円 761">
          <a:extLst>
            <a:ext uri="{FF2B5EF4-FFF2-40B4-BE49-F238E27FC236}">
              <a16:creationId xmlns:a16="http://schemas.microsoft.com/office/drawing/2014/main" id="{A2DB88AC-B79C-4624-95EE-E00B6783C16A}"/>
            </a:ext>
          </a:extLst>
        </xdr:cNvPr>
        <xdr:cNvSpPr/>
      </xdr:nvSpPr>
      <xdr:spPr>
        <a:xfrm>
          <a:off x="12804140" y="13835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139337</xdr:rowOff>
    </xdr:from>
    <xdr:to>
      <xdr:col>81</xdr:col>
      <xdr:colOff>50800</xdr:colOff>
      <xdr:row>82</xdr:row>
      <xdr:rowOff>165463</xdr:rowOff>
    </xdr:to>
    <xdr:cxnSp macro="">
      <xdr:nvCxnSpPr>
        <xdr:cNvPr id="763" name="直線コネクタ 762">
          <a:extLst>
            <a:ext uri="{FF2B5EF4-FFF2-40B4-BE49-F238E27FC236}">
              <a16:creationId xmlns:a16="http://schemas.microsoft.com/office/drawing/2014/main" id="{8C678A43-64AE-483D-B18C-A24BE7BEB83A}"/>
            </a:ext>
          </a:extLst>
        </xdr:cNvPr>
        <xdr:cNvCxnSpPr/>
      </xdr:nvCxnSpPr>
      <xdr:spPr>
        <a:xfrm>
          <a:off x="12854940" y="13885817"/>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50981</xdr:rowOff>
    </xdr:from>
    <xdr:to>
      <xdr:col>72</xdr:col>
      <xdr:colOff>38100</xdr:colOff>
      <xdr:row>82</xdr:row>
      <xdr:rowOff>152581</xdr:rowOff>
    </xdr:to>
    <xdr:sp macro="" textlink="">
      <xdr:nvSpPr>
        <xdr:cNvPr id="764" name="楕円 763">
          <a:extLst>
            <a:ext uri="{FF2B5EF4-FFF2-40B4-BE49-F238E27FC236}">
              <a16:creationId xmlns:a16="http://schemas.microsoft.com/office/drawing/2014/main" id="{816606BF-146B-456F-B17E-2F54147E523B}"/>
            </a:ext>
          </a:extLst>
        </xdr:cNvPr>
        <xdr:cNvSpPr/>
      </xdr:nvSpPr>
      <xdr:spPr>
        <a:xfrm>
          <a:off x="12029440" y="137974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101781</xdr:rowOff>
    </xdr:from>
    <xdr:to>
      <xdr:col>76</xdr:col>
      <xdr:colOff>114300</xdr:colOff>
      <xdr:row>82</xdr:row>
      <xdr:rowOff>139337</xdr:rowOff>
    </xdr:to>
    <xdr:cxnSp macro="">
      <xdr:nvCxnSpPr>
        <xdr:cNvPr id="765" name="直線コネクタ 764">
          <a:extLst>
            <a:ext uri="{FF2B5EF4-FFF2-40B4-BE49-F238E27FC236}">
              <a16:creationId xmlns:a16="http://schemas.microsoft.com/office/drawing/2014/main" id="{5C4AB0C5-C59D-4E3F-A9A5-92C5D0973710}"/>
            </a:ext>
          </a:extLst>
        </xdr:cNvPr>
        <xdr:cNvCxnSpPr/>
      </xdr:nvCxnSpPr>
      <xdr:spPr>
        <a:xfrm>
          <a:off x="12072620" y="13848261"/>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19957</xdr:rowOff>
    </xdr:from>
    <xdr:to>
      <xdr:col>67</xdr:col>
      <xdr:colOff>101600</xdr:colOff>
      <xdr:row>82</xdr:row>
      <xdr:rowOff>121557</xdr:rowOff>
    </xdr:to>
    <xdr:sp macro="" textlink="">
      <xdr:nvSpPr>
        <xdr:cNvPr id="766" name="楕円 765">
          <a:extLst>
            <a:ext uri="{FF2B5EF4-FFF2-40B4-BE49-F238E27FC236}">
              <a16:creationId xmlns:a16="http://schemas.microsoft.com/office/drawing/2014/main" id="{BBA018A2-62C8-43DC-9063-F1AB5BF20BFA}"/>
            </a:ext>
          </a:extLst>
        </xdr:cNvPr>
        <xdr:cNvSpPr/>
      </xdr:nvSpPr>
      <xdr:spPr>
        <a:xfrm>
          <a:off x="11231880" y="1376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70757</xdr:rowOff>
    </xdr:from>
    <xdr:to>
      <xdr:col>71</xdr:col>
      <xdr:colOff>177800</xdr:colOff>
      <xdr:row>82</xdr:row>
      <xdr:rowOff>101781</xdr:rowOff>
    </xdr:to>
    <xdr:cxnSp macro="">
      <xdr:nvCxnSpPr>
        <xdr:cNvPr id="767" name="直線コネクタ 766">
          <a:extLst>
            <a:ext uri="{FF2B5EF4-FFF2-40B4-BE49-F238E27FC236}">
              <a16:creationId xmlns:a16="http://schemas.microsoft.com/office/drawing/2014/main" id="{22DBC4DE-D8A4-4526-991E-91F3EF15BBC7}"/>
            </a:ext>
          </a:extLst>
        </xdr:cNvPr>
        <xdr:cNvCxnSpPr/>
      </xdr:nvCxnSpPr>
      <xdr:spPr>
        <a:xfrm>
          <a:off x="11282680" y="13817237"/>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96E501C7-F9E9-4068-B384-99DCB8E4C7B2}"/>
            </a:ext>
          </a:extLst>
        </xdr:cNvPr>
        <xdr:cNvSpPr txBox="1"/>
      </xdr:nvSpPr>
      <xdr:spPr>
        <a:xfrm>
          <a:off x="1343724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FAB9479A-6DA6-4C54-986C-5F911D8A2B71}"/>
            </a:ext>
          </a:extLst>
        </xdr:cNvPr>
        <xdr:cNvSpPr txBox="1"/>
      </xdr:nvSpPr>
      <xdr:spPr>
        <a:xfrm>
          <a:off x="12675244"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86558</xdr:rowOff>
    </xdr:from>
    <xdr:ext cx="405111" cy="259045"/>
    <xdr:sp macro="" textlink="">
      <xdr:nvSpPr>
        <xdr:cNvPr id="770" name="n_3aveValue【消防施設】&#10;有形固定資産減価償却率">
          <a:extLst>
            <a:ext uri="{FF2B5EF4-FFF2-40B4-BE49-F238E27FC236}">
              <a16:creationId xmlns:a16="http://schemas.microsoft.com/office/drawing/2014/main" id="{762BE068-C119-4695-9188-4D0A5DF73DD1}"/>
            </a:ext>
          </a:extLst>
        </xdr:cNvPr>
        <xdr:cNvSpPr txBox="1"/>
      </xdr:nvSpPr>
      <xdr:spPr>
        <a:xfrm>
          <a:off x="11900544" y="14000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73496</xdr:rowOff>
    </xdr:from>
    <xdr:ext cx="405111" cy="259045"/>
    <xdr:sp macro="" textlink="">
      <xdr:nvSpPr>
        <xdr:cNvPr id="771" name="n_4aveValue【消防施設】&#10;有形固定資産減価償却率">
          <a:extLst>
            <a:ext uri="{FF2B5EF4-FFF2-40B4-BE49-F238E27FC236}">
              <a16:creationId xmlns:a16="http://schemas.microsoft.com/office/drawing/2014/main" id="{7A9144E9-F040-43B7-A64C-763DD8BFD3F1}"/>
            </a:ext>
          </a:extLst>
        </xdr:cNvPr>
        <xdr:cNvSpPr txBox="1"/>
      </xdr:nvSpPr>
      <xdr:spPr>
        <a:xfrm>
          <a:off x="11102984" y="1398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61340</xdr:rowOff>
    </xdr:from>
    <xdr:ext cx="405111" cy="259045"/>
    <xdr:sp macro="" textlink="">
      <xdr:nvSpPr>
        <xdr:cNvPr id="772" name="n_1mainValue【消防施設】&#10;有形固定資産減価償却率">
          <a:extLst>
            <a:ext uri="{FF2B5EF4-FFF2-40B4-BE49-F238E27FC236}">
              <a16:creationId xmlns:a16="http://schemas.microsoft.com/office/drawing/2014/main" id="{7BFCE89A-4735-4983-B1D8-AED45D055DBB}"/>
            </a:ext>
          </a:extLst>
        </xdr:cNvPr>
        <xdr:cNvSpPr txBox="1"/>
      </xdr:nvSpPr>
      <xdr:spPr>
        <a:xfrm>
          <a:off x="13437244" y="1364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35214</xdr:rowOff>
    </xdr:from>
    <xdr:ext cx="405111" cy="259045"/>
    <xdr:sp macro="" textlink="">
      <xdr:nvSpPr>
        <xdr:cNvPr id="773" name="n_2mainValue【消防施設】&#10;有形固定資産減価償却率">
          <a:extLst>
            <a:ext uri="{FF2B5EF4-FFF2-40B4-BE49-F238E27FC236}">
              <a16:creationId xmlns:a16="http://schemas.microsoft.com/office/drawing/2014/main" id="{DC1D1098-1098-4A2A-B5BD-3318F891C17E}"/>
            </a:ext>
          </a:extLst>
        </xdr:cNvPr>
        <xdr:cNvSpPr txBox="1"/>
      </xdr:nvSpPr>
      <xdr:spPr>
        <a:xfrm>
          <a:off x="126752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169108</xdr:rowOff>
    </xdr:from>
    <xdr:ext cx="405111" cy="259045"/>
    <xdr:sp macro="" textlink="">
      <xdr:nvSpPr>
        <xdr:cNvPr id="774" name="n_3mainValue【消防施設】&#10;有形固定資産減価償却率">
          <a:extLst>
            <a:ext uri="{FF2B5EF4-FFF2-40B4-BE49-F238E27FC236}">
              <a16:creationId xmlns:a16="http://schemas.microsoft.com/office/drawing/2014/main" id="{2B65B474-5463-4517-B919-0CF791FB1C36}"/>
            </a:ext>
          </a:extLst>
        </xdr:cNvPr>
        <xdr:cNvSpPr txBox="1"/>
      </xdr:nvSpPr>
      <xdr:spPr>
        <a:xfrm>
          <a:off x="11900544" y="1358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138084</xdr:rowOff>
    </xdr:from>
    <xdr:ext cx="405111" cy="259045"/>
    <xdr:sp macro="" textlink="">
      <xdr:nvSpPr>
        <xdr:cNvPr id="775" name="n_4mainValue【消防施設】&#10;有形固定資産減価償却率">
          <a:extLst>
            <a:ext uri="{FF2B5EF4-FFF2-40B4-BE49-F238E27FC236}">
              <a16:creationId xmlns:a16="http://schemas.microsoft.com/office/drawing/2014/main" id="{B12D38E6-DE34-4118-846A-54C1A15F8847}"/>
            </a:ext>
          </a:extLst>
        </xdr:cNvPr>
        <xdr:cNvSpPr txBox="1"/>
      </xdr:nvSpPr>
      <xdr:spPr>
        <a:xfrm>
          <a:off x="11102984" y="1354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1C05B0AF-FEA5-45D7-AF91-4F002ADBAE5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CBA5699F-3A80-44D4-A099-1526AD9C7B06}"/>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6B2D19AF-4D69-4C83-A395-F3B179D52B5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D6BC850F-C67F-45E3-9ABB-CB45563EC346}"/>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873A540D-ACAB-461D-A72A-D09E5536A21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832D6F94-8A1F-46D6-8689-672DB2F1A02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7B9BA2D4-8112-4AA5-8508-544BE839C49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F2CA8DDA-5848-484D-9257-8F5B2E925E2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79F96475-B734-4E57-A38C-6B20D6CCCCD4}"/>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E32F1F21-4306-4771-8F96-52E8EC6C22CF}"/>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3E381FF7-6E3F-43CC-AC1C-54A10808C429}"/>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475DCBF5-70C3-45DA-849B-CBB6CAFCA5D8}"/>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FAFA0039-45D6-40D1-8AAC-814C9942836F}"/>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44E3C3B4-5D79-4C7C-A740-844591EE0AF4}"/>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AB666067-4366-4AC4-82AD-E146625D387E}"/>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291408EA-8FB9-4DD6-B280-7E47A983B043}"/>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B467F8AC-15D0-42E2-8F20-AC74864FD954}"/>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A3F580BC-FBF8-416C-92AD-A0E584C8957A}"/>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F63EB583-2F08-4574-BACA-E1A6003C66B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C6D1F319-5401-4EB5-9B66-B19F2FE1F2F6}"/>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1CEE3216-C414-4785-95BE-CEB615D7456C}"/>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68487887-D4DA-4464-A56D-4228EB69A6C7}"/>
            </a:ext>
          </a:extLst>
        </xdr:cNvPr>
        <xdr:cNvCxnSpPr/>
      </xdr:nvCxnSpPr>
      <xdr:spPr>
        <a:xfrm flipV="1">
          <a:off x="19509104" y="13178028"/>
          <a:ext cx="0" cy="1263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51CA7A4D-58E1-42B9-8474-DADC4FA199FE}"/>
            </a:ext>
          </a:extLst>
        </xdr:cNvPr>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6CADEA0D-DEFE-40F3-9DEF-F247F05DBE6D}"/>
            </a:ext>
          </a:extLst>
        </xdr:cNvPr>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863B4366-A396-4EAF-A9A2-9F12665FF35D}"/>
            </a:ext>
          </a:extLst>
        </xdr:cNvPr>
        <xdr:cNvSpPr txBox="1"/>
      </xdr:nvSpPr>
      <xdr:spPr>
        <a:xfrm>
          <a:off x="19547840" y="129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E8B31562-D371-4CFC-866E-346F7702E177}"/>
            </a:ext>
          </a:extLst>
        </xdr:cNvPr>
        <xdr:cNvCxnSpPr/>
      </xdr:nvCxnSpPr>
      <xdr:spPr>
        <a:xfrm>
          <a:off x="19443700" y="13178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7E4EDFA1-A794-44B5-A410-E79DD0837F16}"/>
            </a:ext>
          </a:extLst>
        </xdr:cNvPr>
        <xdr:cNvSpPr txBox="1"/>
      </xdr:nvSpPr>
      <xdr:spPr>
        <a:xfrm>
          <a:off x="19547840" y="13965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2ECFCC52-72DD-445E-8C87-E637DC6EA16D}"/>
            </a:ext>
          </a:extLst>
        </xdr:cNvPr>
        <xdr:cNvSpPr/>
      </xdr:nvSpPr>
      <xdr:spPr>
        <a:xfrm>
          <a:off x="1945894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F0A7157E-FAB4-4C74-A263-157AFBEE83D5}"/>
            </a:ext>
          </a:extLst>
        </xdr:cNvPr>
        <xdr:cNvSpPr/>
      </xdr:nvSpPr>
      <xdr:spPr>
        <a:xfrm>
          <a:off x="18735040" y="141239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8860C577-5650-4134-ABC9-5144B92B123D}"/>
            </a:ext>
          </a:extLst>
        </xdr:cNvPr>
        <xdr:cNvSpPr/>
      </xdr:nvSpPr>
      <xdr:spPr>
        <a:xfrm>
          <a:off x="1793748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126746</xdr:rowOff>
    </xdr:from>
    <xdr:to>
      <xdr:col>102</xdr:col>
      <xdr:colOff>165100</xdr:colOff>
      <xdr:row>84</xdr:row>
      <xdr:rowOff>56896</xdr:rowOff>
    </xdr:to>
    <xdr:sp macro="" textlink="">
      <xdr:nvSpPr>
        <xdr:cNvPr id="806" name="フローチャート: 判断 805">
          <a:extLst>
            <a:ext uri="{FF2B5EF4-FFF2-40B4-BE49-F238E27FC236}">
              <a16:creationId xmlns:a16="http://schemas.microsoft.com/office/drawing/2014/main" id="{2E22259B-89AF-4226-A2A3-A0DE96D6291A}"/>
            </a:ext>
          </a:extLst>
        </xdr:cNvPr>
        <xdr:cNvSpPr/>
      </xdr:nvSpPr>
      <xdr:spPr>
        <a:xfrm>
          <a:off x="17162780" y="140408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807" name="フローチャート: 判断 806">
          <a:extLst>
            <a:ext uri="{FF2B5EF4-FFF2-40B4-BE49-F238E27FC236}">
              <a16:creationId xmlns:a16="http://schemas.microsoft.com/office/drawing/2014/main" id="{A32E2FDD-5D79-4C6F-9A7E-E2C7C210CBD0}"/>
            </a:ext>
          </a:extLst>
        </xdr:cNvPr>
        <xdr:cNvSpPr/>
      </xdr:nvSpPr>
      <xdr:spPr>
        <a:xfrm>
          <a:off x="1638808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124F46E7-A081-4FF6-ABB1-5798F2D23A9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89CC3787-A6B1-461B-92D9-6E494CA5DDE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FBCAC827-8CBE-4790-89D3-766ECC16BCC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54B254D-FBD2-4A4D-BCE6-58EDFB186BFB}"/>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2AADD604-E0DC-4949-BB5C-B9CFC22CDB4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115315</xdr:rowOff>
    </xdr:from>
    <xdr:to>
      <xdr:col>116</xdr:col>
      <xdr:colOff>114300</xdr:colOff>
      <xdr:row>85</xdr:row>
      <xdr:rowOff>45465</xdr:rowOff>
    </xdr:to>
    <xdr:sp macro="" textlink="">
      <xdr:nvSpPr>
        <xdr:cNvPr id="813" name="楕円 812">
          <a:extLst>
            <a:ext uri="{FF2B5EF4-FFF2-40B4-BE49-F238E27FC236}">
              <a16:creationId xmlns:a16="http://schemas.microsoft.com/office/drawing/2014/main" id="{E51C88B5-84FC-4AC2-AE0D-9AF22E54F2B5}"/>
            </a:ext>
          </a:extLst>
        </xdr:cNvPr>
        <xdr:cNvSpPr/>
      </xdr:nvSpPr>
      <xdr:spPr>
        <a:xfrm>
          <a:off x="19458940" y="14197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93742</xdr:rowOff>
    </xdr:from>
    <xdr:ext cx="469744" cy="259045"/>
    <xdr:sp macro="" textlink="">
      <xdr:nvSpPr>
        <xdr:cNvPr id="814" name="【消防施設】&#10;一人当たり面積該当値テキスト">
          <a:extLst>
            <a:ext uri="{FF2B5EF4-FFF2-40B4-BE49-F238E27FC236}">
              <a16:creationId xmlns:a16="http://schemas.microsoft.com/office/drawing/2014/main" id="{69B869C0-1EA7-4271-97BB-DB853617757A}"/>
            </a:ext>
          </a:extLst>
        </xdr:cNvPr>
        <xdr:cNvSpPr txBox="1"/>
      </xdr:nvSpPr>
      <xdr:spPr>
        <a:xfrm>
          <a:off x="19547840" y="141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115315</xdr:rowOff>
    </xdr:from>
    <xdr:to>
      <xdr:col>112</xdr:col>
      <xdr:colOff>38100</xdr:colOff>
      <xdr:row>85</xdr:row>
      <xdr:rowOff>45465</xdr:rowOff>
    </xdr:to>
    <xdr:sp macro="" textlink="">
      <xdr:nvSpPr>
        <xdr:cNvPr id="815" name="楕円 814">
          <a:extLst>
            <a:ext uri="{FF2B5EF4-FFF2-40B4-BE49-F238E27FC236}">
              <a16:creationId xmlns:a16="http://schemas.microsoft.com/office/drawing/2014/main" id="{4BCD8CA9-C9DB-4485-8E85-3AD6087FDF4B}"/>
            </a:ext>
          </a:extLst>
        </xdr:cNvPr>
        <xdr:cNvSpPr/>
      </xdr:nvSpPr>
      <xdr:spPr>
        <a:xfrm>
          <a:off x="18735040" y="141970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166115</xdr:rowOff>
    </xdr:from>
    <xdr:to>
      <xdr:col>116</xdr:col>
      <xdr:colOff>63500</xdr:colOff>
      <xdr:row>84</xdr:row>
      <xdr:rowOff>166115</xdr:rowOff>
    </xdr:to>
    <xdr:cxnSp macro="">
      <xdr:nvCxnSpPr>
        <xdr:cNvPr id="816" name="直線コネクタ 815">
          <a:extLst>
            <a:ext uri="{FF2B5EF4-FFF2-40B4-BE49-F238E27FC236}">
              <a16:creationId xmlns:a16="http://schemas.microsoft.com/office/drawing/2014/main" id="{90D01806-5AB9-4E09-A71C-326214155419}"/>
            </a:ext>
          </a:extLst>
        </xdr:cNvPr>
        <xdr:cNvCxnSpPr/>
      </xdr:nvCxnSpPr>
      <xdr:spPr>
        <a:xfrm>
          <a:off x="18778220" y="14247875"/>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97028</xdr:rowOff>
    </xdr:from>
    <xdr:to>
      <xdr:col>107</xdr:col>
      <xdr:colOff>101600</xdr:colOff>
      <xdr:row>85</xdr:row>
      <xdr:rowOff>27178</xdr:rowOff>
    </xdr:to>
    <xdr:sp macro="" textlink="">
      <xdr:nvSpPr>
        <xdr:cNvPr id="817" name="楕円 816">
          <a:extLst>
            <a:ext uri="{FF2B5EF4-FFF2-40B4-BE49-F238E27FC236}">
              <a16:creationId xmlns:a16="http://schemas.microsoft.com/office/drawing/2014/main" id="{669D74E3-8FEC-4C4F-A4C1-E8D593713229}"/>
            </a:ext>
          </a:extLst>
        </xdr:cNvPr>
        <xdr:cNvSpPr/>
      </xdr:nvSpPr>
      <xdr:spPr>
        <a:xfrm>
          <a:off x="17937480" y="141787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147828</xdr:rowOff>
    </xdr:from>
    <xdr:to>
      <xdr:col>111</xdr:col>
      <xdr:colOff>177800</xdr:colOff>
      <xdr:row>84</xdr:row>
      <xdr:rowOff>166115</xdr:rowOff>
    </xdr:to>
    <xdr:cxnSp macro="">
      <xdr:nvCxnSpPr>
        <xdr:cNvPr id="818" name="直線コネクタ 817">
          <a:extLst>
            <a:ext uri="{FF2B5EF4-FFF2-40B4-BE49-F238E27FC236}">
              <a16:creationId xmlns:a16="http://schemas.microsoft.com/office/drawing/2014/main" id="{41F47ACB-F861-4873-BDDD-A8885CC6F65E}"/>
            </a:ext>
          </a:extLst>
        </xdr:cNvPr>
        <xdr:cNvCxnSpPr/>
      </xdr:nvCxnSpPr>
      <xdr:spPr>
        <a:xfrm>
          <a:off x="17988280" y="14229588"/>
          <a:ext cx="78994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19" name="楕円 818">
          <a:extLst>
            <a:ext uri="{FF2B5EF4-FFF2-40B4-BE49-F238E27FC236}">
              <a16:creationId xmlns:a16="http://schemas.microsoft.com/office/drawing/2014/main" id="{69804F9D-5A31-4162-8134-559227E94E36}"/>
            </a:ext>
          </a:extLst>
        </xdr:cNvPr>
        <xdr:cNvSpPr/>
      </xdr:nvSpPr>
      <xdr:spPr>
        <a:xfrm>
          <a:off x="17162780" y="1418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147828</xdr:rowOff>
    </xdr:from>
    <xdr:to>
      <xdr:col>107</xdr:col>
      <xdr:colOff>50800</xdr:colOff>
      <xdr:row>84</xdr:row>
      <xdr:rowOff>152400</xdr:rowOff>
    </xdr:to>
    <xdr:cxnSp macro="">
      <xdr:nvCxnSpPr>
        <xdr:cNvPr id="820" name="直線コネクタ 819">
          <a:extLst>
            <a:ext uri="{FF2B5EF4-FFF2-40B4-BE49-F238E27FC236}">
              <a16:creationId xmlns:a16="http://schemas.microsoft.com/office/drawing/2014/main" id="{B96B7A97-416B-487F-BDC3-837285B67452}"/>
            </a:ext>
          </a:extLst>
        </xdr:cNvPr>
        <xdr:cNvCxnSpPr/>
      </xdr:nvCxnSpPr>
      <xdr:spPr>
        <a:xfrm flipV="1">
          <a:off x="17213580" y="14229588"/>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21" name="楕円 820">
          <a:extLst>
            <a:ext uri="{FF2B5EF4-FFF2-40B4-BE49-F238E27FC236}">
              <a16:creationId xmlns:a16="http://schemas.microsoft.com/office/drawing/2014/main" id="{4CB69878-9CB3-47ED-AECF-E9483AF761A3}"/>
            </a:ext>
          </a:extLst>
        </xdr:cNvPr>
        <xdr:cNvSpPr/>
      </xdr:nvSpPr>
      <xdr:spPr>
        <a:xfrm>
          <a:off x="16388080" y="14183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822" name="直線コネクタ 821">
          <a:extLst>
            <a:ext uri="{FF2B5EF4-FFF2-40B4-BE49-F238E27FC236}">
              <a16:creationId xmlns:a16="http://schemas.microsoft.com/office/drawing/2014/main" id="{B173918D-12BF-44AB-AC29-B8B1BD9667AF}"/>
            </a:ext>
          </a:extLst>
        </xdr:cNvPr>
        <xdr:cNvCxnSpPr/>
      </xdr:nvCxnSpPr>
      <xdr:spPr>
        <a:xfrm>
          <a:off x="16431260" y="142341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FE4142B4-764F-4D1B-8041-9091F4527D97}"/>
            </a:ext>
          </a:extLst>
        </xdr:cNvPr>
        <xdr:cNvSpPr txBox="1"/>
      </xdr:nvSpPr>
      <xdr:spPr>
        <a:xfrm>
          <a:off x="18561127" y="139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437941C9-7084-462A-A783-C5FA037B740B}"/>
            </a:ext>
          </a:extLst>
        </xdr:cNvPr>
        <xdr:cNvSpPr txBox="1"/>
      </xdr:nvSpPr>
      <xdr:spPr>
        <a:xfrm>
          <a:off x="17776267" y="1390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73423</xdr:rowOff>
    </xdr:from>
    <xdr:ext cx="469744" cy="259045"/>
    <xdr:sp macro="" textlink="">
      <xdr:nvSpPr>
        <xdr:cNvPr id="825" name="n_3aveValue【消防施設】&#10;一人当たり面積">
          <a:extLst>
            <a:ext uri="{FF2B5EF4-FFF2-40B4-BE49-F238E27FC236}">
              <a16:creationId xmlns:a16="http://schemas.microsoft.com/office/drawing/2014/main" id="{80ADDFAD-9C1E-41F9-85AA-F9571602DD7F}"/>
            </a:ext>
          </a:extLst>
        </xdr:cNvPr>
        <xdr:cNvSpPr txBox="1"/>
      </xdr:nvSpPr>
      <xdr:spPr>
        <a:xfrm>
          <a:off x="17001567" y="1381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36847</xdr:rowOff>
    </xdr:from>
    <xdr:ext cx="469744" cy="259045"/>
    <xdr:sp macro="" textlink="">
      <xdr:nvSpPr>
        <xdr:cNvPr id="826" name="n_4aveValue【消防施設】&#10;一人当たり面積">
          <a:extLst>
            <a:ext uri="{FF2B5EF4-FFF2-40B4-BE49-F238E27FC236}">
              <a16:creationId xmlns:a16="http://schemas.microsoft.com/office/drawing/2014/main" id="{18E91FFA-B04C-43AA-8E54-F5F4F1ADC41B}"/>
            </a:ext>
          </a:extLst>
        </xdr:cNvPr>
        <xdr:cNvSpPr txBox="1"/>
      </xdr:nvSpPr>
      <xdr:spPr>
        <a:xfrm>
          <a:off x="162268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36592</xdr:rowOff>
    </xdr:from>
    <xdr:ext cx="469744" cy="259045"/>
    <xdr:sp macro="" textlink="">
      <xdr:nvSpPr>
        <xdr:cNvPr id="827" name="n_1mainValue【消防施設】&#10;一人当たり面積">
          <a:extLst>
            <a:ext uri="{FF2B5EF4-FFF2-40B4-BE49-F238E27FC236}">
              <a16:creationId xmlns:a16="http://schemas.microsoft.com/office/drawing/2014/main" id="{99257448-639D-4B60-8750-5A14E9035FF8}"/>
            </a:ext>
          </a:extLst>
        </xdr:cNvPr>
        <xdr:cNvSpPr txBox="1"/>
      </xdr:nvSpPr>
      <xdr:spPr>
        <a:xfrm>
          <a:off x="18561127" y="1428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18305</xdr:rowOff>
    </xdr:from>
    <xdr:ext cx="469744" cy="259045"/>
    <xdr:sp macro="" textlink="">
      <xdr:nvSpPr>
        <xdr:cNvPr id="828" name="n_2mainValue【消防施設】&#10;一人当たり面積">
          <a:extLst>
            <a:ext uri="{FF2B5EF4-FFF2-40B4-BE49-F238E27FC236}">
              <a16:creationId xmlns:a16="http://schemas.microsoft.com/office/drawing/2014/main" id="{304106CF-5D32-48E3-9FA6-B47E875FB7A2}"/>
            </a:ext>
          </a:extLst>
        </xdr:cNvPr>
        <xdr:cNvSpPr txBox="1"/>
      </xdr:nvSpPr>
      <xdr:spPr>
        <a:xfrm>
          <a:off x="17776267" y="1426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829" name="n_3mainValue【消防施設】&#10;一人当たり面積">
          <a:extLst>
            <a:ext uri="{FF2B5EF4-FFF2-40B4-BE49-F238E27FC236}">
              <a16:creationId xmlns:a16="http://schemas.microsoft.com/office/drawing/2014/main" id="{266AAFCD-FF39-4D50-A121-AA9D4B74B3DD}"/>
            </a:ext>
          </a:extLst>
        </xdr:cNvPr>
        <xdr:cNvSpPr txBox="1"/>
      </xdr:nvSpPr>
      <xdr:spPr>
        <a:xfrm>
          <a:off x="170015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830" name="n_4mainValue【消防施設】&#10;一人当たり面積">
          <a:extLst>
            <a:ext uri="{FF2B5EF4-FFF2-40B4-BE49-F238E27FC236}">
              <a16:creationId xmlns:a16="http://schemas.microsoft.com/office/drawing/2014/main" id="{F9E89637-7392-4750-9C0B-ECA944214DA2}"/>
            </a:ext>
          </a:extLst>
        </xdr:cNvPr>
        <xdr:cNvSpPr txBox="1"/>
      </xdr:nvSpPr>
      <xdr:spPr>
        <a:xfrm>
          <a:off x="162268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87C411B1-5F7E-4181-9578-5F851914FBD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E3F23303-245B-4AB3-B673-21DA5C40F5B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3EA02746-8140-43A4-94FF-5E456BCE775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43BE1034-0D6E-43D9-B6AA-E1C33F953F2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2D704AB6-4621-412E-AD51-5B6EB9EED0E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DBF4D392-D10F-47AE-AF2A-91C00027688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9911AD02-0A05-4EF5-BB3B-F2CC2E038235}"/>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66632908-C0B3-410A-8CDA-CD1DF9AA19F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B405979B-FD39-4DE8-BC8A-1942DC460C51}"/>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F8E760D7-F150-4218-BD11-636A6D554E0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C786B33D-595F-4D6B-8A85-2D76DC62136F}"/>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93105888-C7A1-4F4F-9FFF-15793DFE16AB}"/>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1ADE2433-C901-44D1-8958-F2F48AB961F7}"/>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1E7E6296-5A15-4386-A5A3-FAF1DF083BAC}"/>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EFF6AA9C-B236-4537-93C5-F1FDCD9063E2}"/>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3FF89DDA-4FB6-4867-8DF3-7DE06A375F1B}"/>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B9613D92-F293-409B-9364-BE73F5CB51FA}"/>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BE985B60-5226-4353-B9ED-C76FAE0E0A2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D83760AF-C302-4760-B84F-9E54575761F8}"/>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75806DF3-B6D0-4E68-890F-2E633E78D226}"/>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A40F21BD-4C7A-4BEA-9D00-45CFD270F792}"/>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5DDA4B14-FEC4-436D-817D-C69231FA8745}"/>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3644B582-490A-466E-89AB-789145CA73B7}"/>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F4F3D06E-F24E-4145-9E07-259EE02AA03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702B0C4D-169B-43C6-B454-F02F9A39A1D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87EC2D40-1F00-4A87-A9D2-A732C6F2863E}"/>
            </a:ext>
          </a:extLst>
        </xdr:cNvPr>
        <xdr:cNvCxnSpPr/>
      </xdr:nvCxnSpPr>
      <xdr:spPr>
        <a:xfrm flipV="1">
          <a:off x="14375764" y="1671338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208E7B2E-3461-4F40-AA97-10DD63FAD175}"/>
            </a:ext>
          </a:extLst>
        </xdr:cNvPr>
        <xdr:cNvSpPr txBox="1"/>
      </xdr:nvSpPr>
      <xdr:spPr>
        <a:xfrm>
          <a:off x="14414500" y="1823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FD1E7BB7-ADC2-4AF6-BEF7-AF8A87558CB2}"/>
            </a:ext>
          </a:extLst>
        </xdr:cNvPr>
        <xdr:cNvCxnSpPr/>
      </xdr:nvCxnSpPr>
      <xdr:spPr>
        <a:xfrm>
          <a:off x="14287500" y="182352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64DC8079-7999-410E-9EC9-81FD99B22A6C}"/>
            </a:ext>
          </a:extLst>
        </xdr:cNvPr>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01041EF5-6E9A-472B-8C49-A445E15950ED}"/>
            </a:ext>
          </a:extLst>
        </xdr:cNvPr>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145885</xdr:rowOff>
    </xdr:from>
    <xdr:ext cx="405111" cy="259045"/>
    <xdr:sp macro="" textlink="">
      <xdr:nvSpPr>
        <xdr:cNvPr id="861" name="【庁舎】&#10;有形固定資産減価償却率平均値テキスト">
          <a:extLst>
            <a:ext uri="{FF2B5EF4-FFF2-40B4-BE49-F238E27FC236}">
              <a16:creationId xmlns:a16="http://schemas.microsoft.com/office/drawing/2014/main" id="{3CB154E2-4BDF-4763-9A96-DF55A669FDDA}"/>
            </a:ext>
          </a:extLst>
        </xdr:cNvPr>
        <xdr:cNvSpPr txBox="1"/>
      </xdr:nvSpPr>
      <xdr:spPr>
        <a:xfrm>
          <a:off x="14414500" y="17412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9FE1A924-50FA-4B2B-A13E-76AF50A04E6E}"/>
            </a:ext>
          </a:extLst>
        </xdr:cNvPr>
        <xdr:cNvSpPr/>
      </xdr:nvSpPr>
      <xdr:spPr>
        <a:xfrm>
          <a:off x="14325600" y="174343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2F2AFF06-D666-4A82-8C1B-76E70135CEA1}"/>
            </a:ext>
          </a:extLst>
        </xdr:cNvPr>
        <xdr:cNvSpPr/>
      </xdr:nvSpPr>
      <xdr:spPr>
        <a:xfrm>
          <a:off x="13578840" y="1745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FA04AF12-1BB0-4BD3-BCDA-E57F9B83C554}"/>
            </a:ext>
          </a:extLst>
        </xdr:cNvPr>
        <xdr:cNvSpPr/>
      </xdr:nvSpPr>
      <xdr:spPr>
        <a:xfrm>
          <a:off x="12804140" y="1747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65" name="フローチャート: 判断 864">
          <a:extLst>
            <a:ext uri="{FF2B5EF4-FFF2-40B4-BE49-F238E27FC236}">
              <a16:creationId xmlns:a16="http://schemas.microsoft.com/office/drawing/2014/main" id="{90C4D099-4F56-4129-A532-20757B2DF19D}"/>
            </a:ext>
          </a:extLst>
        </xdr:cNvPr>
        <xdr:cNvSpPr/>
      </xdr:nvSpPr>
      <xdr:spPr>
        <a:xfrm>
          <a:off x="12029440" y="174730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66" name="フローチャート: 判断 865">
          <a:extLst>
            <a:ext uri="{FF2B5EF4-FFF2-40B4-BE49-F238E27FC236}">
              <a16:creationId xmlns:a16="http://schemas.microsoft.com/office/drawing/2014/main" id="{63D20349-B491-44CE-A4D0-C2B4BE52027D}"/>
            </a:ext>
          </a:extLst>
        </xdr:cNvPr>
        <xdr:cNvSpPr/>
      </xdr:nvSpPr>
      <xdr:spPr>
        <a:xfrm>
          <a:off x="1123188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484BD80A-8818-4DEC-92B7-5515B70D44B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6BA5F58-3F1C-4543-8CD7-554BD34F7F7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955F8F7-DE42-40BE-84F5-28AB7ACA7A6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3B801841-21C5-4F63-AC61-A949400D69DB}"/>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EACF3CE1-0170-48DA-B81C-3A2B1044713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92348</xdr:rowOff>
    </xdr:from>
    <xdr:to>
      <xdr:col>85</xdr:col>
      <xdr:colOff>177800</xdr:colOff>
      <xdr:row>101</xdr:row>
      <xdr:rowOff>22498</xdr:rowOff>
    </xdr:to>
    <xdr:sp macro="" textlink="">
      <xdr:nvSpPr>
        <xdr:cNvPr id="872" name="楕円 871">
          <a:extLst>
            <a:ext uri="{FF2B5EF4-FFF2-40B4-BE49-F238E27FC236}">
              <a16:creationId xmlns:a16="http://schemas.microsoft.com/office/drawing/2014/main" id="{ED322CFD-EA7F-4543-9B9C-322BD760E9E8}"/>
            </a:ext>
          </a:extLst>
        </xdr:cNvPr>
        <xdr:cNvSpPr/>
      </xdr:nvSpPr>
      <xdr:spPr>
        <a:xfrm>
          <a:off x="14325600" y="1685634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115225</xdr:rowOff>
    </xdr:from>
    <xdr:ext cx="405111" cy="259045"/>
    <xdr:sp macro="" textlink="">
      <xdr:nvSpPr>
        <xdr:cNvPr id="873" name="【庁舎】&#10;有形固定資産減価償却率該当値テキスト">
          <a:extLst>
            <a:ext uri="{FF2B5EF4-FFF2-40B4-BE49-F238E27FC236}">
              <a16:creationId xmlns:a16="http://schemas.microsoft.com/office/drawing/2014/main" id="{59AA755F-B6D9-4C7B-B7C2-DADBF1BF2EB3}"/>
            </a:ext>
          </a:extLst>
        </xdr:cNvPr>
        <xdr:cNvSpPr txBox="1"/>
      </xdr:nvSpPr>
      <xdr:spPr>
        <a:xfrm>
          <a:off x="14414500" y="16711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58057</xdr:rowOff>
    </xdr:from>
    <xdr:to>
      <xdr:col>81</xdr:col>
      <xdr:colOff>101600</xdr:colOff>
      <xdr:row>100</xdr:row>
      <xdr:rowOff>159657</xdr:rowOff>
    </xdr:to>
    <xdr:sp macro="" textlink="">
      <xdr:nvSpPr>
        <xdr:cNvPr id="874" name="楕円 873">
          <a:extLst>
            <a:ext uri="{FF2B5EF4-FFF2-40B4-BE49-F238E27FC236}">
              <a16:creationId xmlns:a16="http://schemas.microsoft.com/office/drawing/2014/main" id="{CC1BBF4D-5C54-4999-A66F-46206D8564F8}"/>
            </a:ext>
          </a:extLst>
        </xdr:cNvPr>
        <xdr:cNvSpPr/>
      </xdr:nvSpPr>
      <xdr:spPr>
        <a:xfrm>
          <a:off x="13578840" y="1682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108857</xdr:rowOff>
    </xdr:from>
    <xdr:to>
      <xdr:col>85</xdr:col>
      <xdr:colOff>127000</xdr:colOff>
      <xdr:row>100</xdr:row>
      <xdr:rowOff>143148</xdr:rowOff>
    </xdr:to>
    <xdr:cxnSp macro="">
      <xdr:nvCxnSpPr>
        <xdr:cNvPr id="875" name="直線コネクタ 874">
          <a:extLst>
            <a:ext uri="{FF2B5EF4-FFF2-40B4-BE49-F238E27FC236}">
              <a16:creationId xmlns:a16="http://schemas.microsoft.com/office/drawing/2014/main" id="{2E984A34-06C6-41F7-A6C1-F179EA1590C7}"/>
            </a:ext>
          </a:extLst>
        </xdr:cNvPr>
        <xdr:cNvCxnSpPr/>
      </xdr:nvCxnSpPr>
      <xdr:spPr>
        <a:xfrm>
          <a:off x="13629640" y="16872857"/>
          <a:ext cx="7467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22134</xdr:rowOff>
    </xdr:from>
    <xdr:to>
      <xdr:col>76</xdr:col>
      <xdr:colOff>165100</xdr:colOff>
      <xdr:row>100</xdr:row>
      <xdr:rowOff>123734</xdr:rowOff>
    </xdr:to>
    <xdr:sp macro="" textlink="">
      <xdr:nvSpPr>
        <xdr:cNvPr id="876" name="楕円 875">
          <a:extLst>
            <a:ext uri="{FF2B5EF4-FFF2-40B4-BE49-F238E27FC236}">
              <a16:creationId xmlns:a16="http://schemas.microsoft.com/office/drawing/2014/main" id="{6A5782CE-BB19-436A-8B00-534461DF51B5}"/>
            </a:ext>
          </a:extLst>
        </xdr:cNvPr>
        <xdr:cNvSpPr/>
      </xdr:nvSpPr>
      <xdr:spPr>
        <a:xfrm>
          <a:off x="12804140" y="1678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72934</xdr:rowOff>
    </xdr:from>
    <xdr:to>
      <xdr:col>81</xdr:col>
      <xdr:colOff>50800</xdr:colOff>
      <xdr:row>100</xdr:row>
      <xdr:rowOff>108857</xdr:rowOff>
    </xdr:to>
    <xdr:cxnSp macro="">
      <xdr:nvCxnSpPr>
        <xdr:cNvPr id="877" name="直線コネクタ 876">
          <a:extLst>
            <a:ext uri="{FF2B5EF4-FFF2-40B4-BE49-F238E27FC236}">
              <a16:creationId xmlns:a16="http://schemas.microsoft.com/office/drawing/2014/main" id="{50B5C3DA-2467-4D58-A186-9CBDE8AD52CC}"/>
            </a:ext>
          </a:extLst>
        </xdr:cNvPr>
        <xdr:cNvCxnSpPr/>
      </xdr:nvCxnSpPr>
      <xdr:spPr>
        <a:xfrm>
          <a:off x="12854940" y="16836934"/>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110308</xdr:rowOff>
    </xdr:from>
    <xdr:to>
      <xdr:col>72</xdr:col>
      <xdr:colOff>38100</xdr:colOff>
      <xdr:row>108</xdr:row>
      <xdr:rowOff>40458</xdr:rowOff>
    </xdr:to>
    <xdr:sp macro="" textlink="">
      <xdr:nvSpPr>
        <xdr:cNvPr id="878" name="楕円 877">
          <a:extLst>
            <a:ext uri="{FF2B5EF4-FFF2-40B4-BE49-F238E27FC236}">
              <a16:creationId xmlns:a16="http://schemas.microsoft.com/office/drawing/2014/main" id="{FD49E6E9-4DA6-4CC5-B444-663EEDBFB659}"/>
            </a:ext>
          </a:extLst>
        </xdr:cNvPr>
        <xdr:cNvSpPr/>
      </xdr:nvSpPr>
      <xdr:spPr>
        <a:xfrm>
          <a:off x="12029440" y="180477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72934</xdr:rowOff>
    </xdr:from>
    <xdr:to>
      <xdr:col>76</xdr:col>
      <xdr:colOff>114300</xdr:colOff>
      <xdr:row>107</xdr:row>
      <xdr:rowOff>161108</xdr:rowOff>
    </xdr:to>
    <xdr:cxnSp macro="">
      <xdr:nvCxnSpPr>
        <xdr:cNvPr id="879" name="直線コネクタ 878">
          <a:extLst>
            <a:ext uri="{FF2B5EF4-FFF2-40B4-BE49-F238E27FC236}">
              <a16:creationId xmlns:a16="http://schemas.microsoft.com/office/drawing/2014/main" id="{1A47E256-D3B7-47A8-B08B-8C8C6835C490}"/>
            </a:ext>
          </a:extLst>
        </xdr:cNvPr>
        <xdr:cNvCxnSpPr/>
      </xdr:nvCxnSpPr>
      <xdr:spPr>
        <a:xfrm flipV="1">
          <a:off x="12072620" y="16836934"/>
          <a:ext cx="782320" cy="126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131536</xdr:rowOff>
    </xdr:from>
    <xdr:to>
      <xdr:col>67</xdr:col>
      <xdr:colOff>101600</xdr:colOff>
      <xdr:row>108</xdr:row>
      <xdr:rowOff>61686</xdr:rowOff>
    </xdr:to>
    <xdr:sp macro="" textlink="">
      <xdr:nvSpPr>
        <xdr:cNvPr id="880" name="楕円 879">
          <a:extLst>
            <a:ext uri="{FF2B5EF4-FFF2-40B4-BE49-F238E27FC236}">
              <a16:creationId xmlns:a16="http://schemas.microsoft.com/office/drawing/2014/main" id="{9FB403D5-F864-4B75-93EB-2BB2C14FFCAA}"/>
            </a:ext>
          </a:extLst>
        </xdr:cNvPr>
        <xdr:cNvSpPr/>
      </xdr:nvSpPr>
      <xdr:spPr>
        <a:xfrm>
          <a:off x="11231880" y="18069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161108</xdr:rowOff>
    </xdr:from>
    <xdr:to>
      <xdr:col>71</xdr:col>
      <xdr:colOff>177800</xdr:colOff>
      <xdr:row>108</xdr:row>
      <xdr:rowOff>10886</xdr:rowOff>
    </xdr:to>
    <xdr:cxnSp macro="">
      <xdr:nvCxnSpPr>
        <xdr:cNvPr id="881" name="直線コネクタ 880">
          <a:extLst>
            <a:ext uri="{FF2B5EF4-FFF2-40B4-BE49-F238E27FC236}">
              <a16:creationId xmlns:a16="http://schemas.microsoft.com/office/drawing/2014/main" id="{5B919062-CF97-4C64-8729-D5B0FF94AA06}"/>
            </a:ext>
          </a:extLst>
        </xdr:cNvPr>
        <xdr:cNvCxnSpPr/>
      </xdr:nvCxnSpPr>
      <xdr:spPr>
        <a:xfrm flipV="1">
          <a:off x="11282680" y="18098588"/>
          <a:ext cx="78994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113228</xdr:rowOff>
    </xdr:from>
    <xdr:ext cx="405111" cy="259045"/>
    <xdr:sp macro="" textlink="">
      <xdr:nvSpPr>
        <xdr:cNvPr id="882" name="n_1aveValue【庁舎】&#10;有形固定資産減価償却率">
          <a:extLst>
            <a:ext uri="{FF2B5EF4-FFF2-40B4-BE49-F238E27FC236}">
              <a16:creationId xmlns:a16="http://schemas.microsoft.com/office/drawing/2014/main" id="{8C21BF64-61BA-4D88-A3AD-24BCB0490497}"/>
            </a:ext>
          </a:extLst>
        </xdr:cNvPr>
        <xdr:cNvSpPr txBox="1"/>
      </xdr:nvSpPr>
      <xdr:spPr>
        <a:xfrm>
          <a:off x="13437244" y="1754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134456</xdr:rowOff>
    </xdr:from>
    <xdr:ext cx="405111" cy="259045"/>
    <xdr:sp macro="" textlink="">
      <xdr:nvSpPr>
        <xdr:cNvPr id="883" name="n_2aveValue【庁舎】&#10;有形固定資産減価償却率">
          <a:extLst>
            <a:ext uri="{FF2B5EF4-FFF2-40B4-BE49-F238E27FC236}">
              <a16:creationId xmlns:a16="http://schemas.microsoft.com/office/drawing/2014/main" id="{B749157A-7905-45B1-B25E-7879CBFE3F6A}"/>
            </a:ext>
          </a:extLst>
        </xdr:cNvPr>
        <xdr:cNvSpPr txBox="1"/>
      </xdr:nvSpPr>
      <xdr:spPr>
        <a:xfrm>
          <a:off x="12675244" y="175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84" name="n_3aveValue【庁舎】&#10;有形固定資産減価償却率">
          <a:extLst>
            <a:ext uri="{FF2B5EF4-FFF2-40B4-BE49-F238E27FC236}">
              <a16:creationId xmlns:a16="http://schemas.microsoft.com/office/drawing/2014/main" id="{C2191DB3-867D-4F59-A2F7-267328B9E2CC}"/>
            </a:ext>
          </a:extLst>
        </xdr:cNvPr>
        <xdr:cNvSpPr txBox="1"/>
      </xdr:nvSpPr>
      <xdr:spPr>
        <a:xfrm>
          <a:off x="11900544" y="1725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5" name="n_4aveValue【庁舎】&#10;有形固定資産減価償却率">
          <a:extLst>
            <a:ext uri="{FF2B5EF4-FFF2-40B4-BE49-F238E27FC236}">
              <a16:creationId xmlns:a16="http://schemas.microsoft.com/office/drawing/2014/main" id="{7112D848-FFEE-4171-885A-4AD98701DBC1}"/>
            </a:ext>
          </a:extLst>
        </xdr:cNvPr>
        <xdr:cNvSpPr txBox="1"/>
      </xdr:nvSpPr>
      <xdr:spPr>
        <a:xfrm>
          <a:off x="11102984"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4734</xdr:rowOff>
    </xdr:from>
    <xdr:ext cx="405111" cy="259045"/>
    <xdr:sp macro="" textlink="">
      <xdr:nvSpPr>
        <xdr:cNvPr id="886" name="n_1mainValue【庁舎】&#10;有形固定資産減価償却率">
          <a:extLst>
            <a:ext uri="{FF2B5EF4-FFF2-40B4-BE49-F238E27FC236}">
              <a16:creationId xmlns:a16="http://schemas.microsoft.com/office/drawing/2014/main" id="{164064F5-B913-4618-9BE9-A6F169B7FBD2}"/>
            </a:ext>
          </a:extLst>
        </xdr:cNvPr>
        <xdr:cNvSpPr txBox="1"/>
      </xdr:nvSpPr>
      <xdr:spPr>
        <a:xfrm>
          <a:off x="13437244" y="16601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140261</xdr:rowOff>
    </xdr:from>
    <xdr:ext cx="340478" cy="259045"/>
    <xdr:sp macro="" textlink="">
      <xdr:nvSpPr>
        <xdr:cNvPr id="887" name="n_2mainValue【庁舎】&#10;有形固定資産減価償却率">
          <a:extLst>
            <a:ext uri="{FF2B5EF4-FFF2-40B4-BE49-F238E27FC236}">
              <a16:creationId xmlns:a16="http://schemas.microsoft.com/office/drawing/2014/main" id="{9CAE918B-9ABE-4854-9BDA-F6ABA94DB4FA}"/>
            </a:ext>
          </a:extLst>
        </xdr:cNvPr>
        <xdr:cNvSpPr txBox="1"/>
      </xdr:nvSpPr>
      <xdr:spPr>
        <a:xfrm>
          <a:off x="12707561" y="165689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31585</xdr:rowOff>
    </xdr:from>
    <xdr:ext cx="405111" cy="259045"/>
    <xdr:sp macro="" textlink="">
      <xdr:nvSpPr>
        <xdr:cNvPr id="888" name="n_3mainValue【庁舎】&#10;有形固定資産減価償却率">
          <a:extLst>
            <a:ext uri="{FF2B5EF4-FFF2-40B4-BE49-F238E27FC236}">
              <a16:creationId xmlns:a16="http://schemas.microsoft.com/office/drawing/2014/main" id="{9300EA39-E680-45D4-A942-7F4023A3D0D4}"/>
            </a:ext>
          </a:extLst>
        </xdr:cNvPr>
        <xdr:cNvSpPr txBox="1"/>
      </xdr:nvSpPr>
      <xdr:spPr>
        <a:xfrm>
          <a:off x="11900544" y="18136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52813</xdr:rowOff>
    </xdr:from>
    <xdr:ext cx="405111" cy="259045"/>
    <xdr:sp macro="" textlink="">
      <xdr:nvSpPr>
        <xdr:cNvPr id="889" name="n_4mainValue【庁舎】&#10;有形固定資産減価償却率">
          <a:extLst>
            <a:ext uri="{FF2B5EF4-FFF2-40B4-BE49-F238E27FC236}">
              <a16:creationId xmlns:a16="http://schemas.microsoft.com/office/drawing/2014/main" id="{571AB0CF-EC1A-4D3E-B980-25B7100EFC23}"/>
            </a:ext>
          </a:extLst>
        </xdr:cNvPr>
        <xdr:cNvSpPr txBox="1"/>
      </xdr:nvSpPr>
      <xdr:spPr>
        <a:xfrm>
          <a:off x="1110298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71BB2B02-D482-4F98-A854-8BE80D3016C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28955D76-DCCA-4022-BB77-1D779AB242E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83DC4774-E0FE-4644-A3D8-2EFAF52EC79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199EDB8F-51F5-48F2-8549-178691A95A4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1BBFD921-7597-4878-8DF3-7CBBBD2CCDE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27A1A1FB-AC2E-463A-A0BA-755F589AC42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3E7BDD16-3D5F-4852-A8DD-6E0DE1CC4B8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3C97A550-8AD3-4CB6-898A-634AD0500457}"/>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38F7D223-A80D-49CF-B500-0D10C65E4AA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A76C30FC-1914-460A-9EA7-2F188604D98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6795A8D3-8A85-4D32-8FF3-0EAD7C655F8A}"/>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7B60C830-7E8B-49F8-B423-3CE1A7CC5F42}"/>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217BBF7D-65C8-4069-9708-DD55CFD1D1D4}"/>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11A36080-7CE2-4632-9392-10C0F5B74B56}"/>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52A499B6-E669-4351-A968-A52911EA523A}"/>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53BF335D-7534-452E-9118-9E4D54B72A1A}"/>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AA8F2642-7D71-44FE-973C-DF9537300DD8}"/>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94F7FFFD-4DCC-4B9C-9ECB-B546742CCA80}"/>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9418DB6C-A87F-4233-BBBD-695341D03A01}"/>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7CA6A71A-FE4A-404E-9A9C-6341E2E1EC73}"/>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36B521DC-66C9-4915-BFDD-0E0A2448A1F8}"/>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0BF65E5C-A20F-409E-899F-A18CB4E88628}"/>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C4614BEF-F325-4A70-911F-0388B1B33E04}"/>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7D955A08-D43F-45B3-8E7B-C077BEF6EB1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1BE431D1-F387-4780-BAF4-5FBCDFC2CBF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6A12B2A7-BB98-439F-8392-FDE3821B6138}"/>
            </a:ext>
          </a:extLst>
        </xdr:cNvPr>
        <xdr:cNvCxnSpPr/>
      </xdr:nvCxnSpPr>
      <xdr:spPr>
        <a:xfrm flipV="1">
          <a:off x="19509104" y="1664806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7DF5E45E-ED5E-49DA-A2FE-B6D3A27E0E36}"/>
            </a:ext>
          </a:extLst>
        </xdr:cNvPr>
        <xdr:cNvSpPr txBox="1"/>
      </xdr:nvSpPr>
      <xdr:spPr>
        <a:xfrm>
          <a:off x="19547840" y="181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EDDD15D3-DA0F-422B-89B6-C7298266DED9}"/>
            </a:ext>
          </a:extLst>
        </xdr:cNvPr>
        <xdr:cNvCxnSpPr/>
      </xdr:nvCxnSpPr>
      <xdr:spPr>
        <a:xfrm>
          <a:off x="19443700" y="18106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9E2FD26C-6084-4C93-A9E8-651C79EE3AFA}"/>
            </a:ext>
          </a:extLst>
        </xdr:cNvPr>
        <xdr:cNvSpPr txBox="1"/>
      </xdr:nvSpPr>
      <xdr:spPr>
        <a:xfrm>
          <a:off x="19547840" y="1643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F21447EE-991D-4D44-B4FC-8235B3A67C5C}"/>
            </a:ext>
          </a:extLst>
        </xdr:cNvPr>
        <xdr:cNvCxnSpPr/>
      </xdr:nvCxnSpPr>
      <xdr:spPr>
        <a:xfrm>
          <a:off x="19443700" y="16648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22670602-0749-4EA9-86D7-7EA78BE7887A}"/>
            </a:ext>
          </a:extLst>
        </xdr:cNvPr>
        <xdr:cNvSpPr txBox="1"/>
      </xdr:nvSpPr>
      <xdr:spPr>
        <a:xfrm>
          <a:off x="19547840" y="17500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C226C5C8-E9EB-45D2-B9B8-5C1403757C8F}"/>
            </a:ext>
          </a:extLst>
        </xdr:cNvPr>
        <xdr:cNvSpPr/>
      </xdr:nvSpPr>
      <xdr:spPr>
        <a:xfrm>
          <a:off x="1945894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842AE8ED-252B-4A57-A78C-9F8D90C2A052}"/>
            </a:ext>
          </a:extLst>
        </xdr:cNvPr>
        <xdr:cNvSpPr/>
      </xdr:nvSpPr>
      <xdr:spPr>
        <a:xfrm>
          <a:off x="18735040" y="176716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9C1AC89C-3555-4BC2-82D4-3C1232DB92C0}"/>
            </a:ext>
          </a:extLst>
        </xdr:cNvPr>
        <xdr:cNvSpPr/>
      </xdr:nvSpPr>
      <xdr:spPr>
        <a:xfrm>
          <a:off x="17937480" y="17678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136434</xdr:rowOff>
    </xdr:from>
    <xdr:to>
      <xdr:col>102</xdr:col>
      <xdr:colOff>165100</xdr:colOff>
      <xdr:row>105</xdr:row>
      <xdr:rowOff>66584</xdr:rowOff>
    </xdr:to>
    <xdr:sp macro="" textlink="">
      <xdr:nvSpPr>
        <xdr:cNvPr id="924" name="フローチャート: 判断 923">
          <a:extLst>
            <a:ext uri="{FF2B5EF4-FFF2-40B4-BE49-F238E27FC236}">
              <a16:creationId xmlns:a16="http://schemas.microsoft.com/office/drawing/2014/main" id="{CD85BE21-D15F-47C5-8E94-ED283F976CA0}"/>
            </a:ext>
          </a:extLst>
        </xdr:cNvPr>
        <xdr:cNvSpPr/>
      </xdr:nvSpPr>
      <xdr:spPr>
        <a:xfrm>
          <a:off x="17162780" y="17570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103777</xdr:rowOff>
    </xdr:from>
    <xdr:to>
      <xdr:col>98</xdr:col>
      <xdr:colOff>38100</xdr:colOff>
      <xdr:row>105</xdr:row>
      <xdr:rowOff>33927</xdr:rowOff>
    </xdr:to>
    <xdr:sp macro="" textlink="">
      <xdr:nvSpPr>
        <xdr:cNvPr id="925" name="フローチャート: 判断 924">
          <a:extLst>
            <a:ext uri="{FF2B5EF4-FFF2-40B4-BE49-F238E27FC236}">
              <a16:creationId xmlns:a16="http://schemas.microsoft.com/office/drawing/2014/main" id="{2E75BB80-BCD5-4DD6-8981-C346D531C045}"/>
            </a:ext>
          </a:extLst>
        </xdr:cNvPr>
        <xdr:cNvSpPr/>
      </xdr:nvSpPr>
      <xdr:spPr>
        <a:xfrm>
          <a:off x="16388080" y="175383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8BB29277-3E1F-4578-80C7-A0F129A7ED9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BA5A5FEE-4E47-45AD-AC2B-4BA12FFB5B9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77EC0037-9446-4ACD-A49F-F2E09C7FEBF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BCDD24EE-5544-4B01-BC89-677BDC43DAB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FB6915EB-99F7-48A7-B043-AECF17B599EA}"/>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931" name="楕円 930">
          <a:extLst>
            <a:ext uri="{FF2B5EF4-FFF2-40B4-BE49-F238E27FC236}">
              <a16:creationId xmlns:a16="http://schemas.microsoft.com/office/drawing/2014/main" id="{468690EC-1E3D-4CAE-BF9E-E92C10B02823}"/>
            </a:ext>
          </a:extLst>
        </xdr:cNvPr>
        <xdr:cNvSpPr/>
      </xdr:nvSpPr>
      <xdr:spPr>
        <a:xfrm>
          <a:off x="19458940" y="17707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83838</xdr:rowOff>
    </xdr:from>
    <xdr:ext cx="469744" cy="259045"/>
    <xdr:sp macro="" textlink="">
      <xdr:nvSpPr>
        <xdr:cNvPr id="932" name="【庁舎】&#10;一人当たり面積該当値テキスト">
          <a:extLst>
            <a:ext uri="{FF2B5EF4-FFF2-40B4-BE49-F238E27FC236}">
              <a16:creationId xmlns:a16="http://schemas.microsoft.com/office/drawing/2014/main" id="{B20DF6CA-C808-4A74-BE89-3397E20309C7}"/>
            </a:ext>
          </a:extLst>
        </xdr:cNvPr>
        <xdr:cNvSpPr txBox="1"/>
      </xdr:nvSpPr>
      <xdr:spPr>
        <a:xfrm>
          <a:off x="19547840"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105411</xdr:rowOff>
    </xdr:from>
    <xdr:to>
      <xdr:col>112</xdr:col>
      <xdr:colOff>38100</xdr:colOff>
      <xdr:row>106</xdr:row>
      <xdr:rowOff>35561</xdr:rowOff>
    </xdr:to>
    <xdr:sp macro="" textlink="">
      <xdr:nvSpPr>
        <xdr:cNvPr id="933" name="楕円 932">
          <a:extLst>
            <a:ext uri="{FF2B5EF4-FFF2-40B4-BE49-F238E27FC236}">
              <a16:creationId xmlns:a16="http://schemas.microsoft.com/office/drawing/2014/main" id="{7C6A2158-A822-4F4E-9DFC-BFD091A920B7}"/>
            </a:ext>
          </a:extLst>
        </xdr:cNvPr>
        <xdr:cNvSpPr/>
      </xdr:nvSpPr>
      <xdr:spPr>
        <a:xfrm>
          <a:off x="18735040" y="177076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156211</xdr:rowOff>
    </xdr:from>
    <xdr:to>
      <xdr:col>116</xdr:col>
      <xdr:colOff>63500</xdr:colOff>
      <xdr:row>105</xdr:row>
      <xdr:rowOff>156211</xdr:rowOff>
    </xdr:to>
    <xdr:cxnSp macro="">
      <xdr:nvCxnSpPr>
        <xdr:cNvPr id="934" name="直線コネクタ 933">
          <a:extLst>
            <a:ext uri="{FF2B5EF4-FFF2-40B4-BE49-F238E27FC236}">
              <a16:creationId xmlns:a16="http://schemas.microsoft.com/office/drawing/2014/main" id="{7870321E-1792-4F43-B43D-DF1DA556F6B4}"/>
            </a:ext>
          </a:extLst>
        </xdr:cNvPr>
        <xdr:cNvCxnSpPr/>
      </xdr:nvCxnSpPr>
      <xdr:spPr>
        <a:xfrm>
          <a:off x="18778220" y="1775841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111942</xdr:rowOff>
    </xdr:from>
    <xdr:to>
      <xdr:col>107</xdr:col>
      <xdr:colOff>101600</xdr:colOff>
      <xdr:row>106</xdr:row>
      <xdr:rowOff>42092</xdr:rowOff>
    </xdr:to>
    <xdr:sp macro="" textlink="">
      <xdr:nvSpPr>
        <xdr:cNvPr id="935" name="楕円 934">
          <a:extLst>
            <a:ext uri="{FF2B5EF4-FFF2-40B4-BE49-F238E27FC236}">
              <a16:creationId xmlns:a16="http://schemas.microsoft.com/office/drawing/2014/main" id="{0D17F05D-D9C8-4DB5-A362-997D433A4772}"/>
            </a:ext>
          </a:extLst>
        </xdr:cNvPr>
        <xdr:cNvSpPr/>
      </xdr:nvSpPr>
      <xdr:spPr>
        <a:xfrm>
          <a:off x="17937480" y="177141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156211</xdr:rowOff>
    </xdr:from>
    <xdr:to>
      <xdr:col>111</xdr:col>
      <xdr:colOff>177800</xdr:colOff>
      <xdr:row>105</xdr:row>
      <xdr:rowOff>162742</xdr:rowOff>
    </xdr:to>
    <xdr:cxnSp macro="">
      <xdr:nvCxnSpPr>
        <xdr:cNvPr id="936" name="直線コネクタ 935">
          <a:extLst>
            <a:ext uri="{FF2B5EF4-FFF2-40B4-BE49-F238E27FC236}">
              <a16:creationId xmlns:a16="http://schemas.microsoft.com/office/drawing/2014/main" id="{4D1A4875-B06B-415B-83B9-F421B5725174}"/>
            </a:ext>
          </a:extLst>
        </xdr:cNvPr>
        <xdr:cNvCxnSpPr/>
      </xdr:nvCxnSpPr>
      <xdr:spPr>
        <a:xfrm flipV="1">
          <a:off x="17988280" y="17758411"/>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10705</xdr:rowOff>
    </xdr:from>
    <xdr:to>
      <xdr:col>102</xdr:col>
      <xdr:colOff>165100</xdr:colOff>
      <xdr:row>107</xdr:row>
      <xdr:rowOff>112305</xdr:rowOff>
    </xdr:to>
    <xdr:sp macro="" textlink="">
      <xdr:nvSpPr>
        <xdr:cNvPr id="937" name="楕円 936">
          <a:extLst>
            <a:ext uri="{FF2B5EF4-FFF2-40B4-BE49-F238E27FC236}">
              <a16:creationId xmlns:a16="http://schemas.microsoft.com/office/drawing/2014/main" id="{A95FB402-C4DE-4938-A2C3-BF5D0C694611}"/>
            </a:ext>
          </a:extLst>
        </xdr:cNvPr>
        <xdr:cNvSpPr/>
      </xdr:nvSpPr>
      <xdr:spPr>
        <a:xfrm>
          <a:off x="17162780" y="1794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162742</xdr:rowOff>
    </xdr:from>
    <xdr:to>
      <xdr:col>107</xdr:col>
      <xdr:colOff>50800</xdr:colOff>
      <xdr:row>107</xdr:row>
      <xdr:rowOff>61505</xdr:rowOff>
    </xdr:to>
    <xdr:cxnSp macro="">
      <xdr:nvCxnSpPr>
        <xdr:cNvPr id="938" name="直線コネクタ 937">
          <a:extLst>
            <a:ext uri="{FF2B5EF4-FFF2-40B4-BE49-F238E27FC236}">
              <a16:creationId xmlns:a16="http://schemas.microsoft.com/office/drawing/2014/main" id="{4338A5FD-D135-48D7-A186-BC3A2EA4F43B}"/>
            </a:ext>
          </a:extLst>
        </xdr:cNvPr>
        <xdr:cNvCxnSpPr/>
      </xdr:nvCxnSpPr>
      <xdr:spPr>
        <a:xfrm flipV="1">
          <a:off x="17213580" y="17764942"/>
          <a:ext cx="774700" cy="23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107043</xdr:rowOff>
    </xdr:from>
    <xdr:to>
      <xdr:col>98</xdr:col>
      <xdr:colOff>38100</xdr:colOff>
      <xdr:row>107</xdr:row>
      <xdr:rowOff>37193</xdr:rowOff>
    </xdr:to>
    <xdr:sp macro="" textlink="">
      <xdr:nvSpPr>
        <xdr:cNvPr id="939" name="楕円 938">
          <a:extLst>
            <a:ext uri="{FF2B5EF4-FFF2-40B4-BE49-F238E27FC236}">
              <a16:creationId xmlns:a16="http://schemas.microsoft.com/office/drawing/2014/main" id="{676E0CA2-ACC5-49BC-9555-3CA418A83115}"/>
            </a:ext>
          </a:extLst>
        </xdr:cNvPr>
        <xdr:cNvSpPr/>
      </xdr:nvSpPr>
      <xdr:spPr>
        <a:xfrm>
          <a:off x="16388080" y="178768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157843</xdr:rowOff>
    </xdr:from>
    <xdr:to>
      <xdr:col>102</xdr:col>
      <xdr:colOff>114300</xdr:colOff>
      <xdr:row>107</xdr:row>
      <xdr:rowOff>61505</xdr:rowOff>
    </xdr:to>
    <xdr:cxnSp macro="">
      <xdr:nvCxnSpPr>
        <xdr:cNvPr id="940" name="直線コネクタ 939">
          <a:extLst>
            <a:ext uri="{FF2B5EF4-FFF2-40B4-BE49-F238E27FC236}">
              <a16:creationId xmlns:a16="http://schemas.microsoft.com/office/drawing/2014/main" id="{F3F60199-3365-4E04-AA60-27D76CCD6312}"/>
            </a:ext>
          </a:extLst>
        </xdr:cNvPr>
        <xdr:cNvCxnSpPr/>
      </xdr:nvCxnSpPr>
      <xdr:spPr>
        <a:xfrm>
          <a:off x="16431260" y="17927683"/>
          <a:ext cx="782320" cy="7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760486F7-00C8-4001-85E3-DFD0DB60BA04}"/>
            </a:ext>
          </a:extLst>
        </xdr:cNvPr>
        <xdr:cNvSpPr txBox="1"/>
      </xdr:nvSpPr>
      <xdr:spPr>
        <a:xfrm>
          <a:off x="18561127" y="1745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89C675DF-4C1C-45F1-AE4F-9608F5B3BDE3}"/>
            </a:ext>
          </a:extLst>
        </xdr:cNvPr>
        <xdr:cNvSpPr txBox="1"/>
      </xdr:nvSpPr>
      <xdr:spPr>
        <a:xfrm>
          <a:off x="17776267" y="1745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83111</xdr:rowOff>
    </xdr:from>
    <xdr:ext cx="469744" cy="259045"/>
    <xdr:sp macro="" textlink="">
      <xdr:nvSpPr>
        <xdr:cNvPr id="943" name="n_3aveValue【庁舎】&#10;一人当たり面積">
          <a:extLst>
            <a:ext uri="{FF2B5EF4-FFF2-40B4-BE49-F238E27FC236}">
              <a16:creationId xmlns:a16="http://schemas.microsoft.com/office/drawing/2014/main" id="{2780EC3F-9E43-43AB-8C68-AFF279EAB888}"/>
            </a:ext>
          </a:extLst>
        </xdr:cNvPr>
        <xdr:cNvSpPr txBox="1"/>
      </xdr:nvSpPr>
      <xdr:spPr>
        <a:xfrm>
          <a:off x="17001567" y="17350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50454</xdr:rowOff>
    </xdr:from>
    <xdr:ext cx="469744" cy="259045"/>
    <xdr:sp macro="" textlink="">
      <xdr:nvSpPr>
        <xdr:cNvPr id="944" name="n_4aveValue【庁舎】&#10;一人当たり面積">
          <a:extLst>
            <a:ext uri="{FF2B5EF4-FFF2-40B4-BE49-F238E27FC236}">
              <a16:creationId xmlns:a16="http://schemas.microsoft.com/office/drawing/2014/main" id="{7C700FE7-00E0-4FFE-B43A-62C4A4F83983}"/>
            </a:ext>
          </a:extLst>
        </xdr:cNvPr>
        <xdr:cNvSpPr txBox="1"/>
      </xdr:nvSpPr>
      <xdr:spPr>
        <a:xfrm>
          <a:off x="16226867" y="1731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26688</xdr:rowOff>
    </xdr:from>
    <xdr:ext cx="469744" cy="259045"/>
    <xdr:sp macro="" textlink="">
      <xdr:nvSpPr>
        <xdr:cNvPr id="945" name="n_1mainValue【庁舎】&#10;一人当たり面積">
          <a:extLst>
            <a:ext uri="{FF2B5EF4-FFF2-40B4-BE49-F238E27FC236}">
              <a16:creationId xmlns:a16="http://schemas.microsoft.com/office/drawing/2014/main" id="{272D611F-1EB0-4E6E-A910-15EB4727FF70}"/>
            </a:ext>
          </a:extLst>
        </xdr:cNvPr>
        <xdr:cNvSpPr txBox="1"/>
      </xdr:nvSpPr>
      <xdr:spPr>
        <a:xfrm>
          <a:off x="18561127" y="1779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33219</xdr:rowOff>
    </xdr:from>
    <xdr:ext cx="469744" cy="259045"/>
    <xdr:sp macro="" textlink="">
      <xdr:nvSpPr>
        <xdr:cNvPr id="946" name="n_2mainValue【庁舎】&#10;一人当たり面積">
          <a:extLst>
            <a:ext uri="{FF2B5EF4-FFF2-40B4-BE49-F238E27FC236}">
              <a16:creationId xmlns:a16="http://schemas.microsoft.com/office/drawing/2014/main" id="{D7518FC0-9076-486E-8D7D-ABAE302686EB}"/>
            </a:ext>
          </a:extLst>
        </xdr:cNvPr>
        <xdr:cNvSpPr txBox="1"/>
      </xdr:nvSpPr>
      <xdr:spPr>
        <a:xfrm>
          <a:off x="17776267" y="1780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103432</xdr:rowOff>
    </xdr:from>
    <xdr:ext cx="469744" cy="259045"/>
    <xdr:sp macro="" textlink="">
      <xdr:nvSpPr>
        <xdr:cNvPr id="947" name="n_3mainValue【庁舎】&#10;一人当たり面積">
          <a:extLst>
            <a:ext uri="{FF2B5EF4-FFF2-40B4-BE49-F238E27FC236}">
              <a16:creationId xmlns:a16="http://schemas.microsoft.com/office/drawing/2014/main" id="{8B5CE46E-94CC-4DAC-935F-A1D8C60A9FD3}"/>
            </a:ext>
          </a:extLst>
        </xdr:cNvPr>
        <xdr:cNvSpPr txBox="1"/>
      </xdr:nvSpPr>
      <xdr:spPr>
        <a:xfrm>
          <a:off x="17001567" y="1804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28320</xdr:rowOff>
    </xdr:from>
    <xdr:ext cx="469744" cy="259045"/>
    <xdr:sp macro="" textlink="">
      <xdr:nvSpPr>
        <xdr:cNvPr id="948" name="n_4mainValue【庁舎】&#10;一人当たり面積">
          <a:extLst>
            <a:ext uri="{FF2B5EF4-FFF2-40B4-BE49-F238E27FC236}">
              <a16:creationId xmlns:a16="http://schemas.microsoft.com/office/drawing/2014/main" id="{45D888D1-6E48-4B0E-80EB-C107D79BAA27}"/>
            </a:ext>
          </a:extLst>
        </xdr:cNvPr>
        <xdr:cNvSpPr txBox="1"/>
      </xdr:nvSpPr>
      <xdr:spPr>
        <a:xfrm>
          <a:off x="16226867" y="17965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84AB9143-9D01-4AE3-8F32-7B782E0278EC}"/>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2EC88F4C-51D6-4855-910A-04619886305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E19FF6CD-897C-4B07-8248-0E05CF3E1F0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一般廃棄物処理施設については、有形固定資産計上額のうち、約半分を占める焼却施設が耐用年数である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年を超えて供用しているため、有形固定資産償却率が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86.6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％となっており、類似団体と比較して高くなっている。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体育館・プールについては、有形固定資産償却率</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91.6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となっており、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類似団体内平均値と比較して高く</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なっている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福祉施設について、有形固定資産償却率が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67.7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％となっており、前年度から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ポイント改善した。これは、障害者福祉施設の空調設備の更新が完了したためである。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庁舎については、これまで類似団体内平均値と比較して大きく上回っていたが、平成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年度にかけて実施した庁舎建替</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工事</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が完了したことで類似団体内平均値を</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下回っ</a:t>
          </a:r>
          <a:r>
            <a:rPr kumimoji="1" lang="ja-JP" altLang="en-US" sz="1300" b="0">
              <a:solidFill>
                <a:sysClr val="windowText" lastClr="000000"/>
              </a:solidFill>
              <a:effectLst/>
              <a:latin typeface="ＭＳ ゴシック" panose="020B0609070205080204" pitchFamily="49" charset="-128"/>
              <a:ea typeface="ＭＳ ゴシック" panose="020B0609070205080204" pitchFamily="49" charset="-128"/>
              <a:cs typeface="+mn-cs"/>
            </a:rPr>
            <a:t>た</a:t>
          </a:r>
          <a:r>
            <a:rPr kumimoji="1" lang="ja-JP" altLang="ja-JP" sz="1300" b="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300" b="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b="0">
              <a:solidFill>
                <a:srgbClr val="FF0000"/>
              </a:solidFill>
              <a:effectLst/>
              <a:latin typeface="ＭＳ ゴシック" panose="020B0609070205080204" pitchFamily="49" charset="-128"/>
              <a:ea typeface="ＭＳ ゴシック" panose="020B0609070205080204" pitchFamily="49" charset="-128"/>
              <a:cs typeface="+mn-cs"/>
            </a:rPr>
            <a:t>　</a:t>
          </a:r>
          <a:endParaRPr lang="ja-JP" altLang="ja-JP" sz="1300" b="0">
            <a:solidFill>
              <a:srgbClr val="FF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年度末</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30.25%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）に加え、市内に中心となる産業がないこと等により、財政基盤が弱く、類似団体内平均値を大きく下回っている。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今後も引き続き</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公共施設の再編整備</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公民連携による事業実施等の取り組みの推進に努め、活力あるまちづくりを展開しつつ、行政の効率化に努めることにより、財政の健全化を図る。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34925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871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43</xdr:row>
      <xdr:rowOff>14817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670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166158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5292</xdr:rowOff>
    </xdr:from>
    <xdr:to>
      <xdr:col>11</xdr:col>
      <xdr:colOff>82550</xdr:colOff>
      <xdr:row>41</xdr:row>
      <xdr:rowOff>106892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117069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127652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経常的経費について、償還の終了する市債があることから公債費の減少はあるものの、他の経常的経費が軒並み増加したことから、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98.4%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と類似団体内平均値を上回っている。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今後も市税等の収納率向上や、使用料・手数料などの受益者負担の見直しなど自主財源の確保を図るとともに、歳出面においても各事業の精査を行い、経常収支の改善に努める。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46736</xdr:rowOff>
    </xdr:from>
    <xdr:to>
      <xdr:col>23</xdr:col>
      <xdr:colOff>133350</xdr:colOff>
      <xdr:row>63</xdr:row>
      <xdr:rowOff>157734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48086"/>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162814</xdr:rowOff>
    </xdr:from>
    <xdr:to>
      <xdr:col>19</xdr:col>
      <xdr:colOff>133350</xdr:colOff>
      <xdr:row>63</xdr:row>
      <xdr:rowOff>46736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621264"/>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162814</xdr:rowOff>
    </xdr:from>
    <xdr:to>
      <xdr:col>15</xdr:col>
      <xdr:colOff>82550</xdr:colOff>
      <xdr:row>62</xdr:row>
      <xdr:rowOff>131318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621264"/>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131318</xdr:rowOff>
    </xdr:from>
    <xdr:to>
      <xdr:col>11</xdr:col>
      <xdr:colOff>31750</xdr:colOff>
      <xdr:row>63</xdr:row>
      <xdr:rowOff>17780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76121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131318</xdr:rowOff>
    </xdr:from>
    <xdr:to>
      <xdr:col>11</xdr:col>
      <xdr:colOff>82550</xdr:colOff>
      <xdr:row>62</xdr:row>
      <xdr:rowOff>61468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71645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81297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79011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167386</xdr:rowOff>
    </xdr:from>
    <xdr:to>
      <xdr:col>19</xdr:col>
      <xdr:colOff>184150</xdr:colOff>
      <xdr:row>63</xdr:row>
      <xdr:rowOff>97536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82313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83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112014</xdr:rowOff>
    </xdr:from>
    <xdr:to>
      <xdr:col>15</xdr:col>
      <xdr:colOff>133350</xdr:colOff>
      <xdr:row>62</xdr:row>
      <xdr:rowOff>42164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7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26941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5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80518</xdr:rowOff>
    </xdr:from>
    <xdr:to>
      <xdr:col>11</xdr:col>
      <xdr:colOff>82550</xdr:colOff>
      <xdr:row>63</xdr:row>
      <xdr:rowOff>10668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166895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138430</xdr:rowOff>
    </xdr:from>
    <xdr:to>
      <xdr:col>7</xdr:col>
      <xdr:colOff>31750</xdr:colOff>
      <xdr:row>63</xdr:row>
      <xdr:rowOff>68580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53357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類似団体内平均値を大きく下回っているが、これは、ごみ・し尿処理、消防及び学校給食業務をそれぞれ一部事務組合で実施しているためである。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前年度と比較すると、退職手当や新型コロナウイルスワクチン接種関連経費の減などにより、全体として減となった。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今後も定員管理の適正化及び事業の見直しによりコストの削減に努める。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15394</xdr:rowOff>
    </xdr:from>
    <xdr:to>
      <xdr:col>23</xdr:col>
      <xdr:colOff>133350</xdr:colOff>
      <xdr:row>82</xdr:row>
      <xdr:rowOff>17441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74294"/>
          <a:ext cx="838200" cy="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134173</xdr:rowOff>
    </xdr:from>
    <xdr:to>
      <xdr:col>19</xdr:col>
      <xdr:colOff>133350</xdr:colOff>
      <xdr:row>82</xdr:row>
      <xdr:rowOff>17441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21623"/>
          <a:ext cx="889000" cy="5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47585</xdr:rowOff>
    </xdr:from>
    <xdr:to>
      <xdr:col>15</xdr:col>
      <xdr:colOff>82550</xdr:colOff>
      <xdr:row>81</xdr:row>
      <xdr:rowOff>134173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35035"/>
          <a:ext cx="889000" cy="8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114697</xdr:rowOff>
    </xdr:from>
    <xdr:to>
      <xdr:col>11</xdr:col>
      <xdr:colOff>31750</xdr:colOff>
      <xdr:row>81</xdr:row>
      <xdr:rowOff>47585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30697"/>
          <a:ext cx="889000" cy="10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140791</xdr:rowOff>
    </xdr:from>
    <xdr:to>
      <xdr:col>11</xdr:col>
      <xdr:colOff>82550</xdr:colOff>
      <xdr:row>83</xdr:row>
      <xdr:rowOff>70941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55718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8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46038</xdr:rowOff>
    </xdr:from>
    <xdr:to>
      <xdr:col>7</xdr:col>
      <xdr:colOff>31750</xdr:colOff>
      <xdr:row>82</xdr:row>
      <xdr:rowOff>147638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132415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136044</xdr:rowOff>
    </xdr:from>
    <xdr:to>
      <xdr:col>23</xdr:col>
      <xdr:colOff>184150</xdr:colOff>
      <xdr:row>82</xdr:row>
      <xdr:rowOff>66194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2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152571</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8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138091</xdr:rowOff>
    </xdr:from>
    <xdr:to>
      <xdr:col>19</xdr:col>
      <xdr:colOff>184150</xdr:colOff>
      <xdr:row>82</xdr:row>
      <xdr:rowOff>68241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2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78418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94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83373</xdr:rowOff>
    </xdr:from>
    <xdr:to>
      <xdr:col>15</xdr:col>
      <xdr:colOff>133350</xdr:colOff>
      <xdr:row>82</xdr:row>
      <xdr:rowOff>13523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7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23700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39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168235</xdr:rowOff>
    </xdr:from>
    <xdr:to>
      <xdr:col>11</xdr:col>
      <xdr:colOff>82550</xdr:colOff>
      <xdr:row>81</xdr:row>
      <xdr:rowOff>98385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8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108562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53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63897</xdr:rowOff>
    </xdr:from>
    <xdr:to>
      <xdr:col>7</xdr:col>
      <xdr:colOff>31750</xdr:colOff>
      <xdr:row>80</xdr:row>
      <xdr:rowOff>165497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7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4224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548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職員構成の変化等により前年から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ポイント減少したものの、依然として類似団体内平均値との比較において、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ポイント上回ることとなった。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今後も指数の上昇要因に注意を払いながら、適切な給与水準の維持に努める。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30691</xdr:rowOff>
    </xdr:from>
    <xdr:to>
      <xdr:col>81</xdr:col>
      <xdr:colOff>44450</xdr:colOff>
      <xdr:row>87</xdr:row>
      <xdr:rowOff>50800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46841"/>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50800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865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87</xdr:row>
      <xdr:rowOff>10584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50800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267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前年から引き続き育児休業代替職員を任用したことや保健師等の専門職員を任用したことで、前年から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0.16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ポイント増となったが、類似団体内平均値を下回るものとなっている。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今後も人口動態や市民ニーズを注視しつつ、適正な人員配置と職場における業務改善を進めながら、適正な定員管理に努める。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131974</xdr:rowOff>
    </xdr:from>
    <xdr:to>
      <xdr:col>81</xdr:col>
      <xdr:colOff>44450</xdr:colOff>
      <xdr:row>60</xdr:row>
      <xdr:rowOff>164147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18974"/>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119909</xdr:rowOff>
    </xdr:from>
    <xdr:to>
      <xdr:col>77</xdr:col>
      <xdr:colOff>44450</xdr:colOff>
      <xdr:row>60</xdr:row>
      <xdr:rowOff>131974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0690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109855</xdr:rowOff>
    </xdr:from>
    <xdr:to>
      <xdr:col>72</xdr:col>
      <xdr:colOff>203200</xdr:colOff>
      <xdr:row>60</xdr:row>
      <xdr:rowOff>119909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9685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93769</xdr:rowOff>
    </xdr:from>
    <xdr:to>
      <xdr:col>68</xdr:col>
      <xdr:colOff>152400</xdr:colOff>
      <xdr:row>60</xdr:row>
      <xdr:rowOff>109855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80769"/>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113347</xdr:rowOff>
    </xdr:from>
    <xdr:to>
      <xdr:col>81</xdr:col>
      <xdr:colOff>95250</xdr:colOff>
      <xdr:row>61</xdr:row>
      <xdr:rowOff>43497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0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129874</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45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81174</xdr:rowOff>
    </xdr:from>
    <xdr:to>
      <xdr:col>77</xdr:col>
      <xdr:colOff>95250</xdr:colOff>
      <xdr:row>61</xdr:row>
      <xdr:rowOff>11324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21501</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37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69109</xdr:rowOff>
    </xdr:from>
    <xdr:to>
      <xdr:col>73</xdr:col>
      <xdr:colOff>44450</xdr:colOff>
      <xdr:row>60</xdr:row>
      <xdr:rowOff>170709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5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9436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2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59055</xdr:rowOff>
    </xdr:from>
    <xdr:to>
      <xdr:col>68</xdr:col>
      <xdr:colOff>203200</xdr:colOff>
      <xdr:row>60</xdr:row>
      <xdr:rowOff>160655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170832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1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42969</xdr:rowOff>
    </xdr:from>
    <xdr:to>
      <xdr:col>64</xdr:col>
      <xdr:colOff>152400</xdr:colOff>
      <xdr:row>60</xdr:row>
      <xdr:rowOff>144569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2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154746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98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大型投資事業の適切な取捨選択の結果、類似団体内平均値を下回っている。令和５年度単年度ベースでは前年度より改善したが、３ヶ年平均では昨年度より悪化することとなった。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令和６年度以降は公共施設等再編整備に伴う市債発行により公債費の増加が見込まれるため、新規事業に伴う市債発行の抑制などにより、公債費負担の増加を抑制するよう努める。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70696</xdr:rowOff>
    </xdr:from>
    <xdr:to>
      <xdr:col>81</xdr:col>
      <xdr:colOff>44450</xdr:colOff>
      <xdr:row>40</xdr:row>
      <xdr:rowOff>135044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928696"/>
          <a:ext cx="8382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161713</xdr:rowOff>
    </xdr:from>
    <xdr:to>
      <xdr:col>77</xdr:col>
      <xdr:colOff>44450</xdr:colOff>
      <xdr:row>40</xdr:row>
      <xdr:rowOff>70696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8482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145627</xdr:rowOff>
    </xdr:from>
    <xdr:to>
      <xdr:col>72</xdr:col>
      <xdr:colOff>203200</xdr:colOff>
      <xdr:row>39</xdr:row>
      <xdr:rowOff>161713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8321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145627</xdr:rowOff>
    </xdr:from>
    <xdr:to>
      <xdr:col>68</xdr:col>
      <xdr:colOff>152400</xdr:colOff>
      <xdr:row>40</xdr:row>
      <xdr:rowOff>30480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683217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84244</xdr:rowOff>
    </xdr:from>
    <xdr:to>
      <xdr:col>81</xdr:col>
      <xdr:colOff>95250</xdr:colOff>
      <xdr:row>41</xdr:row>
      <xdr:rowOff>14394</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100771</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78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19896</xdr:rowOff>
    </xdr:from>
    <xdr:to>
      <xdr:col>77</xdr:col>
      <xdr:colOff>95250</xdr:colOff>
      <xdr:row>40</xdr:row>
      <xdr:rowOff>121496</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87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131673</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646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110913</xdr:rowOff>
    </xdr:from>
    <xdr:to>
      <xdr:col>73</xdr:col>
      <xdr:colOff>44450</xdr:colOff>
      <xdr:row>40</xdr:row>
      <xdr:rowOff>41063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51240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56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94827</xdr:rowOff>
    </xdr:from>
    <xdr:to>
      <xdr:col>68</xdr:col>
      <xdr:colOff>203200</xdr:colOff>
      <xdr:row>40</xdr:row>
      <xdr:rowOff>24977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35154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将来負担比率は、地方債償還に係る負担見込額の増加（一部事務組合分）や職員の増加による退職手当負担見込額の増加に伴う将来負担額の増に加え、基金現在高の減少に伴う充当可能財源等の減などによ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5.1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7.5%</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今後も後年度の負担を少しでも軽減できるよう、新規事業の実施について精査をし、財政の健全化に努める。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111941</xdr:rowOff>
    </xdr:from>
    <xdr:to>
      <xdr:col>81</xdr:col>
      <xdr:colOff>44450</xdr:colOff>
      <xdr:row>13</xdr:row>
      <xdr:rowOff>170543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179800" y="2340791"/>
          <a:ext cx="838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111941</xdr:rowOff>
    </xdr:from>
    <xdr:to>
      <xdr:col>77</xdr:col>
      <xdr:colOff>44450</xdr:colOff>
      <xdr:row>14</xdr:row>
      <xdr:rowOff>76079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340791"/>
          <a:ext cx="889000" cy="13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401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31266</xdr:rowOff>
    </xdr:from>
    <xdr:to>
      <xdr:col>72</xdr:col>
      <xdr:colOff>203200</xdr:colOff>
      <xdr:row>14</xdr:row>
      <xdr:rowOff>76079</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4401800" y="2431566"/>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150525</xdr:rowOff>
    </xdr:from>
    <xdr:to>
      <xdr:col>68</xdr:col>
      <xdr:colOff>203200</xdr:colOff>
      <xdr:row>15</xdr:row>
      <xdr:rowOff>80675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65452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234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168020</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2396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61141</xdr:rowOff>
    </xdr:from>
    <xdr:to>
      <xdr:col>77</xdr:col>
      <xdr:colOff>95250</xdr:colOff>
      <xdr:row>13</xdr:row>
      <xdr:rowOff>162741</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228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1468</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0588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25279</xdr:rowOff>
    </xdr:from>
    <xdr:to>
      <xdr:col>73</xdr:col>
      <xdr:colOff>44450</xdr:colOff>
      <xdr:row>14</xdr:row>
      <xdr:rowOff>126879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42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111656</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5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151916</xdr:rowOff>
    </xdr:from>
    <xdr:to>
      <xdr:col>68</xdr:col>
      <xdr:colOff>203200</xdr:colOff>
      <xdr:row>14</xdr:row>
      <xdr:rowOff>82066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92243</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14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人件費に係る経常収支比率は、給料の増などにより前年度から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ポイント悪化し、類似団体内平均値を上回っている。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今後、適正な定員管理を図り、人件費の削減に努める。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117203</xdr:rowOff>
    </xdr:from>
    <xdr:to>
      <xdr:col>24</xdr:col>
      <xdr:colOff>25400</xdr:colOff>
      <xdr:row>36</xdr:row>
      <xdr:rowOff>123734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8940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19231</xdr:rowOff>
    </xdr:from>
    <xdr:to>
      <xdr:col>19</xdr:col>
      <xdr:colOff>187325</xdr:colOff>
      <xdr:row>36</xdr:row>
      <xdr:rowOff>117203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9143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19231</xdr:rowOff>
    </xdr:from>
    <xdr:to>
      <xdr:col>15</xdr:col>
      <xdr:colOff>98425</xdr:colOff>
      <xdr:row>36</xdr:row>
      <xdr:rowOff>117203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9143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164556</xdr:rowOff>
    </xdr:from>
    <xdr:to>
      <xdr:col>11</xdr:col>
      <xdr:colOff>9525</xdr:colOff>
      <xdr:row>36</xdr:row>
      <xdr:rowOff>117203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65306"/>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152054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8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160219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18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72934</xdr:rowOff>
    </xdr:from>
    <xdr:to>
      <xdr:col>24</xdr:col>
      <xdr:colOff>76200</xdr:colOff>
      <xdr:row>37</xdr:row>
      <xdr:rowOff>3084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45011</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1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66403</xdr:rowOff>
    </xdr:from>
    <xdr:to>
      <xdr:col>20</xdr:col>
      <xdr:colOff>38100</xdr:colOff>
      <xdr:row>36</xdr:row>
      <xdr:rowOff>168003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152780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24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139881</xdr:rowOff>
    </xdr:from>
    <xdr:to>
      <xdr:col>15</xdr:col>
      <xdr:colOff>149225</xdr:colOff>
      <xdr:row>36</xdr:row>
      <xdr:rowOff>70031</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4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54808</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27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66403</xdr:rowOff>
    </xdr:from>
    <xdr:to>
      <xdr:col>11</xdr:col>
      <xdr:colOff>60325</xdr:colOff>
      <xdr:row>36</xdr:row>
      <xdr:rowOff>168003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152780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2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113756</xdr:rowOff>
    </xdr:from>
    <xdr:to>
      <xdr:col>6</xdr:col>
      <xdr:colOff>171450</xdr:colOff>
      <xdr:row>36</xdr:row>
      <xdr:rowOff>43906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1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28683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00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物件費に係る経常収支比率は、前年度より</a:t>
          </a:r>
          <a:r>
            <a:rPr kumimoji="1" lang="en-US" altLang="ja-JP" sz="1300">
              <a:solidFill>
                <a:srgbClr val="FF0000"/>
              </a:solidFill>
              <a:latin typeface="ＭＳ ゴシック" panose="020B0609070205080204" pitchFamily="49" charset="-128"/>
              <a:ea typeface="ＭＳ ゴシック" panose="020B0609070205080204" pitchFamily="49" charset="-128"/>
            </a:rPr>
            <a:t>0.1</a:t>
          </a:r>
          <a:r>
            <a:rPr kumimoji="1" lang="ja-JP" altLang="en-US" sz="1300">
              <a:solidFill>
                <a:srgbClr val="FF0000"/>
              </a:solidFill>
              <a:latin typeface="ＭＳ ゴシック" panose="020B0609070205080204" pitchFamily="49" charset="-128"/>
              <a:ea typeface="ＭＳ ゴシック" panose="020B0609070205080204" pitchFamily="49" charset="-128"/>
            </a:rPr>
            <a:t>ポイント</a:t>
          </a:r>
          <a:r>
            <a:rPr kumimoji="1" lang="ja-JP" altLang="en-US" sz="1300">
              <a:latin typeface="ＭＳ ゴシック" panose="020B0609070205080204" pitchFamily="49" charset="-128"/>
              <a:ea typeface="ＭＳ ゴシック" panose="020B0609070205080204" pitchFamily="49" charset="-128"/>
            </a:rPr>
            <a:t>悪化したものの、類似団体内平均値を下回っている。</a:t>
          </a:r>
        </a:p>
        <a:p>
          <a:r>
            <a:rPr kumimoji="1" lang="ja-JP" altLang="en-US" sz="1300">
              <a:latin typeface="ＭＳ ゴシック" panose="020B0609070205080204" pitchFamily="49" charset="-128"/>
              <a:ea typeface="ＭＳ ゴシック" panose="020B0609070205080204" pitchFamily="49" charset="-128"/>
            </a:rPr>
            <a:t>　これは、ごみ・し尿処理、消防及び学校給食業務をそれぞれ一部事務組合で実施しているためである。</a:t>
          </a:r>
        </a:p>
        <a:p>
          <a:r>
            <a:rPr kumimoji="1" lang="ja-JP" altLang="en-US" sz="1300">
              <a:latin typeface="ＭＳ ゴシック" panose="020B0609070205080204" pitchFamily="49" charset="-128"/>
              <a:ea typeface="ＭＳ ゴシック" panose="020B0609070205080204" pitchFamily="49" charset="-128"/>
            </a:rPr>
            <a:t>　今後も事務事業の見直しによりコストの削減に努める。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154432</xdr:rowOff>
    </xdr:from>
    <xdr:to>
      <xdr:col>82</xdr:col>
      <xdr:colOff>107950</xdr:colOff>
      <xdr:row>14</xdr:row>
      <xdr:rowOff>163576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547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99568</xdr:rowOff>
    </xdr:from>
    <xdr:to>
      <xdr:col>78</xdr:col>
      <xdr:colOff>69850</xdr:colOff>
      <xdr:row>14</xdr:row>
      <xdr:rowOff>154432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998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35560</xdr:rowOff>
    </xdr:from>
    <xdr:to>
      <xdr:col>73</xdr:col>
      <xdr:colOff>180975</xdr:colOff>
      <xdr:row>14</xdr:row>
      <xdr:rowOff>99568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358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35560</xdr:rowOff>
    </xdr:from>
    <xdr:to>
      <xdr:col>69</xdr:col>
      <xdr:colOff>92075</xdr:colOff>
      <xdr:row>14</xdr:row>
      <xdr:rowOff>108712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358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xdr:rowOff>
    </xdr:from>
    <xdr:to>
      <xdr:col>69</xdr:col>
      <xdr:colOff>142875</xdr:colOff>
      <xdr:row>16</xdr:row>
      <xdr:rowOff>118364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103141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46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32275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112776</xdr:rowOff>
    </xdr:from>
    <xdr:to>
      <xdr:col>82</xdr:col>
      <xdr:colOff>158750</xdr:colOff>
      <xdr:row>15</xdr:row>
      <xdr:rowOff>42926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129303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5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103632</xdr:rowOff>
    </xdr:from>
    <xdr:to>
      <xdr:col>78</xdr:col>
      <xdr:colOff>120650</xdr:colOff>
      <xdr:row>15</xdr:row>
      <xdr:rowOff>33782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43959</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72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48768</xdr:rowOff>
    </xdr:from>
    <xdr:to>
      <xdr:col>74</xdr:col>
      <xdr:colOff>31750</xdr:colOff>
      <xdr:row>14</xdr:row>
      <xdr:rowOff>150368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160545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1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156210</xdr:rowOff>
    </xdr:from>
    <xdr:to>
      <xdr:col>69</xdr:col>
      <xdr:colOff>142875</xdr:colOff>
      <xdr:row>14</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96537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57912</xdr:rowOff>
    </xdr:from>
    <xdr:to>
      <xdr:col>65</xdr:col>
      <xdr:colOff>53975</xdr:colOff>
      <xdr:row>14</xdr:row>
      <xdr:rowOff>159512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169689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2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扶助費に係る経常収支比率は、障害者自立支援給付等事業費の増などにより前年度から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ポイント悪化したものの、類似団体内平均値を下回っている。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扶助費については、少子高齢化の進展に伴い今後も増加する見込みであることから、サービスを低下させることなく資格審査の適正化及び各種事業の見直しを行うことで、扶助費の抑制に努める。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153670</xdr:rowOff>
    </xdr:from>
    <xdr:to>
      <xdr:col>24</xdr:col>
      <xdr:colOff>25400</xdr:colOff>
      <xdr:row>56</xdr:row>
      <xdr:rowOff>73660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834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25417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107950</xdr:rowOff>
    </xdr:from>
    <xdr:to>
      <xdr:col>19</xdr:col>
      <xdr:colOff>187325</xdr:colOff>
      <xdr:row>55</xdr:row>
      <xdr:rowOff>153670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537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78757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7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37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40657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4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107950</xdr:rowOff>
    </xdr:from>
    <xdr:to>
      <xdr:col>11</xdr:col>
      <xdr:colOff>9525</xdr:colOff>
      <xdr:row>56</xdr:row>
      <xdr:rowOff>81280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537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11430</xdr:rowOff>
    </xdr:from>
    <xdr:to>
      <xdr:col>11</xdr:col>
      <xdr:colOff>60325</xdr:colOff>
      <xdr:row>55</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64770</xdr:rowOff>
    </xdr:from>
    <xdr:to>
      <xdr:col>6</xdr:col>
      <xdr:colOff>171450</xdr:colOff>
      <xdr:row>55</xdr:row>
      <xdr:rowOff>166370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5097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22860</xdr:rowOff>
    </xdr:from>
    <xdr:to>
      <xdr:col>24</xdr:col>
      <xdr:colOff>76200</xdr:colOff>
      <xdr:row>56</xdr:row>
      <xdr:rowOff>124460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39387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102870</xdr:rowOff>
    </xdr:from>
    <xdr:to>
      <xdr:col>20</xdr:col>
      <xdr:colOff>38100</xdr:colOff>
      <xdr:row>56</xdr:row>
      <xdr:rowOff>33020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43197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0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57150</xdr:rowOff>
    </xdr:from>
    <xdr:to>
      <xdr:col>15</xdr:col>
      <xdr:colOff>149225</xdr:colOff>
      <xdr:row>55</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57150</xdr:rowOff>
    </xdr:from>
    <xdr:to>
      <xdr:col>11</xdr:col>
      <xdr:colOff>60325</xdr:colOff>
      <xdr:row>55</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その他に係る経常収支比率は、前年度より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ポイント悪化した。これは、特別会計への繰出金が増となったためである。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今後も保険料及び給付の適正化を図り、普通会計の負担を抑制できるよう努める。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80735</xdr:rowOff>
    </xdr:from>
    <xdr:to>
      <xdr:col>82</xdr:col>
      <xdr:colOff>107950</xdr:colOff>
      <xdr:row>57</xdr:row>
      <xdr:rowOff>167822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533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37193</xdr:rowOff>
    </xdr:from>
    <xdr:to>
      <xdr:col>78</xdr:col>
      <xdr:colOff>69850</xdr:colOff>
      <xdr:row>57</xdr:row>
      <xdr:rowOff>80735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098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37193</xdr:rowOff>
    </xdr:from>
    <xdr:to>
      <xdr:col>73</xdr:col>
      <xdr:colOff>180975</xdr:colOff>
      <xdr:row>57</xdr:row>
      <xdr:rowOff>113393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09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80735</xdr:rowOff>
    </xdr:from>
    <xdr:to>
      <xdr:col>69</xdr:col>
      <xdr:colOff>92075</xdr:colOff>
      <xdr:row>57</xdr:row>
      <xdr:rowOff>113393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53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27215</xdr:rowOff>
    </xdr:from>
    <xdr:to>
      <xdr:col>69</xdr:col>
      <xdr:colOff>142875</xdr:colOff>
      <xdr:row>56</xdr:row>
      <xdr:rowOff>128815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138992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117022</xdr:rowOff>
    </xdr:from>
    <xdr:to>
      <xdr:col>82</xdr:col>
      <xdr:colOff>158750</xdr:colOff>
      <xdr:row>58</xdr:row>
      <xdr:rowOff>47172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89099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29935</xdr:rowOff>
    </xdr:from>
    <xdr:to>
      <xdr:col>78</xdr:col>
      <xdr:colOff>120650</xdr:colOff>
      <xdr:row>57</xdr:row>
      <xdr:rowOff>131535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157843</xdr:rowOff>
    </xdr:from>
    <xdr:to>
      <xdr:col>74</xdr:col>
      <xdr:colOff>31750</xdr:colOff>
      <xdr:row>57</xdr:row>
      <xdr:rowOff>87993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62593</xdr:rowOff>
    </xdr:from>
    <xdr:to>
      <xdr:col>69</xdr:col>
      <xdr:colOff>142875</xdr:colOff>
      <xdr:row>57</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29935</xdr:rowOff>
    </xdr:from>
    <xdr:to>
      <xdr:col>65</xdr:col>
      <xdr:colOff>53975</xdr:colOff>
      <xdr:row>57</xdr:row>
      <xdr:rowOff>131535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141712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補助費等に係る経常収支比率は、前年度より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ポイント悪化し、依然として類似団体内平均値を大きく上回っている。これは、ごみ・し尿処理、消防、学校給食事務を一部事務組合で行っており、これらの負担金を支出しているためである。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今後も、一部事務組合に対して事業費精査等を促し、構成市の負担を少しでも抑制できるように努める。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85090</xdr:rowOff>
    </xdr:from>
    <xdr:to>
      <xdr:col>82</xdr:col>
      <xdr:colOff>107950</xdr:colOff>
      <xdr:row>41</xdr:row>
      <xdr:rowOff>123190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71145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54610</xdr:rowOff>
    </xdr:from>
    <xdr:to>
      <xdr:col>78</xdr:col>
      <xdr:colOff>69850</xdr:colOff>
      <xdr:row>41</xdr:row>
      <xdr:rowOff>85090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7084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54610</xdr:rowOff>
    </xdr:from>
    <xdr:to>
      <xdr:col>73</xdr:col>
      <xdr:colOff>180975</xdr:colOff>
      <xdr:row>41</xdr:row>
      <xdr:rowOff>161290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70840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41</xdr:row>
      <xdr:rowOff>161290</xdr:rowOff>
    </xdr:from>
    <xdr:to>
      <xdr:col>69</xdr:col>
      <xdr:colOff>92075</xdr:colOff>
      <xdr:row>42</xdr:row>
      <xdr:rowOff>58420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71907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91440</xdr:rowOff>
    </xdr:from>
    <xdr:to>
      <xdr:col>69</xdr:col>
      <xdr:colOff>142875</xdr:colOff>
      <xdr:row>39</xdr:row>
      <xdr:rowOff>21590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60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31767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7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15240</xdr:rowOff>
    </xdr:from>
    <xdr:to>
      <xdr:col>65</xdr:col>
      <xdr:colOff>53975</xdr:colOff>
      <xdr:row>38</xdr:row>
      <xdr:rowOff>116840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3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127017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29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72390</xdr:rowOff>
    </xdr:from>
    <xdr:to>
      <xdr:col>82</xdr:col>
      <xdr:colOff>158750</xdr:colOff>
      <xdr:row>42</xdr:row>
      <xdr:rowOff>2540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710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152417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34290</xdr:rowOff>
    </xdr:from>
    <xdr:to>
      <xdr:col>78</xdr:col>
      <xdr:colOff>120650</xdr:colOff>
      <xdr:row>41</xdr:row>
      <xdr:rowOff>135890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706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120667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715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3810</xdr:rowOff>
    </xdr:from>
    <xdr:to>
      <xdr:col>74</xdr:col>
      <xdr:colOff>31750</xdr:colOff>
      <xdr:row>41</xdr:row>
      <xdr:rowOff>105410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703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90187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711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110490</xdr:rowOff>
    </xdr:from>
    <xdr:to>
      <xdr:col>69</xdr:col>
      <xdr:colOff>142875</xdr:colOff>
      <xdr:row>42</xdr:row>
      <xdr:rowOff>40640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713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42</xdr:row>
      <xdr:rowOff>25417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722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42</xdr:row>
      <xdr:rowOff>7620</xdr:rowOff>
    </xdr:from>
    <xdr:to>
      <xdr:col>65</xdr:col>
      <xdr:colOff>53975</xdr:colOff>
      <xdr:row>42</xdr:row>
      <xdr:rowOff>109220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720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42</xdr:row>
      <xdr:rowOff>93997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729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公債費に係る経常収支比率は、各種市債の償還が終了したことにより前年度から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ポイント改善し、類似団体内平均値を下回っている。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今後も引き続き、公共施設再編整備等に伴う公債費の増加が見込まれるため、その他の新規事業に伴う市債発行の抑制などにより、公債費負担の増加を抑制するよう努める。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111761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114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111761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505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20320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050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20320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035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49530</xdr:rowOff>
    </xdr:from>
    <xdr:to>
      <xdr:col>11</xdr:col>
      <xdr:colOff>60325</xdr:colOff>
      <xdr:row>77</xdr:row>
      <xdr:rowOff>151130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135907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60961</xdr:rowOff>
    </xdr:from>
    <xdr:to>
      <xdr:col>20</xdr:col>
      <xdr:colOff>38100</xdr:colOff>
      <xdr:row>76</xdr:row>
      <xdr:rowOff>162561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公債費以外に係る経常収支比率は、前年度より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ポイント悪化した。これは、障害者自立支援給付等事業費等の扶助費の増及び特別会計への繰出金の増が主な要因と考えられる。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しかし、類似団体内平均値を大きく上回る状況であることから、今後も引き続き、歳入の確保、更なる事業の精査など、財政の健全化を図り、経常収支比率の改善に努める。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58420</xdr:rowOff>
    </xdr:from>
    <xdr:to>
      <xdr:col>82</xdr:col>
      <xdr:colOff>107950</xdr:colOff>
      <xdr:row>79</xdr:row>
      <xdr:rowOff>41275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431520"/>
          <a:ext cx="8382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29845</xdr:rowOff>
    </xdr:from>
    <xdr:to>
      <xdr:col>78</xdr:col>
      <xdr:colOff>69850</xdr:colOff>
      <xdr:row>78</xdr:row>
      <xdr:rowOff>58420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23149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29845</xdr:rowOff>
    </xdr:from>
    <xdr:to>
      <xdr:col>73</xdr:col>
      <xdr:colOff>180975</xdr:colOff>
      <xdr:row>78</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231495"/>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24130</xdr:rowOff>
    </xdr:from>
    <xdr:to>
      <xdr:col>69</xdr:col>
      <xdr:colOff>92075</xdr:colOff>
      <xdr:row>78</xdr:row>
      <xdr:rowOff>104139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397230"/>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161925</xdr:rowOff>
    </xdr:from>
    <xdr:to>
      <xdr:col>82</xdr:col>
      <xdr:colOff>158750</xdr:colOff>
      <xdr:row>79</xdr:row>
      <xdr:rowOff>92075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3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134002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07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xdr:rowOff>
    </xdr:from>
    <xdr:to>
      <xdr:col>78</xdr:col>
      <xdr:colOff>120650</xdr:colOff>
      <xdr:row>78</xdr:row>
      <xdr:rowOff>109220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93997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150495</xdr:rowOff>
    </xdr:from>
    <xdr:to>
      <xdr:col>74</xdr:col>
      <xdr:colOff>31750</xdr:colOff>
      <xdr:row>77</xdr:row>
      <xdr:rowOff>80645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8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65422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26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144780</xdr:rowOff>
    </xdr:from>
    <xdr:to>
      <xdr:col>69</xdr:col>
      <xdr:colOff>142875</xdr:colOff>
      <xdr:row>78</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59707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3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53339</xdr:rowOff>
    </xdr:from>
    <xdr:to>
      <xdr:col>65</xdr:col>
      <xdr:colOff>53975</xdr:colOff>
      <xdr:row>78</xdr:row>
      <xdr:rowOff>154939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139716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150076</xdr:rowOff>
    </xdr:from>
    <xdr:to>
      <xdr:col>29</xdr:col>
      <xdr:colOff>127000</xdr:colOff>
      <xdr:row>16</xdr:row>
      <xdr:rowOff>18542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69451"/>
          <a:ext cx="647700" cy="39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18542</xdr:rowOff>
    </xdr:from>
    <xdr:to>
      <xdr:col>26</xdr:col>
      <xdr:colOff>50800</xdr:colOff>
      <xdr:row>16</xdr:row>
      <xdr:rowOff>22682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09367"/>
          <a:ext cx="698500" cy="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22682</xdr:rowOff>
    </xdr:from>
    <xdr:to>
      <xdr:col>22</xdr:col>
      <xdr:colOff>114300</xdr:colOff>
      <xdr:row>16</xdr:row>
      <xdr:rowOff>62751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13507"/>
          <a:ext cx="698500" cy="40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62751</xdr:rowOff>
    </xdr:from>
    <xdr:to>
      <xdr:col>18</xdr:col>
      <xdr:colOff>177800</xdr:colOff>
      <xdr:row>16</xdr:row>
      <xdr:rowOff>136246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53576"/>
          <a:ext cx="698500" cy="734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110795</xdr:rowOff>
    </xdr:from>
    <xdr:to>
      <xdr:col>19</xdr:col>
      <xdr:colOff>38100</xdr:colOff>
      <xdr:row>17</xdr:row>
      <xdr:rowOff>40945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01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25722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8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131737</xdr:rowOff>
    </xdr:from>
    <xdr:to>
      <xdr:col>15</xdr:col>
      <xdr:colOff>101600</xdr:colOff>
      <xdr:row>17</xdr:row>
      <xdr:rowOff>61887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46664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99276</xdr:rowOff>
    </xdr:from>
    <xdr:to>
      <xdr:col>29</xdr:col>
      <xdr:colOff>177800</xdr:colOff>
      <xdr:row>16</xdr:row>
      <xdr:rowOff>29426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18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115803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6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139192</xdr:rowOff>
    </xdr:from>
    <xdr:to>
      <xdr:col>26</xdr:col>
      <xdr:colOff>101600</xdr:colOff>
      <xdr:row>16</xdr:row>
      <xdr:rowOff>69342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58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79519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27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143332</xdr:rowOff>
    </xdr:from>
    <xdr:to>
      <xdr:col>22</xdr:col>
      <xdr:colOff>165100</xdr:colOff>
      <xdr:row>16</xdr:row>
      <xdr:rowOff>73482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62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83659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3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11951</xdr:rowOff>
    </xdr:from>
    <xdr:to>
      <xdr:col>19</xdr:col>
      <xdr:colOff>38100</xdr:colOff>
      <xdr:row>16</xdr:row>
      <xdr:rowOff>113551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02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123728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7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85446</xdr:rowOff>
    </xdr:from>
    <xdr:to>
      <xdr:col>15</xdr:col>
      <xdr:colOff>101600</xdr:colOff>
      <xdr:row>17</xdr:row>
      <xdr:rowOff>15596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76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25773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4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294531</xdr:rowOff>
    </xdr:from>
    <xdr:to>
      <xdr:col>29</xdr:col>
      <xdr:colOff>127000</xdr:colOff>
      <xdr:row>35</xdr:row>
      <xdr:rowOff>295870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04881"/>
          <a:ext cx="647700" cy="1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294531</xdr:rowOff>
    </xdr:from>
    <xdr:to>
      <xdr:col>26</xdr:col>
      <xdr:colOff>50800</xdr:colOff>
      <xdr:row>36</xdr:row>
      <xdr:rowOff>42190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04881"/>
          <a:ext cx="698500" cy="90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42190</xdr:rowOff>
    </xdr:from>
    <xdr:to>
      <xdr:col>22</xdr:col>
      <xdr:colOff>114300</xdr:colOff>
      <xdr:row>36</xdr:row>
      <xdr:rowOff>141206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95440"/>
          <a:ext cx="698500" cy="9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141206</xdr:rowOff>
    </xdr:from>
    <xdr:to>
      <xdr:col>18</xdr:col>
      <xdr:colOff>177800</xdr:colOff>
      <xdr:row>36</xdr:row>
      <xdr:rowOff>155411</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94456"/>
          <a:ext cx="698500" cy="14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307861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308547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245070</xdr:rowOff>
    </xdr:from>
    <xdr:to>
      <xdr:col>29</xdr:col>
      <xdr:colOff>177800</xdr:colOff>
      <xdr:row>36</xdr:row>
      <xdr:rowOff>3770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554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217147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2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243731</xdr:rowOff>
    </xdr:from>
    <xdr:to>
      <xdr:col>26</xdr:col>
      <xdr:colOff>101600</xdr:colOff>
      <xdr:row>36</xdr:row>
      <xdr:rowOff>2431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54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330108</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40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334290</xdr:rowOff>
    </xdr:from>
    <xdr:to>
      <xdr:col>22</xdr:col>
      <xdr:colOff>165100</xdr:colOff>
      <xdr:row>36</xdr:row>
      <xdr:rowOff>92990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44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77767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90406</xdr:rowOff>
    </xdr:from>
    <xdr:to>
      <xdr:col>19</xdr:col>
      <xdr:colOff>38100</xdr:colOff>
      <xdr:row>37</xdr:row>
      <xdr:rowOff>20556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43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5333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3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104611</xdr:rowOff>
    </xdr:from>
    <xdr:to>
      <xdr:col>15</xdr:col>
      <xdr:colOff>101600</xdr:colOff>
      <xdr:row>37</xdr:row>
      <xdr:rowOff>34761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57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19538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164503</xdr:rowOff>
    </xdr:from>
    <xdr:to>
      <xdr:col>24</xdr:col>
      <xdr:colOff>63500</xdr:colOff>
      <xdr:row>35</xdr:row>
      <xdr:rowOff>166732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65253"/>
          <a:ext cx="8382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164503</xdr:rowOff>
    </xdr:from>
    <xdr:to>
      <xdr:col>19</xdr:col>
      <xdr:colOff>177800</xdr:colOff>
      <xdr:row>36</xdr:row>
      <xdr:rowOff>50813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65253"/>
          <a:ext cx="889000" cy="5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50813</xdr:rowOff>
    </xdr:from>
    <xdr:to>
      <xdr:col>15</xdr:col>
      <xdr:colOff>50800</xdr:colOff>
      <xdr:row>36</xdr:row>
      <xdr:rowOff>92227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23013"/>
          <a:ext cx="889000" cy="41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92227</xdr:rowOff>
    </xdr:from>
    <xdr:to>
      <xdr:col>10</xdr:col>
      <xdr:colOff>114300</xdr:colOff>
      <xdr:row>37</xdr:row>
      <xdr:rowOff>48851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64427"/>
          <a:ext cx="889000" cy="12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43254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10831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115932</xdr:rowOff>
    </xdr:from>
    <xdr:to>
      <xdr:col>24</xdr:col>
      <xdr:colOff>114300</xdr:colOff>
      <xdr:row>36</xdr:row>
      <xdr:rowOff>46082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1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138809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6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113703</xdr:rowOff>
    </xdr:from>
    <xdr:to>
      <xdr:col>20</xdr:col>
      <xdr:colOff>38100</xdr:colOff>
      <xdr:row>36</xdr:row>
      <xdr:rowOff>43853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1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60380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8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xdr:rowOff>
    </xdr:from>
    <xdr:to>
      <xdr:col>15</xdr:col>
      <xdr:colOff>101600</xdr:colOff>
      <xdr:row>36</xdr:row>
      <xdr:rowOff>101613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7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118140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4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41427</xdr:rowOff>
    </xdr:from>
    <xdr:to>
      <xdr:col>10</xdr:col>
      <xdr:colOff>165100</xdr:colOff>
      <xdr:row>36</xdr:row>
      <xdr:rowOff>143027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1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134154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0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169501</xdr:rowOff>
    </xdr:from>
    <xdr:to>
      <xdr:col>6</xdr:col>
      <xdr:colOff>38100</xdr:colOff>
      <xdr:row>37</xdr:row>
      <xdr:rowOff>99651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4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90778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3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100724</xdr:rowOff>
    </xdr:from>
    <xdr:to>
      <xdr:col>24</xdr:col>
      <xdr:colOff>63500</xdr:colOff>
      <xdr:row>57</xdr:row>
      <xdr:rowOff>145910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73374"/>
          <a:ext cx="838200" cy="4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100724</xdr:rowOff>
    </xdr:from>
    <xdr:to>
      <xdr:col>19</xdr:col>
      <xdr:colOff>177800</xdr:colOff>
      <xdr:row>57</xdr:row>
      <xdr:rowOff>166636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73374"/>
          <a:ext cx="889000" cy="6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166636</xdr:rowOff>
    </xdr:from>
    <xdr:to>
      <xdr:col>15</xdr:col>
      <xdr:colOff>50800</xdr:colOff>
      <xdr:row>58</xdr:row>
      <xdr:rowOff>67335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39286"/>
          <a:ext cx="889000" cy="7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67335</xdr:rowOff>
    </xdr:from>
    <xdr:to>
      <xdr:col>10</xdr:col>
      <xdr:colOff>114300</xdr:colOff>
      <xdr:row>58</xdr:row>
      <xdr:rowOff>102680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11435"/>
          <a:ext cx="889000" cy="3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52336</xdr:rowOff>
    </xdr:from>
    <xdr:to>
      <xdr:col>10</xdr:col>
      <xdr:colOff>165100</xdr:colOff>
      <xdr:row>56</xdr:row>
      <xdr:rowOff>153936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5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170463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2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69558</xdr:rowOff>
    </xdr:from>
    <xdr:to>
      <xdr:col>6</xdr:col>
      <xdr:colOff>38100</xdr:colOff>
      <xdr:row>56</xdr:row>
      <xdr:rowOff>171158</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7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16235</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4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95110</xdr:rowOff>
    </xdr:from>
    <xdr:to>
      <xdr:col>24</xdr:col>
      <xdr:colOff>114300</xdr:colOff>
      <xdr:row>58</xdr:row>
      <xdr:rowOff>25260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10037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8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49924</xdr:rowOff>
    </xdr:from>
    <xdr:to>
      <xdr:col>20</xdr:col>
      <xdr:colOff>38100</xdr:colOff>
      <xdr:row>57</xdr:row>
      <xdr:rowOff>151524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2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142651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1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115836</xdr:rowOff>
    </xdr:from>
    <xdr:to>
      <xdr:col>15</xdr:col>
      <xdr:colOff>101600</xdr:colOff>
      <xdr:row>58</xdr:row>
      <xdr:rowOff>45986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8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37113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16535</xdr:rowOff>
    </xdr:from>
    <xdr:to>
      <xdr:col>10</xdr:col>
      <xdr:colOff>165100</xdr:colOff>
      <xdr:row>58</xdr:row>
      <xdr:rowOff>118135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109262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5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51880</xdr:rowOff>
    </xdr:from>
    <xdr:to>
      <xdr:col>6</xdr:col>
      <xdr:colOff>38100</xdr:colOff>
      <xdr:row>58</xdr:row>
      <xdr:rowOff>153480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9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144607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150292</xdr:rowOff>
    </xdr:from>
    <xdr:to>
      <xdr:col>24</xdr:col>
      <xdr:colOff>63500</xdr:colOff>
      <xdr:row>78</xdr:row>
      <xdr:rowOff>152691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23392"/>
          <a:ext cx="838200" cy="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152691</xdr:rowOff>
    </xdr:from>
    <xdr:to>
      <xdr:col>19</xdr:col>
      <xdr:colOff>177800</xdr:colOff>
      <xdr:row>78</xdr:row>
      <xdr:rowOff>152997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25791"/>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152997</xdr:rowOff>
    </xdr:from>
    <xdr:to>
      <xdr:col>15</xdr:col>
      <xdr:colOff>50800</xdr:colOff>
      <xdr:row>78</xdr:row>
      <xdr:rowOff>160426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26097"/>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160426</xdr:rowOff>
    </xdr:from>
    <xdr:to>
      <xdr:col>10</xdr:col>
      <xdr:colOff>114300</xdr:colOff>
      <xdr:row>78</xdr:row>
      <xdr:rowOff>162940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33526"/>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150661</xdr:rowOff>
    </xdr:from>
    <xdr:to>
      <xdr:col>10</xdr:col>
      <xdr:colOff>165100</xdr:colOff>
      <xdr:row>78</xdr:row>
      <xdr:rowOff>80811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97338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16890</xdr:rowOff>
    </xdr:from>
    <xdr:to>
      <xdr:col>6</xdr:col>
      <xdr:colOff>38100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99492</xdr:rowOff>
    </xdr:from>
    <xdr:to>
      <xdr:col>24</xdr:col>
      <xdr:colOff>114300</xdr:colOff>
      <xdr:row>79</xdr:row>
      <xdr:rowOff>29642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7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14419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8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101891</xdr:rowOff>
    </xdr:from>
    <xdr:to>
      <xdr:col>20</xdr:col>
      <xdr:colOff>38100</xdr:colOff>
      <xdr:row>79</xdr:row>
      <xdr:rowOff>32041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7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23168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102197</xdr:rowOff>
    </xdr:from>
    <xdr:to>
      <xdr:col>15</xdr:col>
      <xdr:colOff>101600</xdr:colOff>
      <xdr:row>79</xdr:row>
      <xdr:rowOff>32347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7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23474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6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109626</xdr:rowOff>
    </xdr:from>
    <xdr:to>
      <xdr:col>10</xdr:col>
      <xdr:colOff>165100</xdr:colOff>
      <xdr:row>79</xdr:row>
      <xdr:rowOff>39776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30903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7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112140</xdr:rowOff>
    </xdr:from>
    <xdr:to>
      <xdr:col>6</xdr:col>
      <xdr:colOff>38100</xdr:colOff>
      <xdr:row>79</xdr:row>
      <xdr:rowOff>42290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8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33417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7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76476</xdr:rowOff>
    </xdr:from>
    <xdr:to>
      <xdr:col>24</xdr:col>
      <xdr:colOff>63500</xdr:colOff>
      <xdr:row>96</xdr:row>
      <xdr:rowOff>20566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364226"/>
          <a:ext cx="838200" cy="11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90768</xdr:rowOff>
    </xdr:from>
    <xdr:to>
      <xdr:col>19</xdr:col>
      <xdr:colOff>177800</xdr:colOff>
      <xdr:row>96</xdr:row>
      <xdr:rowOff>20566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378518"/>
          <a:ext cx="889000" cy="10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90768</xdr:rowOff>
    </xdr:from>
    <xdr:to>
      <xdr:col>15</xdr:col>
      <xdr:colOff>50800</xdr:colOff>
      <xdr:row>97</xdr:row>
      <xdr:rowOff>12784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378518"/>
          <a:ext cx="889000" cy="26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127812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07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12784</xdr:rowOff>
    </xdr:from>
    <xdr:to>
      <xdr:col>10</xdr:col>
      <xdr:colOff>114300</xdr:colOff>
      <xdr:row>97</xdr:row>
      <xdr:rowOff>30756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43434"/>
          <a:ext cx="889000" cy="1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91208</xdr:rowOff>
    </xdr:from>
    <xdr:to>
      <xdr:col>10</xdr:col>
      <xdr:colOff>165100</xdr:colOff>
      <xdr:row>98</xdr:row>
      <xdr:rowOff>21358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12485</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81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129493</xdr:rowOff>
    </xdr:from>
    <xdr:to>
      <xdr:col>6</xdr:col>
      <xdr:colOff>38100</xdr:colOff>
      <xdr:row>98</xdr:row>
      <xdr:rowOff>59643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50770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25676</xdr:rowOff>
    </xdr:from>
    <xdr:to>
      <xdr:col>24</xdr:col>
      <xdr:colOff>114300</xdr:colOff>
      <xdr:row>95</xdr:row>
      <xdr:rowOff>127276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1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48553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6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141216</xdr:rowOff>
    </xdr:from>
    <xdr:to>
      <xdr:col>20</xdr:col>
      <xdr:colOff>38100</xdr:colOff>
      <xdr:row>96</xdr:row>
      <xdr:rowOff>71366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2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87893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0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39968</xdr:rowOff>
    </xdr:from>
    <xdr:to>
      <xdr:col>15</xdr:col>
      <xdr:colOff>101600</xdr:colOff>
      <xdr:row>95</xdr:row>
      <xdr:rowOff>141568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2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132695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420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133434</xdr:rowOff>
    </xdr:from>
    <xdr:to>
      <xdr:col>10</xdr:col>
      <xdr:colOff>165100</xdr:colOff>
      <xdr:row>97</xdr:row>
      <xdr:rowOff>63584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9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80111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36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151406</xdr:rowOff>
    </xdr:from>
    <xdr:to>
      <xdr:col>6</xdr:col>
      <xdr:colOff>38100</xdr:colOff>
      <xdr:row>97</xdr:row>
      <xdr:rowOff>81556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1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98083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385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58684</xdr:rowOff>
    </xdr:from>
    <xdr:to>
      <xdr:col>55</xdr:col>
      <xdr:colOff>0</xdr:colOff>
      <xdr:row>36</xdr:row>
      <xdr:rowOff>63492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30884"/>
          <a:ext cx="838200" cy="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63492</xdr:rowOff>
    </xdr:from>
    <xdr:to>
      <xdr:col>50</xdr:col>
      <xdr:colOff>114300</xdr:colOff>
      <xdr:row>36</xdr:row>
      <xdr:rowOff>73894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35692"/>
          <a:ext cx="889000" cy="1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5504</xdr:rowOff>
    </xdr:from>
    <xdr:to>
      <xdr:col>45</xdr:col>
      <xdr:colOff>177800</xdr:colOff>
      <xdr:row>36</xdr:row>
      <xdr:rowOff>73894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491904"/>
          <a:ext cx="889000" cy="75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5504</xdr:rowOff>
    </xdr:from>
    <xdr:to>
      <xdr:col>41</xdr:col>
      <xdr:colOff>50800</xdr:colOff>
      <xdr:row>36</xdr:row>
      <xdr:rowOff>117259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491904"/>
          <a:ext cx="889000" cy="79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127633</xdr:rowOff>
    </xdr:from>
    <xdr:to>
      <xdr:col>41</xdr:col>
      <xdr:colOff>101600</xdr:colOff>
      <xdr:row>32</xdr:row>
      <xdr:rowOff>57783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48910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131823</xdr:rowOff>
    </xdr:from>
    <xdr:to>
      <xdr:col>36</xdr:col>
      <xdr:colOff>165100</xdr:colOff>
      <xdr:row>37</xdr:row>
      <xdr:rowOff>61973</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53100</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3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7884</xdr:rowOff>
    </xdr:from>
    <xdr:to>
      <xdr:col>55</xdr:col>
      <xdr:colOff>50800</xdr:colOff>
      <xdr:row>36</xdr:row>
      <xdr:rowOff>109484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8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30761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12692</xdr:rowOff>
    </xdr:from>
    <xdr:to>
      <xdr:col>50</xdr:col>
      <xdr:colOff>165100</xdr:colOff>
      <xdr:row>36</xdr:row>
      <xdr:rowOff>114292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8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130819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6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23094</xdr:rowOff>
    </xdr:from>
    <xdr:to>
      <xdr:col>46</xdr:col>
      <xdr:colOff>38100</xdr:colOff>
      <xdr:row>36</xdr:row>
      <xdr:rowOff>124694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141221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7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126154</xdr:rowOff>
    </xdr:from>
    <xdr:to>
      <xdr:col>41</xdr:col>
      <xdr:colOff>101600</xdr:colOff>
      <xdr:row>32</xdr:row>
      <xdr:rowOff>56304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4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72831</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16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66459</xdr:rowOff>
    </xdr:from>
    <xdr:to>
      <xdr:col>36</xdr:col>
      <xdr:colOff>165100</xdr:colOff>
      <xdr:row>36</xdr:row>
      <xdr:rowOff>168059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23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13136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1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95326</xdr:rowOff>
    </xdr:from>
    <xdr:to>
      <xdr:col>55</xdr:col>
      <xdr:colOff>0</xdr:colOff>
      <xdr:row>57</xdr:row>
      <xdr:rowOff>134150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867976"/>
          <a:ext cx="838200" cy="3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31839</xdr:rowOff>
    </xdr:from>
    <xdr:to>
      <xdr:col>50</xdr:col>
      <xdr:colOff>114300</xdr:colOff>
      <xdr:row>57</xdr:row>
      <xdr:rowOff>95326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33039"/>
          <a:ext cx="889000" cy="23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26822</xdr:rowOff>
    </xdr:from>
    <xdr:to>
      <xdr:col>45</xdr:col>
      <xdr:colOff>177800</xdr:colOff>
      <xdr:row>56</xdr:row>
      <xdr:rowOff>31839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285122"/>
          <a:ext cx="889000" cy="34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26822</xdr:rowOff>
    </xdr:from>
    <xdr:to>
      <xdr:col>41</xdr:col>
      <xdr:colOff>50800</xdr:colOff>
      <xdr:row>57</xdr:row>
      <xdr:rowOff>8928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285122"/>
          <a:ext cx="889000" cy="49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40487</xdr:rowOff>
    </xdr:from>
    <xdr:to>
      <xdr:col>41</xdr:col>
      <xdr:colOff>101600</xdr:colOff>
      <xdr:row>54</xdr:row>
      <xdr:rowOff>142087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29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133214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58636</xdr:rowOff>
    </xdr:from>
    <xdr:to>
      <xdr:col>36</xdr:col>
      <xdr:colOff>165100</xdr:colOff>
      <xdr:row>54</xdr:row>
      <xdr:rowOff>160236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31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5313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09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83350</xdr:rowOff>
    </xdr:from>
    <xdr:to>
      <xdr:col>55</xdr:col>
      <xdr:colOff>50800</xdr:colOff>
      <xdr:row>58</xdr:row>
      <xdr:rowOff>13500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5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61777</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83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44526</xdr:rowOff>
    </xdr:from>
    <xdr:to>
      <xdr:col>50</xdr:col>
      <xdr:colOff>165100</xdr:colOff>
      <xdr:row>57</xdr:row>
      <xdr:rowOff>146126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1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137253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152489</xdr:rowOff>
    </xdr:from>
    <xdr:to>
      <xdr:col>46</xdr:col>
      <xdr:colOff>38100</xdr:colOff>
      <xdr:row>56</xdr:row>
      <xdr:rowOff>82639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58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73766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67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147472</xdr:rowOff>
    </xdr:from>
    <xdr:to>
      <xdr:col>41</xdr:col>
      <xdr:colOff>101600</xdr:colOff>
      <xdr:row>54</xdr:row>
      <xdr:rowOff>77622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234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94149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0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129578</xdr:rowOff>
    </xdr:from>
    <xdr:to>
      <xdr:col>36</xdr:col>
      <xdr:colOff>165100</xdr:colOff>
      <xdr:row>57</xdr:row>
      <xdr:rowOff>59728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3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50855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2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33096</xdr:rowOff>
    </xdr:from>
    <xdr:to>
      <xdr:col>55</xdr:col>
      <xdr:colOff>0</xdr:colOff>
      <xdr:row>79</xdr:row>
      <xdr:rowOff>36849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77646"/>
          <a:ext cx="838200" cy="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33096</xdr:rowOff>
    </xdr:from>
    <xdr:to>
      <xdr:col>50</xdr:col>
      <xdr:colOff>114300</xdr:colOff>
      <xdr:row>79</xdr:row>
      <xdr:rowOff>41459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77646"/>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40830</xdr:rowOff>
    </xdr:from>
    <xdr:to>
      <xdr:col>45</xdr:col>
      <xdr:colOff>177800</xdr:colOff>
      <xdr:row>79</xdr:row>
      <xdr:rowOff>41459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85380"/>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40830</xdr:rowOff>
    </xdr:from>
    <xdr:to>
      <xdr:col>41</xdr:col>
      <xdr:colOff>50800</xdr:colOff>
      <xdr:row>79</xdr:row>
      <xdr:rowOff>42621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85380"/>
          <a:ext cx="8890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101395</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5062</xdr:rowOff>
    </xdr:from>
    <xdr:to>
      <xdr:col>36</xdr:col>
      <xdr:colOff>165100</xdr:colOff>
      <xdr:row>77</xdr:row>
      <xdr:rowOff>106662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0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123189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98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157499</xdr:rowOff>
    </xdr:from>
    <xdr:to>
      <xdr:col>55</xdr:col>
      <xdr:colOff>50800</xdr:colOff>
      <xdr:row>79</xdr:row>
      <xdr:rowOff>87649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3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72426</xdr:rowOff>
    </xdr:from>
    <xdr:ext cx="378565"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4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153746</xdr:rowOff>
    </xdr:from>
    <xdr:to>
      <xdr:col>50</xdr:col>
      <xdr:colOff>165100</xdr:colOff>
      <xdr:row>79</xdr:row>
      <xdr:rowOff>83896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2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75023</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19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162109</xdr:rowOff>
    </xdr:from>
    <xdr:to>
      <xdr:col>46</xdr:col>
      <xdr:colOff>38100</xdr:colOff>
      <xdr:row>79</xdr:row>
      <xdr:rowOff>92259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83386</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27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161480</xdr:rowOff>
    </xdr:from>
    <xdr:to>
      <xdr:col>41</xdr:col>
      <xdr:colOff>101600</xdr:colOff>
      <xdr:row>79</xdr:row>
      <xdr:rowOff>91630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82757</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7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163271</xdr:rowOff>
    </xdr:from>
    <xdr:to>
      <xdr:col>36</xdr:col>
      <xdr:colOff>165100</xdr:colOff>
      <xdr:row>79</xdr:row>
      <xdr:rowOff>93421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3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79</xdr:row>
      <xdr:rowOff>84548</xdr:rowOff>
    </xdr:from>
    <xdr:ext cx="313932"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815333" y="136290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99859</xdr:rowOff>
    </xdr:from>
    <xdr:to>
      <xdr:col>55</xdr:col>
      <xdr:colOff>0</xdr:colOff>
      <xdr:row>97</xdr:row>
      <xdr:rowOff>134164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730509"/>
          <a:ext cx="838200" cy="3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125657</xdr:rowOff>
    </xdr:from>
    <xdr:to>
      <xdr:col>50</xdr:col>
      <xdr:colOff>114300</xdr:colOff>
      <xdr:row>97</xdr:row>
      <xdr:rowOff>99859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413407"/>
          <a:ext cx="889000" cy="31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37336</xdr:rowOff>
    </xdr:from>
    <xdr:to>
      <xdr:col>45</xdr:col>
      <xdr:colOff>177800</xdr:colOff>
      <xdr:row>95</xdr:row>
      <xdr:rowOff>125657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5982186"/>
          <a:ext cx="889000" cy="43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58576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8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37336</xdr:rowOff>
    </xdr:from>
    <xdr:to>
      <xdr:col>41</xdr:col>
      <xdr:colOff>50800</xdr:colOff>
      <xdr:row>97</xdr:row>
      <xdr:rowOff>33809</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5982186"/>
          <a:ext cx="889000" cy="68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136024</xdr:rowOff>
    </xdr:from>
    <xdr:to>
      <xdr:col>41</xdr:col>
      <xdr:colOff>101600</xdr:colOff>
      <xdr:row>96</xdr:row>
      <xdr:rowOff>66174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57301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164991</xdr:rowOff>
    </xdr:from>
    <xdr:to>
      <xdr:col>36</xdr:col>
      <xdr:colOff>165100</xdr:colOff>
      <xdr:row>96</xdr:row>
      <xdr:rowOff>95141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111668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22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83364</xdr:rowOff>
    </xdr:from>
    <xdr:to>
      <xdr:col>55</xdr:col>
      <xdr:colOff>50800</xdr:colOff>
      <xdr:row>98</xdr:row>
      <xdr:rowOff>13514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1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61791</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69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49059</xdr:rowOff>
    </xdr:from>
    <xdr:to>
      <xdr:col>50</xdr:col>
      <xdr:colOff>165100</xdr:colOff>
      <xdr:row>97</xdr:row>
      <xdr:rowOff>150659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7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141786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7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74857</xdr:rowOff>
    </xdr:from>
    <xdr:to>
      <xdr:col>46</xdr:col>
      <xdr:colOff>38100</xdr:colOff>
      <xdr:row>96</xdr:row>
      <xdr:rowOff>5007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36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21534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13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157986</xdr:rowOff>
    </xdr:from>
    <xdr:to>
      <xdr:col>41</xdr:col>
      <xdr:colOff>101600</xdr:colOff>
      <xdr:row>93</xdr:row>
      <xdr:rowOff>88136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593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104663</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5706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154459</xdr:rowOff>
    </xdr:from>
    <xdr:to>
      <xdr:col>36</xdr:col>
      <xdr:colOff>165100</xdr:colOff>
      <xdr:row>97</xdr:row>
      <xdr:rowOff>84609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1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75736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06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131104</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46204"/>
          <a:ext cx="838200" cy="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75052</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590152"/>
          <a:ext cx="889000" cy="6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63480</xdr:rowOff>
    </xdr:from>
    <xdr:to>
      <xdr:col>72</xdr:col>
      <xdr:colOff>38100</xdr:colOff>
      <xdr:row>37</xdr:row>
      <xdr:rowOff>165080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10157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107919</xdr:rowOff>
    </xdr:from>
    <xdr:to>
      <xdr:col>67</xdr:col>
      <xdr:colOff>101600</xdr:colOff>
      <xdr:row>38</xdr:row>
      <xdr:rowOff>38069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54596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226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80304</xdr:rowOff>
    </xdr:from>
    <xdr:to>
      <xdr:col>85</xdr:col>
      <xdr:colOff>177800</xdr:colOff>
      <xdr:row>39</xdr:row>
      <xdr:rowOff>10454</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9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378565"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24252</xdr:rowOff>
    </xdr:from>
    <xdr:to>
      <xdr:col>67</xdr:col>
      <xdr:colOff>101600</xdr:colOff>
      <xdr:row>38</xdr:row>
      <xdr:rowOff>125852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3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116979</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63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146774</xdr:rowOff>
    </xdr:from>
    <xdr:to>
      <xdr:col>85</xdr:col>
      <xdr:colOff>127000</xdr:colOff>
      <xdr:row>76</xdr:row>
      <xdr:rowOff>157987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176974"/>
          <a:ext cx="838200" cy="1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146774</xdr:rowOff>
    </xdr:from>
    <xdr:to>
      <xdr:col>81</xdr:col>
      <xdr:colOff>50800</xdr:colOff>
      <xdr:row>77</xdr:row>
      <xdr:rowOff>3696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176974"/>
          <a:ext cx="889000" cy="2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3696</xdr:rowOff>
    </xdr:from>
    <xdr:to>
      <xdr:col>76</xdr:col>
      <xdr:colOff>114300</xdr:colOff>
      <xdr:row>77</xdr:row>
      <xdr:rowOff>36740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05346"/>
          <a:ext cx="889000" cy="3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36740</xdr:rowOff>
    </xdr:from>
    <xdr:to>
      <xdr:col>71</xdr:col>
      <xdr:colOff>177800</xdr:colOff>
      <xdr:row>77</xdr:row>
      <xdr:rowOff>48234</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238390"/>
          <a:ext cx="889000" cy="1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3747</xdr:rowOff>
    </xdr:from>
    <xdr:to>
      <xdr:col>72</xdr:col>
      <xdr:colOff>38100</xdr:colOff>
      <xdr:row>76</xdr:row>
      <xdr:rowOff>105347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121873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166915</xdr:rowOff>
    </xdr:from>
    <xdr:to>
      <xdr:col>67</xdr:col>
      <xdr:colOff>101600</xdr:colOff>
      <xdr:row>76</xdr:row>
      <xdr:rowOff>97065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2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113593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0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107187</xdr:rowOff>
    </xdr:from>
    <xdr:to>
      <xdr:col>85</xdr:col>
      <xdr:colOff>177800</xdr:colOff>
      <xdr:row>77</xdr:row>
      <xdr:rowOff>37337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85614</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1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95974</xdr:rowOff>
    </xdr:from>
    <xdr:to>
      <xdr:col>81</xdr:col>
      <xdr:colOff>101600</xdr:colOff>
      <xdr:row>77</xdr:row>
      <xdr:rowOff>26124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2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17251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1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124346</xdr:rowOff>
    </xdr:from>
    <xdr:to>
      <xdr:col>76</xdr:col>
      <xdr:colOff>165100</xdr:colOff>
      <xdr:row>77</xdr:row>
      <xdr:rowOff>54496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5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45623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157390</xdr:rowOff>
    </xdr:from>
    <xdr:to>
      <xdr:col>72</xdr:col>
      <xdr:colOff>38100</xdr:colOff>
      <xdr:row>77</xdr:row>
      <xdr:rowOff>87540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8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78667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28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168884</xdr:rowOff>
    </xdr:from>
    <xdr:to>
      <xdr:col>67</xdr:col>
      <xdr:colOff>101600</xdr:colOff>
      <xdr:row>77</xdr:row>
      <xdr:rowOff>99034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9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90161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29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92608</xdr:rowOff>
    </xdr:from>
    <xdr:to>
      <xdr:col>85</xdr:col>
      <xdr:colOff>127000</xdr:colOff>
      <xdr:row>98</xdr:row>
      <xdr:rowOff>19081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723258"/>
          <a:ext cx="838200" cy="9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92608</xdr:rowOff>
    </xdr:from>
    <xdr:to>
      <xdr:col>81</xdr:col>
      <xdr:colOff>50800</xdr:colOff>
      <xdr:row>98</xdr:row>
      <xdr:rowOff>25226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723258"/>
          <a:ext cx="889000" cy="10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162681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25226</xdr:rowOff>
    </xdr:from>
    <xdr:to>
      <xdr:col>76</xdr:col>
      <xdr:colOff>114300</xdr:colOff>
      <xdr:row>98</xdr:row>
      <xdr:rowOff>107897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27326"/>
          <a:ext cx="889000" cy="8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76130</xdr:rowOff>
    </xdr:from>
    <xdr:to>
      <xdr:col>71</xdr:col>
      <xdr:colOff>177800</xdr:colOff>
      <xdr:row>98</xdr:row>
      <xdr:rowOff>107897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878230"/>
          <a:ext cx="889000" cy="3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81827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139731</xdr:rowOff>
    </xdr:from>
    <xdr:to>
      <xdr:col>85</xdr:col>
      <xdr:colOff>177800</xdr:colOff>
      <xdr:row>98</xdr:row>
      <xdr:rowOff>69881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7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62974</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41808</xdr:rowOff>
    </xdr:from>
    <xdr:to>
      <xdr:col>81</xdr:col>
      <xdr:colOff>101600</xdr:colOff>
      <xdr:row>97</xdr:row>
      <xdr:rowOff>143408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67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159935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44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145876</xdr:rowOff>
    </xdr:from>
    <xdr:to>
      <xdr:col>76</xdr:col>
      <xdr:colOff>165100</xdr:colOff>
      <xdr:row>98</xdr:row>
      <xdr:rowOff>76026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7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67153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6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57097</xdr:rowOff>
    </xdr:from>
    <xdr:to>
      <xdr:col>72</xdr:col>
      <xdr:colOff>38100</xdr:colOff>
      <xdr:row>98</xdr:row>
      <xdr:rowOff>158697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5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149824</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695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25330</xdr:rowOff>
    </xdr:from>
    <xdr:to>
      <xdr:col>67</xdr:col>
      <xdr:colOff>101600</xdr:colOff>
      <xdr:row>98</xdr:row>
      <xdr:rowOff>126930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2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118057</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2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140208</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140958"/>
          <a:ext cx="889000" cy="59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41910</xdr:rowOff>
    </xdr:from>
    <xdr:to>
      <xdr:col>102</xdr:col>
      <xdr:colOff>165100</xdr:colOff>
      <xdr:row>36</xdr:row>
      <xdr:rowOff>143510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160037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598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163449</xdr:rowOff>
    </xdr:from>
    <xdr:to>
      <xdr:col>98</xdr:col>
      <xdr:colOff>38100</xdr:colOff>
      <xdr:row>37</xdr:row>
      <xdr:rowOff>93599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335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84726</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428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89408</xdr:rowOff>
    </xdr:from>
    <xdr:to>
      <xdr:col>98</xdr:col>
      <xdr:colOff>38100</xdr:colOff>
      <xdr:row>36</xdr:row>
      <xdr:rowOff>19558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36085</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586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8827</xdr:rowOff>
    </xdr:from>
    <xdr:to>
      <xdr:col>116</xdr:col>
      <xdr:colOff>63500</xdr:colOff>
      <xdr:row>58</xdr:row>
      <xdr:rowOff>52794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9952927"/>
          <a:ext cx="838200" cy="4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61727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1000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149111</xdr:rowOff>
    </xdr:from>
    <xdr:to>
      <xdr:col>111</xdr:col>
      <xdr:colOff>177800</xdr:colOff>
      <xdr:row>58</xdr:row>
      <xdr:rowOff>8827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9921761"/>
          <a:ext cx="8890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7358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1012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146824</xdr:rowOff>
    </xdr:from>
    <xdr:to>
      <xdr:col>107</xdr:col>
      <xdr:colOff>50800</xdr:colOff>
      <xdr:row>57</xdr:row>
      <xdr:rowOff>149111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91947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1011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116345</xdr:rowOff>
    </xdr:from>
    <xdr:to>
      <xdr:col>102</xdr:col>
      <xdr:colOff>114300</xdr:colOff>
      <xdr:row>57</xdr:row>
      <xdr:rowOff>146824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9888995"/>
          <a:ext cx="8890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63669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007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67403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01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1994</xdr:rowOff>
    </xdr:from>
    <xdr:to>
      <xdr:col>116</xdr:col>
      <xdr:colOff>114300</xdr:colOff>
      <xdr:row>58</xdr:row>
      <xdr:rowOff>103594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94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24871</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797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129477</xdr:rowOff>
    </xdr:from>
    <xdr:to>
      <xdr:col>112</xdr:col>
      <xdr:colOff>38100</xdr:colOff>
      <xdr:row>58</xdr:row>
      <xdr:rowOff>59627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90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76154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967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98311</xdr:rowOff>
    </xdr:from>
    <xdr:to>
      <xdr:col>107</xdr:col>
      <xdr:colOff>101600</xdr:colOff>
      <xdr:row>58</xdr:row>
      <xdr:rowOff>28461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87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44988</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64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96024</xdr:rowOff>
    </xdr:from>
    <xdr:to>
      <xdr:col>102</xdr:col>
      <xdr:colOff>165100</xdr:colOff>
      <xdr:row>58</xdr:row>
      <xdr:rowOff>26174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86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42701</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9643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65545</xdr:rowOff>
    </xdr:from>
    <xdr:to>
      <xdr:col>98</xdr:col>
      <xdr:colOff>38100</xdr:colOff>
      <xdr:row>57</xdr:row>
      <xdr:rowOff>167145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83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12222</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961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112301</xdr:rowOff>
    </xdr:from>
    <xdr:to>
      <xdr:col>116</xdr:col>
      <xdr:colOff>63500</xdr:colOff>
      <xdr:row>75</xdr:row>
      <xdr:rowOff>22624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799601"/>
          <a:ext cx="838200" cy="8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22624</xdr:rowOff>
    </xdr:from>
    <xdr:to>
      <xdr:col>111</xdr:col>
      <xdr:colOff>177800</xdr:colOff>
      <xdr:row>75</xdr:row>
      <xdr:rowOff>42283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881374"/>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42283</xdr:rowOff>
    </xdr:from>
    <xdr:to>
      <xdr:col>107</xdr:col>
      <xdr:colOff>50800</xdr:colOff>
      <xdr:row>75</xdr:row>
      <xdr:rowOff>76541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901033"/>
          <a:ext cx="889000" cy="3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76541</xdr:rowOff>
    </xdr:from>
    <xdr:to>
      <xdr:col>102</xdr:col>
      <xdr:colOff>114300</xdr:colOff>
      <xdr:row>75</xdr:row>
      <xdr:rowOff>140615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935291"/>
          <a:ext cx="889000" cy="6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79136</xdr:rowOff>
    </xdr:from>
    <xdr:to>
      <xdr:col>102</xdr:col>
      <xdr:colOff>165100</xdr:colOff>
      <xdr:row>77</xdr:row>
      <xdr:rowOff>9286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413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63101</xdr:rowOff>
    </xdr:from>
    <xdr:to>
      <xdr:col>98</xdr:col>
      <xdr:colOff>38100</xdr:colOff>
      <xdr:row>75</xdr:row>
      <xdr:rowOff>164700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2185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9778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69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61501</xdr:rowOff>
    </xdr:from>
    <xdr:to>
      <xdr:col>116</xdr:col>
      <xdr:colOff>114300</xdr:colOff>
      <xdr:row>74</xdr:row>
      <xdr:rowOff>163101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74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84378</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0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143274</xdr:rowOff>
    </xdr:from>
    <xdr:to>
      <xdr:col>112</xdr:col>
      <xdr:colOff>38100</xdr:colOff>
      <xdr:row>75</xdr:row>
      <xdr:rowOff>73424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83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89951</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0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162933</xdr:rowOff>
    </xdr:from>
    <xdr:to>
      <xdr:col>107</xdr:col>
      <xdr:colOff>101600</xdr:colOff>
      <xdr:row>75</xdr:row>
      <xdr:rowOff>93083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5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109610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62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25741</xdr:rowOff>
    </xdr:from>
    <xdr:to>
      <xdr:col>102</xdr:col>
      <xdr:colOff>165100</xdr:colOff>
      <xdr:row>75</xdr:row>
      <xdr:rowOff>127341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8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143868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89815</xdr:rowOff>
    </xdr:from>
    <xdr:to>
      <xdr:col>98</xdr:col>
      <xdr:colOff>38100</xdr:colOff>
      <xdr:row>76</xdr:row>
      <xdr:rowOff>19965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94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11092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04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補助費等については、住民一人当たり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65,632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比較して一人当たりコストが高い状況となっている。これは、ごみ・し尿処理、消防、学校給食事務を一部事務組合で行っており、これらの負担金を支出しているためである。今後、一部事務組合に対して事業費精査等を促し、構成市の負担を少しでも抑制できるよう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普通建設事業費については、住民一人当たり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19,937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比較して一人当たりのコストが低い状況となっている。これは、近年大規模事業が減少しているためである。今後は、公共施設の再編整備に取り組むため、増加することが予想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大阪府柏原市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66,952
65,060
25.33
28,577,451
28,521,567
10,282
16,176,813
20,721,339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5.1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73863</xdr:rowOff>
    </xdr:from>
    <xdr:to>
      <xdr:col>24</xdr:col>
      <xdr:colOff>63500</xdr:colOff>
      <xdr:row>34</xdr:row>
      <xdr:rowOff>88493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03163"/>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88493</xdr:rowOff>
    </xdr:from>
    <xdr:to>
      <xdr:col>19</xdr:col>
      <xdr:colOff>177800</xdr:colOff>
      <xdr:row>34</xdr:row>
      <xdr:rowOff>121412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17793"/>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112725</xdr:rowOff>
    </xdr:from>
    <xdr:to>
      <xdr:col>15</xdr:col>
      <xdr:colOff>50800</xdr:colOff>
      <xdr:row>34</xdr:row>
      <xdr:rowOff>121412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4202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96266</xdr:rowOff>
    </xdr:from>
    <xdr:to>
      <xdr:col>10</xdr:col>
      <xdr:colOff>114300</xdr:colOff>
      <xdr:row>34</xdr:row>
      <xdr:rowOff>112725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25566"/>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168368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90644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23063</xdr:rowOff>
    </xdr:from>
    <xdr:to>
      <xdr:col>24</xdr:col>
      <xdr:colOff>114300</xdr:colOff>
      <xdr:row>34</xdr:row>
      <xdr:rowOff>124663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45940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0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37693</xdr:rowOff>
    </xdr:from>
    <xdr:to>
      <xdr:col>20</xdr:col>
      <xdr:colOff>38100</xdr:colOff>
      <xdr:row>34</xdr:row>
      <xdr:rowOff>139293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155820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4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70612</xdr:rowOff>
    </xdr:from>
    <xdr:to>
      <xdr:col>15</xdr:col>
      <xdr:colOff>101600</xdr:colOff>
      <xdr:row>35</xdr:row>
      <xdr:rowOff>762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9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17289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7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61925</xdr:rowOff>
    </xdr:from>
    <xdr:to>
      <xdr:col>10</xdr:col>
      <xdr:colOff>165100</xdr:colOff>
      <xdr:row>34</xdr:row>
      <xdr:rowOff>163525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8602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6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45466</xdr:rowOff>
    </xdr:from>
    <xdr:to>
      <xdr:col>6</xdr:col>
      <xdr:colOff>38100</xdr:colOff>
      <xdr:row>34</xdr:row>
      <xdr:rowOff>147066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7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163593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4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61230</xdr:rowOff>
    </xdr:from>
    <xdr:to>
      <xdr:col>24</xdr:col>
      <xdr:colOff>63500</xdr:colOff>
      <xdr:row>57</xdr:row>
      <xdr:rowOff>26688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62430"/>
          <a:ext cx="838200" cy="13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5252</xdr:rowOff>
    </xdr:from>
    <xdr:to>
      <xdr:col>19</xdr:col>
      <xdr:colOff>177800</xdr:colOff>
      <xdr:row>56</xdr:row>
      <xdr:rowOff>61230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06452"/>
          <a:ext cx="889000" cy="5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37722</xdr:rowOff>
    </xdr:from>
    <xdr:to>
      <xdr:col>15</xdr:col>
      <xdr:colOff>50800</xdr:colOff>
      <xdr:row>56</xdr:row>
      <xdr:rowOff>5252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781672"/>
          <a:ext cx="889000" cy="82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86827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37722</xdr:rowOff>
    </xdr:from>
    <xdr:to>
      <xdr:col>10</xdr:col>
      <xdr:colOff>114300</xdr:colOff>
      <xdr:row>56</xdr:row>
      <xdr:rowOff>165478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781672"/>
          <a:ext cx="889000" cy="98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90637</xdr:rowOff>
    </xdr:from>
    <xdr:to>
      <xdr:col>10</xdr:col>
      <xdr:colOff>165100</xdr:colOff>
      <xdr:row>52</xdr:row>
      <xdr:rowOff>20787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11914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40254</xdr:rowOff>
    </xdr:from>
    <xdr:to>
      <xdr:col>6</xdr:col>
      <xdr:colOff>38100</xdr:colOff>
      <xdr:row>56</xdr:row>
      <xdr:rowOff>141854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4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158381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1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147338</xdr:rowOff>
    </xdr:from>
    <xdr:to>
      <xdr:col>24</xdr:col>
      <xdr:colOff>114300</xdr:colOff>
      <xdr:row>57</xdr:row>
      <xdr:rowOff>77488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62265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10430</xdr:rowOff>
    </xdr:from>
    <xdr:to>
      <xdr:col>20</xdr:col>
      <xdr:colOff>38100</xdr:colOff>
      <xdr:row>56</xdr:row>
      <xdr:rowOff>112030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1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103157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0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125902</xdr:rowOff>
    </xdr:from>
    <xdr:to>
      <xdr:col>15</xdr:col>
      <xdr:colOff>101600</xdr:colOff>
      <xdr:row>56</xdr:row>
      <xdr:rowOff>56052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5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72579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33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158372</xdr:rowOff>
    </xdr:from>
    <xdr:to>
      <xdr:col>10</xdr:col>
      <xdr:colOff>165100</xdr:colOff>
      <xdr:row>51</xdr:row>
      <xdr:rowOff>88522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7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105049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506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114678</xdr:rowOff>
    </xdr:from>
    <xdr:to>
      <xdr:col>6</xdr:col>
      <xdr:colOff>38100</xdr:colOff>
      <xdr:row>57</xdr:row>
      <xdr:rowOff>44828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1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35955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39783</xdr:rowOff>
    </xdr:from>
    <xdr:to>
      <xdr:col>24</xdr:col>
      <xdr:colOff>63500</xdr:colOff>
      <xdr:row>76</xdr:row>
      <xdr:rowOff>25676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98533"/>
          <a:ext cx="838200" cy="15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162979</xdr:rowOff>
    </xdr:from>
    <xdr:to>
      <xdr:col>19</xdr:col>
      <xdr:colOff>177800</xdr:colOff>
      <xdr:row>76</xdr:row>
      <xdr:rowOff>25676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21729"/>
          <a:ext cx="889000" cy="3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162979</xdr:rowOff>
    </xdr:from>
    <xdr:to>
      <xdr:col>15</xdr:col>
      <xdr:colOff>50800</xdr:colOff>
      <xdr:row>77</xdr:row>
      <xdr:rowOff>11207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21729"/>
          <a:ext cx="889000" cy="19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11207</xdr:rowOff>
    </xdr:from>
    <xdr:to>
      <xdr:col>10</xdr:col>
      <xdr:colOff>114300</xdr:colOff>
      <xdr:row>77</xdr:row>
      <xdr:rowOff>102276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12857"/>
          <a:ext cx="889000" cy="9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142650</xdr:rowOff>
    </xdr:from>
    <xdr:to>
      <xdr:col>10</xdr:col>
      <xdr:colOff>165100</xdr:colOff>
      <xdr:row>78</xdr:row>
      <xdr:rowOff>72800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63927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22377</xdr:rowOff>
    </xdr:from>
    <xdr:to>
      <xdr:col>6</xdr:col>
      <xdr:colOff>38100</xdr:colOff>
      <xdr:row>78</xdr:row>
      <xdr:rowOff>123977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9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115104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88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160433</xdr:rowOff>
    </xdr:from>
    <xdr:to>
      <xdr:col>24</xdr:col>
      <xdr:colOff>114300</xdr:colOff>
      <xdr:row>75</xdr:row>
      <xdr:rowOff>90583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11860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9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146326</xdr:rowOff>
    </xdr:from>
    <xdr:to>
      <xdr:col>20</xdr:col>
      <xdr:colOff>38100</xdr:colOff>
      <xdr:row>76</xdr:row>
      <xdr:rowOff>76476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0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93003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112179</xdr:rowOff>
    </xdr:from>
    <xdr:to>
      <xdr:col>15</xdr:col>
      <xdr:colOff>101600</xdr:colOff>
      <xdr:row>76</xdr:row>
      <xdr:rowOff>42329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7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58856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4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131857</xdr:rowOff>
    </xdr:from>
    <xdr:to>
      <xdr:col>10</xdr:col>
      <xdr:colOff>165100</xdr:colOff>
      <xdr:row>77</xdr:row>
      <xdr:rowOff>62007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6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78535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37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51476</xdr:rowOff>
    </xdr:from>
    <xdr:to>
      <xdr:col>6</xdr:col>
      <xdr:colOff>38100</xdr:colOff>
      <xdr:row>77</xdr:row>
      <xdr:rowOff>153076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169603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28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2758</xdr:rowOff>
    </xdr:from>
    <xdr:to>
      <xdr:col>24</xdr:col>
      <xdr:colOff>63500</xdr:colOff>
      <xdr:row>99</xdr:row>
      <xdr:rowOff>38974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76308"/>
          <a:ext cx="838200" cy="3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983</xdr:rowOff>
    </xdr:from>
    <xdr:to>
      <xdr:col>19</xdr:col>
      <xdr:colOff>177800</xdr:colOff>
      <xdr:row>99</xdr:row>
      <xdr:rowOff>2758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74533"/>
          <a:ext cx="889000" cy="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983</xdr:rowOff>
    </xdr:from>
    <xdr:to>
      <xdr:col>15</xdr:col>
      <xdr:colOff>50800</xdr:colOff>
      <xdr:row>99</xdr:row>
      <xdr:rowOff>52811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74533"/>
          <a:ext cx="889000" cy="5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52811</xdr:rowOff>
    </xdr:from>
    <xdr:to>
      <xdr:col>10</xdr:col>
      <xdr:colOff>114300</xdr:colOff>
      <xdr:row>99</xdr:row>
      <xdr:rowOff>60723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26361"/>
          <a:ext cx="889000" cy="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72692</xdr:rowOff>
    </xdr:from>
    <xdr:to>
      <xdr:col>10</xdr:col>
      <xdr:colOff>165100</xdr:colOff>
      <xdr:row>99</xdr:row>
      <xdr:rowOff>2842</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7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19369</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5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129373</xdr:rowOff>
    </xdr:from>
    <xdr:to>
      <xdr:col>6</xdr:col>
      <xdr:colOff>38100</xdr:colOff>
      <xdr:row>99</xdr:row>
      <xdr:rowOff>59523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3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76050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0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159624</xdr:rowOff>
    </xdr:from>
    <xdr:to>
      <xdr:col>24</xdr:col>
      <xdr:colOff>114300</xdr:colOff>
      <xdr:row>99</xdr:row>
      <xdr:rowOff>89774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6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138051</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4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123408</xdr:rowOff>
    </xdr:from>
    <xdr:to>
      <xdr:col>20</xdr:col>
      <xdr:colOff>38100</xdr:colOff>
      <xdr:row>99</xdr:row>
      <xdr:rowOff>53558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2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44685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1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121633</xdr:rowOff>
    </xdr:from>
    <xdr:to>
      <xdr:col>15</xdr:col>
      <xdr:colOff>101600</xdr:colOff>
      <xdr:row>99</xdr:row>
      <xdr:rowOff>51783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2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42910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1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2011</xdr:rowOff>
    </xdr:from>
    <xdr:to>
      <xdr:col>10</xdr:col>
      <xdr:colOff>165100</xdr:colOff>
      <xdr:row>99</xdr:row>
      <xdr:rowOff>103611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7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94738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6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9923</xdr:rowOff>
    </xdr:from>
    <xdr:to>
      <xdr:col>6</xdr:col>
      <xdr:colOff>38100</xdr:colOff>
      <xdr:row>99</xdr:row>
      <xdr:rowOff>111523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8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102650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7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57731</xdr:rowOff>
    </xdr:from>
    <xdr:to>
      <xdr:col>55</xdr:col>
      <xdr:colOff>0</xdr:colOff>
      <xdr:row>38</xdr:row>
      <xdr:rowOff>71773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572831"/>
          <a:ext cx="8382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71773</xdr:rowOff>
    </xdr:from>
    <xdr:to>
      <xdr:col>50</xdr:col>
      <xdr:colOff>114300</xdr:colOff>
      <xdr:row>38</xdr:row>
      <xdr:rowOff>79284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586873"/>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79284</xdr:rowOff>
    </xdr:from>
    <xdr:to>
      <xdr:col>45</xdr:col>
      <xdr:colOff>177800</xdr:colOff>
      <xdr:row>38</xdr:row>
      <xdr:rowOff>107696</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594384"/>
          <a:ext cx="889000" cy="2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97572</xdr:rowOff>
    </xdr:from>
    <xdr:to>
      <xdr:col>41</xdr:col>
      <xdr:colOff>50800</xdr:colOff>
      <xdr:row>38</xdr:row>
      <xdr:rowOff>107696</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612672"/>
          <a:ext cx="889000" cy="1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158786</xdr:rowOff>
    </xdr:from>
    <xdr:to>
      <xdr:col>41</xdr:col>
      <xdr:colOff>101600</xdr:colOff>
      <xdr:row>37</xdr:row>
      <xdr:rowOff>88936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33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105463</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26428" y="610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116985</xdr:rowOff>
    </xdr:from>
    <xdr:to>
      <xdr:col>36</xdr:col>
      <xdr:colOff>165100</xdr:colOff>
      <xdr:row>37</xdr:row>
      <xdr:rowOff>47135</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28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63662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37428" y="606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6931</xdr:rowOff>
    </xdr:from>
    <xdr:to>
      <xdr:col>55</xdr:col>
      <xdr:colOff>50800</xdr:colOff>
      <xdr:row>38</xdr:row>
      <xdr:rowOff>108531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52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29808</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373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20973</xdr:rowOff>
    </xdr:from>
    <xdr:to>
      <xdr:col>50</xdr:col>
      <xdr:colOff>165100</xdr:colOff>
      <xdr:row>38</xdr:row>
      <xdr:rowOff>122573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53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139100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311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28484</xdr:rowOff>
    </xdr:from>
    <xdr:to>
      <xdr:col>46</xdr:col>
      <xdr:colOff>38100</xdr:colOff>
      <xdr:row>38</xdr:row>
      <xdr:rowOff>130084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4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121211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36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56896</xdr:rowOff>
    </xdr:from>
    <xdr:to>
      <xdr:col>41</xdr:col>
      <xdr:colOff>101600</xdr:colOff>
      <xdr:row>38</xdr:row>
      <xdr:rowOff>158496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149623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46772</xdr:rowOff>
    </xdr:from>
    <xdr:to>
      <xdr:col>36</xdr:col>
      <xdr:colOff>165100</xdr:colOff>
      <xdr:row>38</xdr:row>
      <xdr:rowOff>148372</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6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139499</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54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164617</xdr:rowOff>
    </xdr:from>
    <xdr:to>
      <xdr:col>55</xdr:col>
      <xdr:colOff>0</xdr:colOff>
      <xdr:row>58</xdr:row>
      <xdr:rowOff>165036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08717"/>
          <a:ext cx="8382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157264</xdr:rowOff>
    </xdr:from>
    <xdr:to>
      <xdr:col>50</xdr:col>
      <xdr:colOff>114300</xdr:colOff>
      <xdr:row>58</xdr:row>
      <xdr:rowOff>164617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01364"/>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157264</xdr:rowOff>
    </xdr:from>
    <xdr:to>
      <xdr:col>45</xdr:col>
      <xdr:colOff>177800</xdr:colOff>
      <xdr:row>58</xdr:row>
      <xdr:rowOff>162789</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01364"/>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162217</xdr:rowOff>
    </xdr:from>
    <xdr:to>
      <xdr:col>41</xdr:col>
      <xdr:colOff>50800</xdr:colOff>
      <xdr:row>58</xdr:row>
      <xdr:rowOff>162789</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106317"/>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23520</xdr:rowOff>
    </xdr:from>
    <xdr:to>
      <xdr:col>41</xdr:col>
      <xdr:colOff>101600</xdr:colOff>
      <xdr:row>56</xdr:row>
      <xdr:rowOff>125120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6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141647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39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162738</xdr:rowOff>
    </xdr:from>
    <xdr:to>
      <xdr:col>36</xdr:col>
      <xdr:colOff>165100</xdr:colOff>
      <xdr:row>56</xdr:row>
      <xdr:rowOff>92888</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592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109415</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36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114236</xdr:rowOff>
    </xdr:from>
    <xdr:to>
      <xdr:col>55</xdr:col>
      <xdr:colOff>50800</xdr:colOff>
      <xdr:row>59</xdr:row>
      <xdr:rowOff>44386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5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29163</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7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113817</xdr:rowOff>
    </xdr:from>
    <xdr:to>
      <xdr:col>50</xdr:col>
      <xdr:colOff>165100</xdr:colOff>
      <xdr:row>59</xdr:row>
      <xdr:rowOff>43967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5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35094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5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106464</xdr:rowOff>
    </xdr:from>
    <xdr:to>
      <xdr:col>46</xdr:col>
      <xdr:colOff>38100</xdr:colOff>
      <xdr:row>59</xdr:row>
      <xdr:rowOff>36614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5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27741</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4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111989</xdr:rowOff>
    </xdr:from>
    <xdr:to>
      <xdr:col>41</xdr:col>
      <xdr:colOff>101600</xdr:colOff>
      <xdr:row>59</xdr:row>
      <xdr:rowOff>42139</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5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33266</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4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111417</xdr:rowOff>
    </xdr:from>
    <xdr:to>
      <xdr:col>36</xdr:col>
      <xdr:colOff>165100</xdr:colOff>
      <xdr:row>59</xdr:row>
      <xdr:rowOff>41567</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5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32694</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48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60801</xdr:rowOff>
    </xdr:from>
    <xdr:to>
      <xdr:col>55</xdr:col>
      <xdr:colOff>0</xdr:colOff>
      <xdr:row>78</xdr:row>
      <xdr:rowOff>70989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33901"/>
          <a:ext cx="838200" cy="1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14134</xdr:rowOff>
    </xdr:from>
    <xdr:to>
      <xdr:col>50</xdr:col>
      <xdr:colOff>114300</xdr:colOff>
      <xdr:row>78</xdr:row>
      <xdr:rowOff>60801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8750300" y="13387234"/>
          <a:ext cx="889000" cy="4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14134</xdr:rowOff>
    </xdr:from>
    <xdr:to>
      <xdr:col>45</xdr:col>
      <xdr:colOff>177800</xdr:colOff>
      <xdr:row>78</xdr:row>
      <xdr:rowOff>126670</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7861300" y="13387234"/>
          <a:ext cx="889000" cy="11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126670</xdr:rowOff>
    </xdr:from>
    <xdr:to>
      <xdr:col>41</xdr:col>
      <xdr:colOff>50800</xdr:colOff>
      <xdr:row>79</xdr:row>
      <xdr:rowOff>49174</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99770"/>
          <a:ext cx="889000" cy="9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118585</xdr:rowOff>
    </xdr:from>
    <xdr:to>
      <xdr:col>41</xdr:col>
      <xdr:colOff>101600</xdr:colOff>
      <xdr:row>76</xdr:row>
      <xdr:rowOff>48735</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297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65262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75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162967</xdr:rowOff>
    </xdr:from>
    <xdr:to>
      <xdr:col>36</xdr:col>
      <xdr:colOff>165100</xdr:colOff>
      <xdr:row>77</xdr:row>
      <xdr:rowOff>93117</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1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109643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296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20189</xdr:rowOff>
    </xdr:from>
    <xdr:to>
      <xdr:col>55</xdr:col>
      <xdr:colOff>50800</xdr:colOff>
      <xdr:row>78</xdr:row>
      <xdr:rowOff>121789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39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170066</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7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10001</xdr:rowOff>
    </xdr:from>
    <xdr:to>
      <xdr:col>50</xdr:col>
      <xdr:colOff>165100</xdr:colOff>
      <xdr:row>78</xdr:row>
      <xdr:rowOff>111601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102728</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7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134784</xdr:rowOff>
    </xdr:from>
    <xdr:to>
      <xdr:col>46</xdr:col>
      <xdr:colOff>38100</xdr:colOff>
      <xdr:row>78</xdr:row>
      <xdr:rowOff>64934</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33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56061</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42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75870</xdr:rowOff>
    </xdr:from>
    <xdr:to>
      <xdr:col>41</xdr:col>
      <xdr:colOff>101600</xdr:colOff>
      <xdr:row>79</xdr:row>
      <xdr:rowOff>6020</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4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168597</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4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169824</xdr:rowOff>
    </xdr:from>
    <xdr:to>
      <xdr:col>36</xdr:col>
      <xdr:colOff>165100</xdr:colOff>
      <xdr:row>79</xdr:row>
      <xdr:rowOff>99974</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4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91101</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3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111331</xdr:rowOff>
    </xdr:from>
    <xdr:to>
      <xdr:col>55</xdr:col>
      <xdr:colOff>0</xdr:colOff>
      <xdr:row>95</xdr:row>
      <xdr:rowOff>149439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9639300" y="16399081"/>
          <a:ext cx="838200" cy="3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107811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95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111331</xdr:rowOff>
    </xdr:from>
    <xdr:to>
      <xdr:col>50</xdr:col>
      <xdr:colOff>114300</xdr:colOff>
      <xdr:row>96</xdr:row>
      <xdr:rowOff>59485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399081"/>
          <a:ext cx="889000" cy="11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47393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50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59485</xdr:rowOff>
    </xdr:from>
    <xdr:to>
      <xdr:col>45</xdr:col>
      <xdr:colOff>177800</xdr:colOff>
      <xdr:row>96</xdr:row>
      <xdr:rowOff>91283</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518685"/>
          <a:ext cx="889000" cy="3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46523</xdr:rowOff>
    </xdr:from>
    <xdr:to>
      <xdr:col>41</xdr:col>
      <xdr:colOff>50800</xdr:colOff>
      <xdr:row>96</xdr:row>
      <xdr:rowOff>91283</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505723"/>
          <a:ext cx="889000" cy="44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36207</xdr:rowOff>
    </xdr:from>
    <xdr:to>
      <xdr:col>41</xdr:col>
      <xdr:colOff>101600</xdr:colOff>
      <xdr:row>95</xdr:row>
      <xdr:rowOff>137807</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3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154334</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0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54862</xdr:rowOff>
    </xdr:from>
    <xdr:to>
      <xdr:col>36</xdr:col>
      <xdr:colOff>165100</xdr:colOff>
      <xdr:row>95</xdr:row>
      <xdr:rowOff>156462</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34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1539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11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98639</xdr:rowOff>
    </xdr:from>
    <xdr:to>
      <xdr:col>55</xdr:col>
      <xdr:colOff>50800</xdr:colOff>
      <xdr:row>96</xdr:row>
      <xdr:rowOff>28789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38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121516</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23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60531</xdr:rowOff>
    </xdr:from>
    <xdr:to>
      <xdr:col>50</xdr:col>
      <xdr:colOff>165100</xdr:colOff>
      <xdr:row>95</xdr:row>
      <xdr:rowOff>162131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34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7208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12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8685</xdr:rowOff>
    </xdr:from>
    <xdr:to>
      <xdr:col>46</xdr:col>
      <xdr:colOff>38100</xdr:colOff>
      <xdr:row>96</xdr:row>
      <xdr:rowOff>110285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46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101412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40483</xdr:rowOff>
    </xdr:from>
    <xdr:to>
      <xdr:col>41</xdr:col>
      <xdr:colOff>101600</xdr:colOff>
      <xdr:row>96</xdr:row>
      <xdr:rowOff>142083</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49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133210</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59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167173</xdr:rowOff>
    </xdr:from>
    <xdr:to>
      <xdr:col>36</xdr:col>
      <xdr:colOff>165100</xdr:colOff>
      <xdr:row>96</xdr:row>
      <xdr:rowOff>97323</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45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88450</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54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50889</xdr:rowOff>
    </xdr:from>
    <xdr:to>
      <xdr:col>85</xdr:col>
      <xdr:colOff>127000</xdr:colOff>
      <xdr:row>38</xdr:row>
      <xdr:rowOff>64681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565989"/>
          <a:ext cx="83820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64681</xdr:rowOff>
    </xdr:from>
    <xdr:to>
      <xdr:col>81</xdr:col>
      <xdr:colOff>50800</xdr:colOff>
      <xdr:row>38</xdr:row>
      <xdr:rowOff>72377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579781"/>
          <a:ext cx="8890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38506</xdr:rowOff>
    </xdr:from>
    <xdr:to>
      <xdr:col>76</xdr:col>
      <xdr:colOff>114300</xdr:colOff>
      <xdr:row>38</xdr:row>
      <xdr:rowOff>72377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553606"/>
          <a:ext cx="889000" cy="3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38506</xdr:rowOff>
    </xdr:from>
    <xdr:to>
      <xdr:col>71</xdr:col>
      <xdr:colOff>177800</xdr:colOff>
      <xdr:row>38</xdr:row>
      <xdr:rowOff>70815</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53606"/>
          <a:ext cx="889000" cy="3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71717</xdr:rowOff>
    </xdr:from>
    <xdr:to>
      <xdr:col>72</xdr:col>
      <xdr:colOff>38100</xdr:colOff>
      <xdr:row>38</xdr:row>
      <xdr:rowOff>1867</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18394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81928</xdr:rowOff>
    </xdr:from>
    <xdr:to>
      <xdr:col>67</xdr:col>
      <xdr:colOff>101600</xdr:colOff>
      <xdr:row>38</xdr:row>
      <xdr:rowOff>12078</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25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28605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0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xdr:rowOff>
    </xdr:from>
    <xdr:to>
      <xdr:col>85</xdr:col>
      <xdr:colOff>177800</xdr:colOff>
      <xdr:row>38</xdr:row>
      <xdr:rowOff>101689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1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149966</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9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13881</xdr:rowOff>
    </xdr:from>
    <xdr:to>
      <xdr:col>81</xdr:col>
      <xdr:colOff>101600</xdr:colOff>
      <xdr:row>38</xdr:row>
      <xdr:rowOff>115481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2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106608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2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21577</xdr:rowOff>
    </xdr:from>
    <xdr:to>
      <xdr:col>76</xdr:col>
      <xdr:colOff>165100</xdr:colOff>
      <xdr:row>38</xdr:row>
      <xdr:rowOff>123177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53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114304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62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159156</xdr:rowOff>
    </xdr:from>
    <xdr:to>
      <xdr:col>72</xdr:col>
      <xdr:colOff>38100</xdr:colOff>
      <xdr:row>38</xdr:row>
      <xdr:rowOff>89306</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80433</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59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20015</xdr:rowOff>
    </xdr:from>
    <xdr:to>
      <xdr:col>67</xdr:col>
      <xdr:colOff>101600</xdr:colOff>
      <xdr:row>38</xdr:row>
      <xdr:rowOff>121615</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3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112742</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2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102308</xdr:rowOff>
    </xdr:from>
    <xdr:to>
      <xdr:col>85</xdr:col>
      <xdr:colOff>127000</xdr:colOff>
      <xdr:row>57</xdr:row>
      <xdr:rowOff>127519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874958"/>
          <a:ext cx="838200" cy="2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127519</xdr:rowOff>
    </xdr:from>
    <xdr:to>
      <xdr:col>81</xdr:col>
      <xdr:colOff>50800</xdr:colOff>
      <xdr:row>57</xdr:row>
      <xdr:rowOff>129968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900169"/>
          <a:ext cx="889000" cy="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53159</xdr:rowOff>
    </xdr:from>
    <xdr:to>
      <xdr:col>76</xdr:col>
      <xdr:colOff>114300</xdr:colOff>
      <xdr:row>57</xdr:row>
      <xdr:rowOff>129968</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825809"/>
          <a:ext cx="8890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53159</xdr:rowOff>
    </xdr:from>
    <xdr:to>
      <xdr:col>71</xdr:col>
      <xdr:colOff>177800</xdr:colOff>
      <xdr:row>57</xdr:row>
      <xdr:rowOff>163899</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825809"/>
          <a:ext cx="889000" cy="110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136792</xdr:rowOff>
    </xdr:from>
    <xdr:to>
      <xdr:col>72</xdr:col>
      <xdr:colOff>38100</xdr:colOff>
      <xdr:row>56</xdr:row>
      <xdr:rowOff>66942</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56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83469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34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14932</xdr:rowOff>
    </xdr:from>
    <xdr:to>
      <xdr:col>67</xdr:col>
      <xdr:colOff>101600</xdr:colOff>
      <xdr:row>56</xdr:row>
      <xdr:rowOff>116532</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133059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39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51508</xdr:rowOff>
    </xdr:from>
    <xdr:to>
      <xdr:col>85</xdr:col>
      <xdr:colOff>177800</xdr:colOff>
      <xdr:row>57</xdr:row>
      <xdr:rowOff>153108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82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29935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80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76719</xdr:rowOff>
    </xdr:from>
    <xdr:to>
      <xdr:col>81</xdr:col>
      <xdr:colOff>101600</xdr:colOff>
      <xdr:row>58</xdr:row>
      <xdr:rowOff>6869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84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169446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4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79168</xdr:rowOff>
    </xdr:from>
    <xdr:to>
      <xdr:col>76</xdr:col>
      <xdr:colOff>165100</xdr:colOff>
      <xdr:row>58</xdr:row>
      <xdr:rowOff>9318</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5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445</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4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2359</xdr:rowOff>
    </xdr:from>
    <xdr:to>
      <xdr:col>72</xdr:col>
      <xdr:colOff>38100</xdr:colOff>
      <xdr:row>57</xdr:row>
      <xdr:rowOff>103959</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7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95086</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6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113099</xdr:rowOff>
    </xdr:from>
    <xdr:to>
      <xdr:col>67</xdr:col>
      <xdr:colOff>101600</xdr:colOff>
      <xdr:row>58</xdr:row>
      <xdr:rowOff>43249</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8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34376</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7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131105</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504205"/>
          <a:ext cx="838200" cy="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75051</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48151"/>
          <a:ext cx="889000" cy="6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63067</xdr:rowOff>
    </xdr:from>
    <xdr:to>
      <xdr:col>72</xdr:col>
      <xdr:colOff>38100</xdr:colOff>
      <xdr:row>77</xdr:row>
      <xdr:rowOff>164667</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9744</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107919</xdr:rowOff>
    </xdr:from>
    <xdr:to>
      <xdr:col>67</xdr:col>
      <xdr:colOff>101600</xdr:colOff>
      <xdr:row>78</xdr:row>
      <xdr:rowOff>38069</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30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54596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84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80305</xdr:rowOff>
    </xdr:from>
    <xdr:to>
      <xdr:col>85</xdr:col>
      <xdr:colOff>177800</xdr:colOff>
      <xdr:row>79</xdr:row>
      <xdr:rowOff>10455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23528</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24251</xdr:rowOff>
    </xdr:from>
    <xdr:to>
      <xdr:col>67</xdr:col>
      <xdr:colOff>101600</xdr:colOff>
      <xdr:row>78</xdr:row>
      <xdr:rowOff>125851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39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116978</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49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146774</xdr:rowOff>
    </xdr:from>
    <xdr:to>
      <xdr:col>85</xdr:col>
      <xdr:colOff>127000</xdr:colOff>
      <xdr:row>96</xdr:row>
      <xdr:rowOff>157987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605974"/>
          <a:ext cx="838200" cy="1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146774</xdr:rowOff>
    </xdr:from>
    <xdr:to>
      <xdr:col>81</xdr:col>
      <xdr:colOff>50800</xdr:colOff>
      <xdr:row>97</xdr:row>
      <xdr:rowOff>3696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05974"/>
          <a:ext cx="889000" cy="2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3696</xdr:rowOff>
    </xdr:from>
    <xdr:to>
      <xdr:col>76</xdr:col>
      <xdr:colOff>114300</xdr:colOff>
      <xdr:row>97</xdr:row>
      <xdr:rowOff>36728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34346"/>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36728</xdr:rowOff>
    </xdr:from>
    <xdr:to>
      <xdr:col>71</xdr:col>
      <xdr:colOff>177800</xdr:colOff>
      <xdr:row>97</xdr:row>
      <xdr:rowOff>48234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67378"/>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3733</xdr:rowOff>
    </xdr:from>
    <xdr:to>
      <xdr:col>72</xdr:col>
      <xdr:colOff>38100</xdr:colOff>
      <xdr:row>96</xdr:row>
      <xdr:rowOff>105333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46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121860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3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166903</xdr:rowOff>
    </xdr:from>
    <xdr:to>
      <xdr:col>67</xdr:col>
      <xdr:colOff>101600</xdr:colOff>
      <xdr:row>96</xdr:row>
      <xdr:rowOff>97053</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4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113580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2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107187</xdr:rowOff>
    </xdr:from>
    <xdr:to>
      <xdr:col>85</xdr:col>
      <xdr:colOff>177800</xdr:colOff>
      <xdr:row>97</xdr:row>
      <xdr:rowOff>37337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6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85614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4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95974</xdr:rowOff>
    </xdr:from>
    <xdr:to>
      <xdr:col>81</xdr:col>
      <xdr:colOff>101600</xdr:colOff>
      <xdr:row>97</xdr:row>
      <xdr:rowOff>26124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5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17251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4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124346</xdr:rowOff>
    </xdr:from>
    <xdr:to>
      <xdr:col>76</xdr:col>
      <xdr:colOff>165100</xdr:colOff>
      <xdr:row>97</xdr:row>
      <xdr:rowOff>54496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8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45623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7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157378</xdr:rowOff>
    </xdr:from>
    <xdr:to>
      <xdr:col>72</xdr:col>
      <xdr:colOff>38100</xdr:colOff>
      <xdr:row>97</xdr:row>
      <xdr:rowOff>87528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1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78655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0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168884</xdr:rowOff>
    </xdr:from>
    <xdr:to>
      <xdr:col>67</xdr:col>
      <xdr:colOff>101600</xdr:colOff>
      <xdr:row>97</xdr:row>
      <xdr:rowOff>99034</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2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90161</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2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55525</xdr:rowOff>
    </xdr:from>
    <xdr:to>
      <xdr:col>102</xdr:col>
      <xdr:colOff>165100</xdr:colOff>
      <xdr:row>38</xdr:row>
      <xdr:rowOff>157125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2202</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3458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48209</xdr:rowOff>
    </xdr:from>
    <xdr:to>
      <xdr:col>98</xdr:col>
      <xdr:colOff>38100</xdr:colOff>
      <xdr:row>38</xdr:row>
      <xdr:rowOff>149809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166336</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338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総務費については、住民一人当たり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47,331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円となっており、類似団体と比較して一人当たりのコストが低い状況となっている。これは、公共施設等整備基金やふるさと基金への積立額の減などが主な要因と考えられる。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民生費については、住民一人当たり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202,490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円となっており、類似団体と比較して一人当たりのコストが高い状況となっている。これは、障害者自立支援給付等事業費が増となったことなどが主な要因と考えられる。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財政調整基金等の取崩しにより、実質収支額に係る標準財政規模比は</a:t>
          </a:r>
          <a:r>
            <a:rPr kumimoji="1" lang="en-US" altLang="ja-JP" sz="1400">
              <a:solidFill>
                <a:schemeClr val="tx1"/>
              </a:solidFill>
              <a:latin typeface="ＭＳ Ｐゴシック" panose="020B0600070205080204" pitchFamily="50" charset="-128"/>
              <a:ea typeface="ＭＳ Ｐゴシック" panose="020B0600070205080204" pitchFamily="50" charset="-128"/>
            </a:rPr>
            <a:t>0.06</a:t>
          </a:r>
          <a:r>
            <a:rPr kumimoji="1" lang="ja-JP" altLang="en-US" sz="1400">
              <a:solidFill>
                <a:schemeClr val="tx1"/>
              </a:solidFill>
              <a:latin typeface="ＭＳ Ｐゴシック" panose="020B0600070205080204" pitchFamily="50" charset="-128"/>
              <a:ea typeface="ＭＳ Ｐゴシック" panose="020B0600070205080204" pitchFamily="50" charset="-128"/>
            </a:rPr>
            <a:t>％と黒字を維持したものの、市税及び国庫支出金等の減に加え、扶助費等が増加したことに伴い、実質単年度収支に係る標準財政規模比は前年度から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6.79</a:t>
          </a:r>
          <a:r>
            <a:rPr kumimoji="1" lang="ja-JP" altLang="en-US" sz="14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400">
              <a:solidFill>
                <a:schemeClr val="tx1"/>
              </a:solidFill>
              <a:latin typeface="ＭＳ Ｐゴシック" panose="020B0600070205080204" pitchFamily="50" charset="-128"/>
              <a:ea typeface="ＭＳ Ｐゴシック" panose="020B0600070205080204" pitchFamily="50" charset="-128"/>
            </a:rPr>
            <a:t>5.30</a:t>
          </a:r>
          <a:r>
            <a:rPr kumimoji="1" lang="ja-JP" altLang="en-US" sz="1400">
              <a:solidFill>
                <a:schemeClr val="tx1"/>
              </a:solidFill>
              <a:latin typeface="ＭＳ Ｐゴシック" panose="020B0600070205080204" pitchFamily="50" charset="-128"/>
              <a:ea typeface="ＭＳ Ｐゴシック" panose="020B0600070205080204" pitchFamily="50" charset="-128"/>
            </a:rPr>
            <a:t>％となった。</a:t>
          </a:r>
        </a:p>
        <a:p>
          <a:endParaRPr kumimoji="1" lang="ja-JP" altLang="en-US"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大阪府柏原市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連結実質赤字比率については、平成</a:t>
          </a:r>
          <a:r>
            <a:rPr kumimoji="1" lang="en-US" altLang="ja-JP" sz="1400">
              <a:solidFill>
                <a:schemeClr val="tx1"/>
              </a:solidFill>
              <a:latin typeface="ＭＳ Ｐゴシック" panose="020B0600070205080204" pitchFamily="50" charset="-128"/>
              <a:ea typeface="ＭＳ Ｐゴシック" panose="020B0600070205080204" pitchFamily="50" charset="-128"/>
            </a:rPr>
            <a:t>21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年度には▲</a:t>
          </a:r>
          <a:r>
            <a:rPr kumimoji="1" lang="en-US" altLang="ja-JP" sz="1400">
              <a:solidFill>
                <a:schemeClr val="tx1"/>
              </a:solidFill>
              <a:latin typeface="ＭＳ Ｐゴシック" panose="020B0600070205080204" pitchFamily="50" charset="-128"/>
              <a:ea typeface="ＭＳ Ｐゴシック" panose="020B0600070205080204" pitchFamily="50" charset="-128"/>
            </a:rPr>
            <a:t>4.40%</a:t>
          </a:r>
          <a:r>
            <a:rPr kumimoji="1" lang="ja-JP" altLang="en-US" sz="1400">
              <a:solidFill>
                <a:schemeClr val="tx1"/>
              </a:solidFill>
              <a:latin typeface="ＭＳ Ｐゴシック" panose="020B0600070205080204" pitchFamily="50" charset="-128"/>
              <a:ea typeface="ＭＳ Ｐゴシック" panose="020B0600070205080204" pitchFamily="50" charset="-128"/>
            </a:rPr>
            <a:t>で赤字団体であったが、平成</a:t>
          </a:r>
          <a:r>
            <a:rPr kumimoji="1" lang="en-US" altLang="ja-JP" sz="1400">
              <a:solidFill>
                <a:schemeClr val="tx1"/>
              </a:solidFill>
              <a:latin typeface="ＭＳ Ｐゴシック" panose="020B0600070205080204" pitchFamily="50" charset="-128"/>
              <a:ea typeface="ＭＳ Ｐゴシック" panose="020B0600070205080204" pitchFamily="50" charset="-128"/>
            </a:rPr>
            <a:t>22</a:t>
          </a:r>
          <a:r>
            <a:rPr kumimoji="1" lang="ja-JP" altLang="en-US" sz="1400">
              <a:solidFill>
                <a:schemeClr val="tx1"/>
              </a:solidFill>
              <a:latin typeface="ＭＳ Ｐゴシック" panose="020B0600070205080204" pitchFamily="50" charset="-128"/>
              <a:ea typeface="ＭＳ Ｐゴシック" panose="020B0600070205080204" pitchFamily="50" charset="-128"/>
            </a:rPr>
            <a:t>年度以降</a:t>
          </a:r>
          <a:r>
            <a:rPr kumimoji="1" lang="en-US" altLang="ja-JP" sz="1400">
              <a:solidFill>
                <a:schemeClr val="tx1"/>
              </a:solidFill>
              <a:latin typeface="ＭＳ Ｐゴシック" panose="020B0600070205080204" pitchFamily="50" charset="-128"/>
              <a:ea typeface="ＭＳ Ｐゴシック" panose="020B0600070205080204" pitchFamily="50" charset="-128"/>
            </a:rPr>
            <a:t>14</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年連続で該当なしであり、昨年度に引き続きすべての会計で黒字となった。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しかしながら、病院事業会計は黒字となったものの、これまでの黒字要因であった新型コロナ感染症関連補助金が令和５年度をもって終了したことに加え、昨今の人件費の上昇や物価高騰の影響により、今後の病院経営の見通しは非常に不透明なものとなってい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また、一般会計においても、人件費の上昇やそれに伴う社会保障関係費の増加、長期化する物価高騰などにより今後も収支不足の発生が見込まれるところである。</a:t>
          </a:r>
          <a:br>
            <a:rPr kumimoji="1" lang="ja-JP" altLang="en-US" sz="1400">
              <a:solidFill>
                <a:schemeClr val="tx1"/>
              </a:solidFill>
              <a:latin typeface="ＭＳ Ｐゴシック" panose="020B0600070205080204" pitchFamily="50" charset="-128"/>
              <a:ea typeface="ＭＳ Ｐゴシック" panose="020B0600070205080204" pitchFamily="50" charset="-128"/>
            </a:rPr>
          </a:br>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今後も連結実質収支の黒字を維持していくためには、財政の健全化に向けた取り組みを進めていく必要がある。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13_&#26575;&#21407;&#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X51">
            <v>10.3</v>
          </cell>
          <cell r="CF51">
            <v>14.2</v>
          </cell>
          <cell r="CN51">
            <v>2.4</v>
          </cell>
          <cell r="CV51">
            <v>7.5</v>
          </cell>
        </row>
        <row r="53">
          <cell r="BP53">
            <v>66.8</v>
          </cell>
          <cell r="BX53">
            <v>66.2</v>
          </cell>
          <cell r="CF53">
            <v>60.9</v>
          </cell>
          <cell r="CN53">
            <v>61.7</v>
          </cell>
          <cell r="CV53">
            <v>62.3</v>
          </cell>
        </row>
        <row r="55">
          <cell r="AN55" t="str">
            <v>類似団体内平均値</v>
          </cell>
          <cell r="BP55">
            <v>25.5</v>
          </cell>
          <cell r="BX55">
            <v>25.1</v>
          </cell>
          <cell r="CF55">
            <v>11.2</v>
          </cell>
          <cell r="CN55">
            <v>4.5999999999999996</v>
          </cell>
          <cell r="CV55">
            <v>4.2</v>
          </cell>
        </row>
        <row r="57">
          <cell r="BP57">
            <v>60.9</v>
          </cell>
          <cell r="BX57">
            <v>61</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X73">
            <v>10.3</v>
          </cell>
          <cell r="CF73">
            <v>14.2</v>
          </cell>
          <cell r="CN73">
            <v>2.4</v>
          </cell>
          <cell r="CV73">
            <v>7.5</v>
          </cell>
        </row>
        <row r="75">
          <cell r="BP75">
            <v>3.8</v>
          </cell>
          <cell r="BX75">
            <v>3.1</v>
          </cell>
          <cell r="CF75">
            <v>3.3</v>
          </cell>
          <cell r="CN75">
            <v>4.3</v>
          </cell>
          <cell r="CV75">
            <v>5.0999999999999996</v>
          </cell>
        </row>
        <row r="77">
          <cell r="AN77" t="str">
            <v>類似団体内平均値</v>
          </cell>
          <cell r="BP77">
            <v>25.5</v>
          </cell>
          <cell r="BX77">
            <v>25.1</v>
          </cell>
          <cell r="CF77">
            <v>11.2</v>
          </cell>
          <cell r="CN77">
            <v>4.5999999999999996</v>
          </cell>
          <cell r="CV77">
            <v>4.2</v>
          </cell>
        </row>
        <row r="79">
          <cell r="BP79">
            <v>6.6</v>
          </cell>
          <cell r="BX79">
            <v>6.4</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28577451</v>
      </c>
      <c r="BO4" s="371"/>
      <c r="BP4" s="371"/>
      <c r="BQ4" s="371"/>
      <c r="BR4" s="371"/>
      <c r="BS4" s="371"/>
      <c r="BT4" s="371"/>
      <c r="BU4" s="372"/>
      <c r="BV4" s="370">
        <v>29885676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0.1</v>
      </c>
      <c r="CU4" s="377"/>
      <c r="CV4" s="377"/>
      <c r="CW4" s="377"/>
      <c r="CX4" s="377"/>
      <c r="CY4" s="377"/>
      <c r="CZ4" s="377"/>
      <c r="DA4" s="378"/>
      <c r="DB4" s="376">
        <v>5.0999999999999996</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28521567</v>
      </c>
      <c r="BO5" s="408"/>
      <c r="BP5" s="408"/>
      <c r="BQ5" s="408"/>
      <c r="BR5" s="408"/>
      <c r="BS5" s="408"/>
      <c r="BT5" s="408"/>
      <c r="BU5" s="409"/>
      <c r="BV5" s="407">
        <v>29006677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98.4</v>
      </c>
      <c r="CU5" s="405"/>
      <c r="CV5" s="405"/>
      <c r="CW5" s="405"/>
      <c r="CX5" s="405"/>
      <c r="CY5" s="405"/>
      <c r="CZ5" s="405"/>
      <c r="DA5" s="406"/>
      <c r="DB5" s="404">
        <v>96.1</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55884</v>
      </c>
      <c r="BO6" s="408"/>
      <c r="BP6" s="408"/>
      <c r="BQ6" s="408"/>
      <c r="BR6" s="408"/>
      <c r="BS6" s="408"/>
      <c r="BT6" s="408"/>
      <c r="BU6" s="409"/>
      <c r="BV6" s="407">
        <v>878999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99.3</v>
      </c>
      <c r="CU6" s="445"/>
      <c r="CV6" s="445"/>
      <c r="CW6" s="445"/>
      <c r="CX6" s="445"/>
      <c r="CY6" s="445"/>
      <c r="CZ6" s="445"/>
      <c r="DA6" s="446"/>
      <c r="DB6" s="444">
        <v>97.9</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45602</v>
      </c>
      <c r="BO7" s="408"/>
      <c r="BP7" s="408"/>
      <c r="BQ7" s="408"/>
      <c r="BR7" s="408"/>
      <c r="BS7" s="408"/>
      <c r="BT7" s="408"/>
      <c r="BU7" s="409"/>
      <c r="BV7" s="407">
        <v>76639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16176813</v>
      </c>
      <c r="CU7" s="408"/>
      <c r="CV7" s="408"/>
      <c r="CW7" s="408"/>
      <c r="CX7" s="408"/>
      <c r="CY7" s="408"/>
      <c r="CZ7" s="408"/>
      <c r="DA7" s="409"/>
      <c r="DB7" s="407">
        <v>15837433</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10282</v>
      </c>
      <c r="BO8" s="408"/>
      <c r="BP8" s="408"/>
      <c r="BQ8" s="408"/>
      <c r="BR8" s="408"/>
      <c r="BS8" s="408"/>
      <c r="BT8" s="408"/>
      <c r="BU8" s="409"/>
      <c r="BV8" s="407">
        <v>802360</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0.59</v>
      </c>
      <c r="CU8" s="448"/>
      <c r="CV8" s="448"/>
      <c r="CW8" s="448"/>
      <c r="CX8" s="448"/>
      <c r="CY8" s="448"/>
      <c r="CZ8" s="448"/>
      <c r="DA8" s="449"/>
      <c r="DB8" s="447">
        <v>0.6</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68775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-792078</v>
      </c>
      <c r="BO9" s="408"/>
      <c r="BP9" s="408"/>
      <c r="BQ9" s="408"/>
      <c r="BR9" s="408"/>
      <c r="BS9" s="408"/>
      <c r="BT9" s="408"/>
      <c r="BU9" s="409"/>
      <c r="BV9" s="407">
        <v>-366671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10.4</v>
      </c>
      <c r="CU9" s="405"/>
      <c r="CV9" s="405"/>
      <c r="CW9" s="405"/>
      <c r="CX9" s="405"/>
      <c r="CY9" s="405"/>
      <c r="CZ9" s="405"/>
      <c r="DA9" s="406"/>
      <c r="DB9" s="404">
        <v>10.6</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71112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504715</v>
      </c>
      <c r="BO10" s="408"/>
      <c r="BP10" s="408"/>
      <c r="BQ10" s="408"/>
      <c r="BR10" s="408"/>
      <c r="BS10" s="408"/>
      <c r="BT10" s="408"/>
      <c r="BU10" s="409"/>
      <c r="BV10" s="407">
        <v>590386</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466</v>
      </c>
      <c r="BO11" s="408"/>
      <c r="BP11" s="408"/>
      <c r="BQ11" s="408"/>
      <c r="BR11" s="408"/>
      <c r="BS11" s="408"/>
      <c r="BT11" s="408"/>
      <c r="BU11" s="409"/>
      <c r="BV11" s="407">
        <v>11700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66952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570000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65060</v>
      </c>
      <c r="S13" s="492"/>
      <c r="T13" s="492"/>
      <c r="U13" s="492"/>
      <c r="V13" s="493"/>
      <c r="W13" s="423" t="s">
        <v>131</v>
      </c>
      <c r="X13" s="424"/>
      <c r="Y13" s="424"/>
      <c r="Z13" s="424"/>
      <c r="AA13" s="424"/>
      <c r="AB13" s="414"/>
      <c r="AC13" s="458">
        <v>315</v>
      </c>
      <c r="AD13" s="459"/>
      <c r="AE13" s="459"/>
      <c r="AF13" s="459"/>
      <c r="AG13" s="501"/>
      <c r="AH13" s="458">
        <v>301</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-856897</v>
      </c>
      <c r="BO13" s="408"/>
      <c r="BP13" s="408"/>
      <c r="BQ13" s="408"/>
      <c r="BR13" s="408"/>
      <c r="BS13" s="408"/>
      <c r="BT13" s="408"/>
      <c r="BU13" s="409"/>
      <c r="BV13" s="407">
        <v>235415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5.0999999999999996</v>
      </c>
      <c r="CU13" s="405"/>
      <c r="CV13" s="405"/>
      <c r="CW13" s="405"/>
      <c r="CX13" s="405"/>
      <c r="CY13" s="405"/>
      <c r="CZ13" s="405"/>
      <c r="DA13" s="406"/>
      <c r="DB13" s="404">
        <v>4.3</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67226</v>
      </c>
      <c r="S14" s="492"/>
      <c r="T14" s="492"/>
      <c r="U14" s="492"/>
      <c r="V14" s="493"/>
      <c r="W14" s="397"/>
      <c r="X14" s="398"/>
      <c r="Y14" s="398"/>
      <c r="Z14" s="398"/>
      <c r="AA14" s="398"/>
      <c r="AB14" s="387"/>
      <c r="AC14" s="494">
        <v>1.1000000000000001</v>
      </c>
      <c r="AD14" s="495"/>
      <c r="AE14" s="495"/>
      <c r="AF14" s="495"/>
      <c r="AG14" s="496"/>
      <c r="AH14" s="494">
        <v>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7.5</v>
      </c>
      <c r="CU14" s="506"/>
      <c r="CV14" s="506"/>
      <c r="CW14" s="506"/>
      <c r="CX14" s="506"/>
      <c r="CY14" s="506"/>
      <c r="CZ14" s="506"/>
      <c r="DA14" s="507"/>
      <c r="DB14" s="505">
        <v>2.4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65562</v>
      </c>
      <c r="S15" s="492"/>
      <c r="T15" s="492"/>
      <c r="U15" s="492"/>
      <c r="V15" s="493"/>
      <c r="W15" s="423" t="s">
        <v>137</v>
      </c>
      <c r="X15" s="424"/>
      <c r="Y15" s="424"/>
      <c r="Z15" s="424"/>
      <c r="AA15" s="424"/>
      <c r="AB15" s="414"/>
      <c r="AC15" s="458">
        <v>8822</v>
      </c>
      <c r="AD15" s="459"/>
      <c r="AE15" s="459"/>
      <c r="AF15" s="459"/>
      <c r="AG15" s="501"/>
      <c r="AH15" s="458">
        <v>9441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8176671</v>
      </c>
      <c r="BO15" s="371"/>
      <c r="BP15" s="371"/>
      <c r="BQ15" s="371"/>
      <c r="BR15" s="371"/>
      <c r="BS15" s="371"/>
      <c r="BT15" s="371"/>
      <c r="BU15" s="372"/>
      <c r="BV15" s="370">
        <v>7975177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29.8</v>
      </c>
      <c r="AD16" s="495"/>
      <c r="AE16" s="495"/>
      <c r="AF16" s="495"/>
      <c r="AG16" s="496"/>
      <c r="AH16" s="494">
        <v>31.8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13873326</v>
      </c>
      <c r="BO16" s="408"/>
      <c r="BP16" s="408"/>
      <c r="BQ16" s="408"/>
      <c r="BR16" s="408"/>
      <c r="BS16" s="408"/>
      <c r="BT16" s="408"/>
      <c r="BU16" s="409"/>
      <c r="BV16" s="407">
        <v>13428115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20494</v>
      </c>
      <c r="AD17" s="459"/>
      <c r="AE17" s="459"/>
      <c r="AF17" s="459"/>
      <c r="AG17" s="501"/>
      <c r="AH17" s="458">
        <v>19966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10342680</v>
      </c>
      <c r="BO17" s="408"/>
      <c r="BP17" s="408"/>
      <c r="BQ17" s="408"/>
      <c r="BR17" s="408"/>
      <c r="BS17" s="408"/>
      <c r="BT17" s="408"/>
      <c r="BU17" s="409"/>
      <c r="BV17" s="407">
        <v>10090906</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25.33</v>
      </c>
      <c r="M18" s="531"/>
      <c r="N18" s="531"/>
      <c r="O18" s="531"/>
      <c r="P18" s="531"/>
      <c r="Q18" s="531"/>
      <c r="R18" s="532"/>
      <c r="S18" s="532"/>
      <c r="T18" s="532"/>
      <c r="U18" s="532"/>
      <c r="V18" s="533"/>
      <c r="W18" s="425"/>
      <c r="X18" s="426"/>
      <c r="Y18" s="426"/>
      <c r="Z18" s="426"/>
      <c r="AA18" s="426"/>
      <c r="AB18" s="417"/>
      <c r="AC18" s="534">
        <v>69.2</v>
      </c>
      <c r="AD18" s="535"/>
      <c r="AE18" s="535"/>
      <c r="AF18" s="535"/>
      <c r="AG18" s="536"/>
      <c r="AH18" s="534">
        <v>67.2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16069937</v>
      </c>
      <c r="BO18" s="408"/>
      <c r="BP18" s="408"/>
      <c r="BQ18" s="408"/>
      <c r="BR18" s="408"/>
      <c r="BS18" s="408"/>
      <c r="BT18" s="408"/>
      <c r="BU18" s="409"/>
      <c r="BV18" s="407">
        <v>15706134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2715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20312338</v>
      </c>
      <c r="BO19" s="408"/>
      <c r="BP19" s="408"/>
      <c r="BQ19" s="408"/>
      <c r="BR19" s="408"/>
      <c r="BS19" s="408"/>
      <c r="BT19" s="408"/>
      <c r="BU19" s="409"/>
      <c r="BV19" s="407">
        <v>20488000</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30009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20721339</v>
      </c>
      <c r="BO22" s="371"/>
      <c r="BP22" s="371"/>
      <c r="BQ22" s="371"/>
      <c r="BR22" s="371"/>
      <c r="BS22" s="371"/>
      <c r="BT22" s="371"/>
      <c r="BU22" s="372"/>
      <c r="BV22" s="370">
        <v>22165006</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16063592</v>
      </c>
      <c r="BO23" s="408"/>
      <c r="BP23" s="408"/>
      <c r="BQ23" s="408"/>
      <c r="BR23" s="408"/>
      <c r="BS23" s="408"/>
      <c r="BT23" s="408"/>
      <c r="BU23" s="409"/>
      <c r="BV23" s="407">
        <v>17026905</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6720</v>
      </c>
      <c r="R24" s="459"/>
      <c r="S24" s="459"/>
      <c r="T24" s="459"/>
      <c r="U24" s="459"/>
      <c r="V24" s="501"/>
      <c r="W24" s="553"/>
      <c r="X24" s="554"/>
      <c r="Y24" s="555"/>
      <c r="Z24" s="457" t="s">
        <v>162</v>
      </c>
      <c r="AA24" s="437"/>
      <c r="AB24" s="437"/>
      <c r="AC24" s="437"/>
      <c r="AD24" s="437"/>
      <c r="AE24" s="437"/>
      <c r="AF24" s="437"/>
      <c r="AG24" s="438"/>
      <c r="AH24" s="458">
        <v>395</v>
      </c>
      <c r="AI24" s="459"/>
      <c r="AJ24" s="459"/>
      <c r="AK24" s="459"/>
      <c r="AL24" s="501"/>
      <c r="AM24" s="458">
        <v>1238720</v>
      </c>
      <c r="AN24" s="459"/>
      <c r="AO24" s="459"/>
      <c r="AP24" s="459"/>
      <c r="AQ24" s="459"/>
      <c r="AR24" s="501"/>
      <c r="AS24" s="458">
        <v>3136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9880846</v>
      </c>
      <c r="BO24" s="408"/>
      <c r="BP24" s="408"/>
      <c r="BQ24" s="408"/>
      <c r="BR24" s="408"/>
      <c r="BS24" s="408"/>
      <c r="BT24" s="408"/>
      <c r="BU24" s="409"/>
      <c r="BV24" s="407">
        <v>10314966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6705</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3268366</v>
      </c>
      <c r="BO25" s="371"/>
      <c r="BP25" s="371"/>
      <c r="BQ25" s="371"/>
      <c r="BR25" s="371"/>
      <c r="BS25" s="371"/>
      <c r="BT25" s="371"/>
      <c r="BU25" s="372"/>
      <c r="BV25" s="370">
        <v>3077898</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6030</v>
      </c>
      <c r="R26" s="459"/>
      <c r="S26" s="459"/>
      <c r="T26" s="459"/>
      <c r="U26" s="459"/>
      <c r="V26" s="501"/>
      <c r="W26" s="553"/>
      <c r="X26" s="554"/>
      <c r="Y26" s="555"/>
      <c r="Z26" s="457" t="s">
        <v>168</v>
      </c>
      <c r="AA26" s="559"/>
      <c r="AB26" s="559"/>
      <c r="AC26" s="559"/>
      <c r="AD26" s="559"/>
      <c r="AE26" s="559"/>
      <c r="AF26" s="559"/>
      <c r="AG26" s="560"/>
      <c r="AH26" s="458">
        <v>11</v>
      </c>
      <c r="AI26" s="459"/>
      <c r="AJ26" s="459"/>
      <c r="AK26" s="459"/>
      <c r="AL26" s="501"/>
      <c r="AM26" s="458">
        <v>38412</v>
      </c>
      <c r="AN26" s="459"/>
      <c r="AO26" s="459"/>
      <c r="AP26" s="459"/>
      <c r="AQ26" s="459"/>
      <c r="AR26" s="501"/>
      <c r="AS26" s="458">
        <v>3492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5900</v>
      </c>
      <c r="R27" s="459"/>
      <c r="S27" s="459"/>
      <c r="T27" s="459"/>
      <c r="U27" s="459"/>
      <c r="V27" s="501"/>
      <c r="W27" s="553"/>
      <c r="X27" s="554"/>
      <c r="Y27" s="555"/>
      <c r="Z27" s="457" t="s">
        <v>171</v>
      </c>
      <c r="AA27" s="437"/>
      <c r="AB27" s="437"/>
      <c r="AC27" s="437"/>
      <c r="AD27" s="437"/>
      <c r="AE27" s="437"/>
      <c r="AF27" s="437"/>
      <c r="AG27" s="438"/>
      <c r="AH27" s="458">
        <v>26</v>
      </c>
      <c r="AI27" s="459"/>
      <c r="AJ27" s="459"/>
      <c r="AK27" s="459"/>
      <c r="AL27" s="501"/>
      <c r="AM27" s="458">
        <v>100852</v>
      </c>
      <c r="AN27" s="459"/>
      <c r="AO27" s="459"/>
      <c r="AP27" s="459"/>
      <c r="AQ27" s="459"/>
      <c r="AR27" s="501"/>
      <c r="AS27" s="458">
        <v>3879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5500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2835750</v>
      </c>
      <c r="BO28" s="371"/>
      <c r="BP28" s="371"/>
      <c r="BQ28" s="371"/>
      <c r="BR28" s="371"/>
      <c r="BS28" s="371"/>
      <c r="BT28" s="371"/>
      <c r="BU28" s="372"/>
      <c r="BV28" s="370">
        <v>2901035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16</v>
      </c>
      <c r="M29" s="459"/>
      <c r="N29" s="459"/>
      <c r="O29" s="459"/>
      <c r="P29" s="501"/>
      <c r="Q29" s="458">
        <v>5300</v>
      </c>
      <c r="R29" s="459"/>
      <c r="S29" s="459"/>
      <c r="T29" s="459"/>
      <c r="U29" s="459"/>
      <c r="V29" s="501"/>
      <c r="W29" s="556"/>
      <c r="X29" s="557"/>
      <c r="Y29" s="558"/>
      <c r="Z29" s="457" t="s">
        <v>177</v>
      </c>
      <c r="AA29" s="437"/>
      <c r="AB29" s="437"/>
      <c r="AC29" s="437"/>
      <c r="AD29" s="437"/>
      <c r="AE29" s="437"/>
      <c r="AF29" s="437"/>
      <c r="AG29" s="438"/>
      <c r="AH29" s="458">
        <v>421</v>
      </c>
      <c r="AI29" s="459"/>
      <c r="AJ29" s="459"/>
      <c r="AK29" s="459"/>
      <c r="AL29" s="501"/>
      <c r="AM29" s="458">
        <v>1339572</v>
      </c>
      <c r="AN29" s="459"/>
      <c r="AO29" s="459"/>
      <c r="AP29" s="459"/>
      <c r="AQ29" s="459"/>
      <c r="AR29" s="501"/>
      <c r="AS29" s="458">
        <v>3182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606675</v>
      </c>
      <c r="BO29" s="408"/>
      <c r="BP29" s="408"/>
      <c r="BQ29" s="408"/>
      <c r="BR29" s="408"/>
      <c r="BS29" s="408"/>
      <c r="BT29" s="408"/>
      <c r="BU29" s="409"/>
      <c r="BV29" s="407">
        <v>524340</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2373887</v>
      </c>
      <c r="BO30" s="527"/>
      <c r="BP30" s="527"/>
      <c r="BQ30" s="527"/>
      <c r="BR30" s="527"/>
      <c r="BS30" s="527"/>
      <c r="BT30" s="527"/>
      <c r="BU30" s="528"/>
      <c r="BV30" s="526">
        <v>2239751</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国民健康保険事業特別会計（事業勘定）</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大阪南消防組合（一般会計）</v>
      </c>
      <c r="BZ34" s="598"/>
      <c r="CA34" s="598"/>
      <c r="CB34" s="598"/>
      <c r="CC34" s="598"/>
      <c r="CD34" s="598"/>
      <c r="CE34" s="598"/>
      <c r="CF34" s="598"/>
      <c r="CG34" s="598"/>
      <c r="CH34" s="598"/>
      <c r="CI34" s="598"/>
      <c r="CJ34" s="598"/>
      <c r="CK34" s="598"/>
      <c r="CL34" s="598"/>
      <c r="CM34" s="598"/>
      <c r="CN34" s="181"/>
      <c r="CO34" s="597">
        <f>IF(CQ34="","",MAX(C34:D43,U34:V43,AM34:AN43,BE34:BF43,BW34:BX43)+1)</f>
        <v>18</v>
      </c>
      <c r="CP34" s="597"/>
      <c r="CQ34" s="598" t="str">
        <f>IF('各会計、関係団体の財政状況及び健全化判断比率'!BS7="","",'各会計、関係団体の財政状況及び健全化判断比率'!BS7)</f>
        <v>柏原市土地開発公社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国民健康保険事業特別会計（施設勘定堅上診療所）</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IF('各会計、関係団体の財政状況及び健全化判断比率'!B33="","",'各会計、関係団体の財政状況及び健全化判断比率'!B33)</f>
        <v>市立柏原病院事業会計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柏羽藤環境事業組合（一般会計）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81"/>
      <c r="AM36" s="597">
        <f t="shared" si="0"/>
        <v>8</v>
      </c>
      <c r="AN36" s="597"/>
      <c r="AO36" s="598" t="str">
        <f>IF('各会計、関係団体の財政状況及び健全化判断比率'!B34="","",'各会計、関係団体の財政状況及び健全化判断比率'!B34)</f>
        <v>下水道事業会計</v>
      </c>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藤井寺市柏原市学校給食組合（一般会計）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5</v>
      </c>
      <c r="V37" s="597"/>
      <c r="W37" s="598" t="str">
        <f>IF('各会計、関係団体の財政状況及び健全化判断比率'!B31="","",'各会計、関係団体の財政状況及び健全化判断比率'!B31)</f>
        <v>後期高齢者医療事業特別会計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大和川右岸水防事務組合（一般会計）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八尾市柏原市火葬場組合（一般会計）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大阪府後期高齢者医療広域連合（一般会計）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15</v>
      </c>
      <c r="BX40" s="597"/>
      <c r="BY40" s="598" t="str">
        <f>IF('各会計、関係団体の財政状況及び健全化判断比率'!B74="","",'各会計、関係団体の財政状況及び健全化判断比率'!B74)</f>
        <v>大阪府後期高齢者医療広域連合（後期高齢者医療特別会計）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16</v>
      </c>
      <c r="BX41" s="597"/>
      <c r="BY41" s="598" t="str">
        <f>IF('各会計、関係団体の財政状況及び健全化判断比率'!B75="","",'各会計、関係団体の財政状況及び健全化判断比率'!B75)</f>
        <v>大阪広域水道企業団水道事業会計（水道用水供給事業）</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17</v>
      </c>
      <c r="BX42" s="597"/>
      <c r="BY42" s="598" t="str">
        <f>IF('各会計、関係団体の財政状況及び健全化判断比率'!B76="","",'各会計、関係団体の財政状況及び健全化判断比率'!B76)</f>
        <v>大阪広域水道企業団（工業用水道事業会計）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O5XC/flnwzy8AxDPi4qiVH2JJZhUUt+LvnYDgc6NuMi9m2gXCCa2+UubZK4FCj0R3w0jVEnarCr6PKdbPh4hww==" saltValue="4VLxsKGEdZRtDz/xj29Wz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533</v>
      </c>
      <c r="D34" s="1151"/>
      <c r="E34" s="1152"/>
      <c r="F34" s="32" t="s">
        <v>534</v>
      </c>
      <c r="G34" s="33">
        <v>1.18</v>
      </c>
      <c r="H34" s="33">
        <v>14.17</v>
      </c>
      <c r="I34" s="33">
        <v>20.77</v>
      </c>
      <c r="J34" s="34">
        <v>17.04</v>
      </c>
      <c r="K34" s="22"/>
      <c r="L34" s="22"/>
      <c r="M34" s="22"/>
      <c r="N34" s="22"/>
      <c r="O34" s="22"/>
      <c r="P34" s="22"/>
    </row>
    <row r="35" spans="1:16" ht="39" customHeight="1" x14ac:dyDescent="0.2">
      <c r="A35" s="22"/>
      <c r="B35" s="35"/>
      <c r="C35" s="1145" t="s">
        <v>535</v>
      </c>
      <c r="D35" s="1146"/>
      <c r="E35" s="1147"/>
      <c r="F35" s="36">
        <v>17.12</v>
      </c>
      <c r="G35" s="37">
        <v>17.12</v>
      </c>
      <c r="H35" s="37">
        <v>16.45</v>
      </c>
      <c r="I35" s="37">
        <v>16.54</v>
      </c>
      <c r="J35" s="38">
        <v>15.41</v>
      </c>
      <c r="K35" s="22"/>
      <c r="L35" s="22"/>
      <c r="M35" s="22"/>
      <c r="N35" s="22"/>
      <c r="O35" s="22"/>
      <c r="P35" s="22"/>
    </row>
    <row r="36" spans="1:16" ht="39" customHeight="1" x14ac:dyDescent="0.2">
      <c r="A36" s="22"/>
      <c r="B36" s="35"/>
      <c r="C36" s="1145" t="s">
        <v>536</v>
      </c>
      <c r="D36" s="1146"/>
      <c r="E36" s="1147"/>
      <c r="F36" s="36">
        <v>0.45</v>
      </c>
      <c r="G36" s="37">
        <v>0.47</v>
      </c>
      <c r="H36" s="37">
        <v>0.5</v>
      </c>
      <c r="I36" s="37">
        <v>0.53</v>
      </c>
      <c r="J36" s="38">
        <v>0.56999999999999995</v>
      </c>
      <c r="K36" s="22"/>
      <c r="L36" s="22"/>
      <c r="M36" s="22"/>
      <c r="N36" s="22"/>
      <c r="O36" s="22"/>
      <c r="P36" s="22"/>
    </row>
    <row r="37" spans="1:16" ht="39" customHeight="1" x14ac:dyDescent="0.2">
      <c r="A37" s="22"/>
      <c r="B37" s="35"/>
      <c r="C37" s="1145" t="s">
        <v>537</v>
      </c>
      <c r="D37" s="1146"/>
      <c r="E37" s="1147"/>
      <c r="F37" s="36">
        <v>1.1000000000000001</v>
      </c>
      <c r="G37" s="37">
        <v>0.92</v>
      </c>
      <c r="H37" s="37">
        <v>0.39</v>
      </c>
      <c r="I37" s="37">
        <v>0.31</v>
      </c>
      <c r="J37" s="38">
        <v>0.4</v>
      </c>
      <c r="K37" s="22"/>
      <c r="L37" s="22"/>
      <c r="M37" s="22"/>
      <c r="N37" s="22"/>
      <c r="O37" s="22"/>
      <c r="P37" s="22"/>
    </row>
    <row r="38" spans="1:16" ht="39" customHeight="1" x14ac:dyDescent="0.2">
      <c r="A38" s="22"/>
      <c r="B38" s="35"/>
      <c r="C38" s="1145" t="s">
        <v>538</v>
      </c>
      <c r="D38" s="1146"/>
      <c r="E38" s="1147"/>
      <c r="F38" s="36">
        <v>0.21</v>
      </c>
      <c r="G38" s="37">
        <v>0.22</v>
      </c>
      <c r="H38" s="37">
        <v>0.22</v>
      </c>
      <c r="I38" s="37">
        <v>0.27</v>
      </c>
      <c r="J38" s="38">
        <v>0.28000000000000003</v>
      </c>
      <c r="K38" s="22"/>
      <c r="L38" s="22"/>
      <c r="M38" s="22"/>
      <c r="N38" s="22"/>
      <c r="O38" s="22"/>
      <c r="P38" s="22"/>
    </row>
    <row r="39" spans="1:16" ht="39" customHeight="1" x14ac:dyDescent="0.2">
      <c r="A39" s="22"/>
      <c r="B39" s="35"/>
      <c r="C39" s="1145" t="s">
        <v>539</v>
      </c>
      <c r="D39" s="1146"/>
      <c r="E39" s="1147"/>
      <c r="F39" s="36">
        <v>1.28</v>
      </c>
      <c r="G39" s="37">
        <v>3.18</v>
      </c>
      <c r="H39" s="37">
        <v>7.24</v>
      </c>
      <c r="I39" s="37">
        <v>5.0599999999999996</v>
      </c>
      <c r="J39" s="38">
        <v>0.06</v>
      </c>
      <c r="K39" s="22"/>
      <c r="L39" s="22"/>
      <c r="M39" s="22"/>
      <c r="N39" s="22"/>
      <c r="O39" s="22"/>
      <c r="P39" s="22"/>
    </row>
    <row r="40" spans="1:16" ht="39" customHeight="1" x14ac:dyDescent="0.2">
      <c r="A40" s="22"/>
      <c r="B40" s="35"/>
      <c r="C40" s="1145" t="s">
        <v>540</v>
      </c>
      <c r="D40" s="1146"/>
      <c r="E40" s="1147"/>
      <c r="F40" s="36">
        <v>0.99</v>
      </c>
      <c r="G40" s="37">
        <v>0.98</v>
      </c>
      <c r="H40" s="37">
        <v>0.9</v>
      </c>
      <c r="I40" s="37">
        <v>0.49</v>
      </c>
      <c r="J40" s="38">
        <v>0</v>
      </c>
      <c r="K40" s="22"/>
      <c r="L40" s="22"/>
      <c r="M40" s="22"/>
      <c r="N40" s="22"/>
      <c r="O40" s="22"/>
      <c r="P40" s="22"/>
    </row>
    <row r="41" spans="1:16" ht="39" customHeight="1" x14ac:dyDescent="0.2">
      <c r="A41" s="22"/>
      <c r="B41" s="35"/>
      <c r="C41" s="1145" t="s">
        <v>541</v>
      </c>
      <c r="D41" s="1146"/>
      <c r="E41" s="1147"/>
      <c r="F41" s="36">
        <v>0</v>
      </c>
      <c r="G41" s="37">
        <v>0</v>
      </c>
      <c r="H41" s="37">
        <v>0</v>
      </c>
      <c r="I41" s="37">
        <v>0</v>
      </c>
      <c r="J41" s="38">
        <v>0</v>
      </c>
      <c r="K41" s="22"/>
      <c r="L41" s="22"/>
      <c r="M41" s="22"/>
      <c r="N41" s="22"/>
      <c r="O41" s="22"/>
      <c r="P41" s="22"/>
    </row>
    <row r="42" spans="1:16" ht="39" customHeight="1" x14ac:dyDescent="0.2">
      <c r="A42" s="22"/>
      <c r="B42" s="39"/>
      <c r="C42" s="1145" t="s">
        <v>542</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543</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wEjpufzGuNplvBP5YI8wP92RwurjS23Mno0evPrk1DQmvveh500kzzGIYK2c70YyBIH82HVBwWJIclLL9WCKyw==" saltValue="wnCZN6ZeeBLlpDopNbEN3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1838</v>
      </c>
      <c r="L45" s="60">
        <v>1878</v>
      </c>
      <c r="M45" s="60">
        <v>2046</v>
      </c>
      <c r="N45" s="60">
        <v>2170</v>
      </c>
      <c r="O45" s="61">
        <v>2112</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2">
      <c r="A48" s="48"/>
      <c r="B48" s="1155"/>
      <c r="C48" s="1156"/>
      <c r="D48" s="62"/>
      <c r="E48" s="1161" t="s">
        <v>13</v>
      </c>
      <c r="F48" s="1161"/>
      <c r="G48" s="1161"/>
      <c r="H48" s="1161"/>
      <c r="I48" s="1161"/>
      <c r="J48" s="1162"/>
      <c r="K48" s="63">
        <v>922</v>
      </c>
      <c r="L48" s="64">
        <v>912</v>
      </c>
      <c r="M48" s="64">
        <v>940</v>
      </c>
      <c r="N48" s="64">
        <v>972</v>
      </c>
      <c r="O48" s="65">
        <v>1050</v>
      </c>
      <c r="P48" s="48"/>
      <c r="Q48" s="48"/>
      <c r="R48" s="48"/>
      <c r="S48" s="48"/>
      <c r="T48" s="48"/>
      <c r="U48" s="48"/>
    </row>
    <row r="49" spans="1:21" ht="30.75" customHeight="1" x14ac:dyDescent="0.2">
      <c r="A49" s="48"/>
      <c r="B49" s="1155"/>
      <c r="C49" s="1156"/>
      <c r="D49" s="62"/>
      <c r="E49" s="1161" t="s">
        <v>14</v>
      </c>
      <c r="F49" s="1161"/>
      <c r="G49" s="1161"/>
      <c r="H49" s="1161"/>
      <c r="I49" s="1161"/>
      <c r="J49" s="1162"/>
      <c r="K49" s="63">
        <v>115</v>
      </c>
      <c r="L49" s="64">
        <v>99</v>
      </c>
      <c r="M49" s="64">
        <v>116</v>
      </c>
      <c r="N49" s="64">
        <v>125</v>
      </c>
      <c r="O49" s="65">
        <v>133</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488</v>
      </c>
      <c r="L50" s="64" t="s">
        <v>488</v>
      </c>
      <c r="M50" s="64" t="s">
        <v>488</v>
      </c>
      <c r="N50" s="64">
        <v>0</v>
      </c>
      <c r="O50" s="65">
        <v>4</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488</v>
      </c>
      <c r="L51" s="64">
        <v>1</v>
      </c>
      <c r="M51" s="64">
        <v>0</v>
      </c>
      <c r="N51" s="64" t="s">
        <v>488</v>
      </c>
      <c r="O51" s="65">
        <v>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2504</v>
      </c>
      <c r="L52" s="64">
        <v>2493</v>
      </c>
      <c r="M52" s="64">
        <v>2503</v>
      </c>
      <c r="N52" s="64">
        <v>2486</v>
      </c>
      <c r="O52" s="65">
        <v>2524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371</v>
      </c>
      <c r="L53" s="69">
        <v>397</v>
      </c>
      <c r="M53" s="69">
        <v>599</v>
      </c>
      <c r="N53" s="69">
        <v>781</v>
      </c>
      <c r="O53" s="70">
        <v>776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549</v>
      </c>
      <c r="L58" s="84" t="s">
        <v>549</v>
      </c>
      <c r="M58" s="84" t="s">
        <v>549</v>
      </c>
      <c r="N58" s="84" t="s">
        <v>549</v>
      </c>
      <c r="O58" s="85" t="s">
        <v>549</v>
      </c>
    </row>
    <row r="59" spans="1:21" ht="31.5" customHeight="1" x14ac:dyDescent="0.2">
      <c r="B59" s="1171"/>
      <c r="C59" s="1172"/>
      <c r="D59" s="1178" t="s">
        <v>26</v>
      </c>
      <c r="E59" s="1179"/>
      <c r="F59" s="1179"/>
      <c r="G59" s="1179"/>
      <c r="H59" s="1179"/>
      <c r="I59" s="1179"/>
      <c r="J59" s="1180"/>
      <c r="K59" s="86" t="s">
        <v>549</v>
      </c>
      <c r="L59" s="87" t="s">
        <v>549</v>
      </c>
      <c r="M59" s="87" t="s">
        <v>549</v>
      </c>
      <c r="N59" s="87" t="s">
        <v>549</v>
      </c>
      <c r="O59" s="88" t="s">
        <v>549</v>
      </c>
    </row>
    <row r="60" spans="1:21" ht="31.5" customHeight="1" thickBot="1" x14ac:dyDescent="0.25">
      <c r="B60" s="1173"/>
      <c r="C60" s="1174"/>
      <c r="D60" s="1181" t="s">
        <v>27</v>
      </c>
      <c r="E60" s="1182"/>
      <c r="F60" s="1182"/>
      <c r="G60" s="1182"/>
      <c r="H60" s="1182"/>
      <c r="I60" s="1182"/>
      <c r="J60" s="1183"/>
      <c r="K60" s="89" t="s">
        <v>549</v>
      </c>
      <c r="L60" s="90" t="s">
        <v>549</v>
      </c>
      <c r="M60" s="90" t="s">
        <v>549</v>
      </c>
      <c r="N60" s="90" t="s">
        <v>549</v>
      </c>
      <c r="O60" s="91" t="s">
        <v>549</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ywrmQ9mr8Q6DzfbyJXoUqJ9x03NQ/Dz4yLICauK4kZSoA2m/5UdM1ukEBrJh6uyQnv8ds2U6FRxQTphgYl8dw==" saltValue="FUHz1N6rwml8ANvStptpz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55">
        <v>19639</v>
      </c>
      <c r="J41" s="356">
        <v>22359</v>
      </c>
      <c r="K41" s="356">
        <v>23389</v>
      </c>
      <c r="L41" s="356">
        <v>22165</v>
      </c>
      <c r="M41" s="357">
        <v>20721</v>
      </c>
    </row>
    <row r="42" spans="2:13" ht="27.75" customHeight="1" x14ac:dyDescent="0.2">
      <c r="B42" s="1186"/>
      <c r="C42" s="1187"/>
      <c r="D42" s="106"/>
      <c r="E42" s="1192" t="s">
        <v>32</v>
      </c>
      <c r="F42" s="1192"/>
      <c r="G42" s="1192"/>
      <c r="H42" s="1193"/>
      <c r="I42" s="358">
        <v>378</v>
      </c>
      <c r="J42" s="359">
        <v>383</v>
      </c>
      <c r="K42" s="359">
        <v>328</v>
      </c>
      <c r="L42" s="359">
        <v>304</v>
      </c>
      <c r="M42" s="360">
        <v>394</v>
      </c>
    </row>
    <row r="43" spans="2:13" ht="27.75" customHeight="1" x14ac:dyDescent="0.2">
      <c r="B43" s="1186"/>
      <c r="C43" s="1187"/>
      <c r="D43" s="106"/>
      <c r="E43" s="1192" t="s">
        <v>33</v>
      </c>
      <c r="F43" s="1192"/>
      <c r="G43" s="1192"/>
      <c r="H43" s="1193"/>
      <c r="I43" s="358">
        <v>11090</v>
      </c>
      <c r="J43" s="359">
        <v>10579</v>
      </c>
      <c r="K43" s="359">
        <v>10306</v>
      </c>
      <c r="L43" s="359">
        <v>10153</v>
      </c>
      <c r="M43" s="360">
        <v>9978</v>
      </c>
    </row>
    <row r="44" spans="2:13" ht="27.75" customHeight="1" x14ac:dyDescent="0.2">
      <c r="B44" s="1186"/>
      <c r="C44" s="1187"/>
      <c r="D44" s="106"/>
      <c r="E44" s="1192" t="s">
        <v>34</v>
      </c>
      <c r="F44" s="1192"/>
      <c r="G44" s="1192"/>
      <c r="H44" s="1193"/>
      <c r="I44" s="358">
        <v>758</v>
      </c>
      <c r="J44" s="359">
        <v>799</v>
      </c>
      <c r="K44" s="359">
        <v>815</v>
      </c>
      <c r="L44" s="359">
        <v>825</v>
      </c>
      <c r="M44" s="360">
        <v>1344</v>
      </c>
    </row>
    <row r="45" spans="2:13" ht="27.75" customHeight="1" x14ac:dyDescent="0.2">
      <c r="B45" s="1186"/>
      <c r="C45" s="1187"/>
      <c r="D45" s="106"/>
      <c r="E45" s="1192" t="s">
        <v>35</v>
      </c>
      <c r="F45" s="1192"/>
      <c r="G45" s="1192"/>
      <c r="H45" s="1193"/>
      <c r="I45" s="358">
        <v>2622</v>
      </c>
      <c r="J45" s="359">
        <v>2625</v>
      </c>
      <c r="K45" s="359">
        <v>2839</v>
      </c>
      <c r="L45" s="359">
        <v>2666</v>
      </c>
      <c r="M45" s="360">
        <v>2954</v>
      </c>
    </row>
    <row r="46" spans="2:13" ht="27.75" customHeight="1" x14ac:dyDescent="0.2">
      <c r="B46" s="1186"/>
      <c r="C46" s="1187"/>
      <c r="D46" s="107"/>
      <c r="E46" s="1192" t="s">
        <v>36</v>
      </c>
      <c r="F46" s="1192"/>
      <c r="G46" s="1192"/>
      <c r="H46" s="1193"/>
      <c r="I46" s="358" t="s">
        <v>488</v>
      </c>
      <c r="J46" s="359" t="s">
        <v>488</v>
      </c>
      <c r="K46" s="359" t="s">
        <v>488</v>
      </c>
      <c r="L46" s="359" t="s">
        <v>488</v>
      </c>
      <c r="M46" s="360" t="s">
        <v>488</v>
      </c>
    </row>
    <row r="47" spans="2:13" ht="27.75" customHeight="1" x14ac:dyDescent="0.2">
      <c r="B47" s="1186"/>
      <c r="C47" s="1187"/>
      <c r="D47" s="108"/>
      <c r="E47" s="1194" t="s">
        <v>37</v>
      </c>
      <c r="F47" s="1195"/>
      <c r="G47" s="1195"/>
      <c r="H47" s="1196"/>
      <c r="I47" s="358" t="s">
        <v>488</v>
      </c>
      <c r="J47" s="359" t="s">
        <v>488</v>
      </c>
      <c r="K47" s="359" t="s">
        <v>488</v>
      </c>
      <c r="L47" s="359" t="s">
        <v>488</v>
      </c>
      <c r="M47" s="360" t="s">
        <v>488</v>
      </c>
    </row>
    <row r="48" spans="2:13" ht="27.75" customHeight="1" x14ac:dyDescent="0.2">
      <c r="B48" s="1186"/>
      <c r="C48" s="1187"/>
      <c r="D48" s="106"/>
      <c r="E48" s="1192" t="s">
        <v>38</v>
      </c>
      <c r="F48" s="1192"/>
      <c r="G48" s="1192"/>
      <c r="H48" s="1193"/>
      <c r="I48" s="358" t="s">
        <v>488</v>
      </c>
      <c r="J48" s="359" t="s">
        <v>488</v>
      </c>
      <c r="K48" s="359" t="s">
        <v>488</v>
      </c>
      <c r="L48" s="359" t="s">
        <v>488</v>
      </c>
      <c r="M48" s="360" t="s">
        <v>488</v>
      </c>
    </row>
    <row r="49" spans="2:13" ht="27.75" customHeight="1" x14ac:dyDescent="0.2">
      <c r="B49" s="1188"/>
      <c r="C49" s="1189"/>
      <c r="D49" s="106"/>
      <c r="E49" s="1192" t="s">
        <v>39</v>
      </c>
      <c r="F49" s="1192"/>
      <c r="G49" s="1192"/>
      <c r="H49" s="1193"/>
      <c r="I49" s="358" t="s">
        <v>488</v>
      </c>
      <c r="J49" s="359" t="s">
        <v>488</v>
      </c>
      <c r="K49" s="359" t="s">
        <v>488</v>
      </c>
      <c r="L49" s="359" t="s">
        <v>488</v>
      </c>
      <c r="M49" s="360" t="s">
        <v>488</v>
      </c>
    </row>
    <row r="50" spans="2:13" ht="27.75" customHeight="1" x14ac:dyDescent="0.2">
      <c r="B50" s="1197" t="s">
        <v>40</v>
      </c>
      <c r="C50" s="1198"/>
      <c r="D50" s="109"/>
      <c r="E50" s="1192" t="s">
        <v>41</v>
      </c>
      <c r="F50" s="1192"/>
      <c r="G50" s="1192"/>
      <c r="H50" s="1193"/>
      <c r="I50" s="358">
        <v>4309</v>
      </c>
      <c r="J50" s="359">
        <v>4458</v>
      </c>
      <c r="K50" s="359">
        <v>5496</v>
      </c>
      <c r="L50" s="359">
        <v>7002</v>
      </c>
      <c r="M50" s="360">
        <v>6880</v>
      </c>
    </row>
    <row r="51" spans="2:13" ht="27.75" customHeight="1" x14ac:dyDescent="0.2">
      <c r="B51" s="1186"/>
      <c r="C51" s="1187"/>
      <c r="D51" s="106"/>
      <c r="E51" s="1192" t="s">
        <v>42</v>
      </c>
      <c r="F51" s="1192"/>
      <c r="G51" s="1192"/>
      <c r="H51" s="1193"/>
      <c r="I51" s="358">
        <v>4907</v>
      </c>
      <c r="J51" s="359">
        <v>4648</v>
      </c>
      <c r="K51" s="359">
        <v>4476</v>
      </c>
      <c r="L51" s="359">
        <v>4204</v>
      </c>
      <c r="M51" s="360">
        <v>4068</v>
      </c>
    </row>
    <row r="52" spans="2:13" ht="27.75" customHeight="1" x14ac:dyDescent="0.2">
      <c r="B52" s="1188"/>
      <c r="C52" s="1189"/>
      <c r="D52" s="106"/>
      <c r="E52" s="1192" t="s">
        <v>43</v>
      </c>
      <c r="F52" s="1192"/>
      <c r="G52" s="1192"/>
      <c r="H52" s="1193"/>
      <c r="I52" s="358">
        <v>26307</v>
      </c>
      <c r="J52" s="359">
        <v>26264</v>
      </c>
      <c r="K52" s="359">
        <v>25705</v>
      </c>
      <c r="L52" s="359">
        <v>24573</v>
      </c>
      <c r="M52" s="360">
        <v>23379</v>
      </c>
    </row>
    <row r="53" spans="2:13" ht="27.75" customHeight="1" thickBot="1" x14ac:dyDescent="0.25">
      <c r="B53" s="1199" t="s">
        <v>19</v>
      </c>
      <c r="C53" s="1200"/>
      <c r="D53" s="110"/>
      <c r="E53" s="1201" t="s">
        <v>44</v>
      </c>
      <c r="F53" s="1201"/>
      <c r="G53" s="1201"/>
      <c r="H53" s="1202"/>
      <c r="I53" s="361">
        <v>-1036</v>
      </c>
      <c r="J53" s="362">
        <v>1376</v>
      </c>
      <c r="K53" s="362">
        <v>1999</v>
      </c>
      <c r="L53" s="362">
        <v>334</v>
      </c>
      <c r="M53" s="363">
        <v>1064</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oY/0GEVvtXiifx4OBikM4qKL3dI0k9/jfMylFP92Du1cMJGaLnykREhZt4R/l9NwNwY+ir1W7LwTxBV0oDD8A==" saltValue="EBTnq2XeUSVP1he1xhwMY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122">
        <v>2311</v>
      </c>
      <c r="G55" s="122">
        <v>2901</v>
      </c>
      <c r="H55" s="123">
        <v>2836</v>
      </c>
    </row>
    <row r="56" spans="2:8" ht="52.5" customHeight="1" x14ac:dyDescent="0.2">
      <c r="B56" s="124"/>
      <c r="C56" s="1213" t="s">
        <v>47</v>
      </c>
      <c r="D56" s="1213"/>
      <c r="E56" s="1214"/>
      <c r="F56" s="125">
        <v>524</v>
      </c>
      <c r="G56" s="125">
        <v>524</v>
      </c>
      <c r="H56" s="126">
        <v>607</v>
      </c>
    </row>
    <row r="57" spans="2:8" ht="53.25" customHeight="1" x14ac:dyDescent="0.2">
      <c r="B57" s="124"/>
      <c r="C57" s="1215" t="s">
        <v>48</v>
      </c>
      <c r="D57" s="1215"/>
      <c r="E57" s="1216"/>
      <c r="F57" s="127">
        <v>1374</v>
      </c>
      <c r="G57" s="127">
        <v>2240</v>
      </c>
      <c r="H57" s="128">
        <v>2374</v>
      </c>
    </row>
    <row r="58" spans="2:8" ht="45.75" customHeight="1" x14ac:dyDescent="0.2">
      <c r="B58" s="129"/>
      <c r="C58" s="1203" t="s">
        <v>550</v>
      </c>
      <c r="D58" s="1204"/>
      <c r="E58" s="1205"/>
      <c r="F58" s="130">
        <v>400</v>
      </c>
      <c r="G58" s="130">
        <v>656</v>
      </c>
      <c r="H58" s="131">
        <v>759</v>
      </c>
    </row>
    <row r="59" spans="2:8" ht="45.75" customHeight="1" x14ac:dyDescent="0.2">
      <c r="B59" s="129"/>
      <c r="C59" s="1203" t="s">
        <v>551</v>
      </c>
      <c r="D59" s="1204"/>
      <c r="E59" s="1205"/>
      <c r="F59" s="130">
        <v>24</v>
      </c>
      <c r="G59" s="130">
        <v>631</v>
      </c>
      <c r="H59" s="131">
        <v>658</v>
      </c>
    </row>
    <row r="60" spans="2:8" ht="45.75" customHeight="1" x14ac:dyDescent="0.2">
      <c r="B60" s="129"/>
      <c r="C60" s="1203" t="s">
        <v>552</v>
      </c>
      <c r="D60" s="1204"/>
      <c r="E60" s="1205"/>
      <c r="F60" s="130">
        <v>320</v>
      </c>
      <c r="G60" s="130">
        <v>320</v>
      </c>
      <c r="H60" s="131">
        <v>320</v>
      </c>
    </row>
    <row r="61" spans="2:8" ht="45.75" customHeight="1" x14ac:dyDescent="0.2">
      <c r="B61" s="129"/>
      <c r="C61" s="1203" t="s">
        <v>553</v>
      </c>
      <c r="D61" s="1204"/>
      <c r="E61" s="1205"/>
      <c r="F61" s="130">
        <v>230</v>
      </c>
      <c r="G61" s="130">
        <v>230</v>
      </c>
      <c r="H61" s="131">
        <v>230</v>
      </c>
    </row>
    <row r="62" spans="2:8" ht="45.75" customHeight="1" thickBot="1" x14ac:dyDescent="0.25">
      <c r="B62" s="132"/>
      <c r="C62" s="1206" t="s">
        <v>554</v>
      </c>
      <c r="D62" s="1207"/>
      <c r="E62" s="1208"/>
      <c r="F62" s="133">
        <v>203</v>
      </c>
      <c r="G62" s="133">
        <v>203</v>
      </c>
      <c r="H62" s="134">
        <v>203</v>
      </c>
    </row>
    <row r="63" spans="2:8" ht="52.5" customHeight="1" thickBot="1" x14ac:dyDescent="0.25">
      <c r="B63" s="135"/>
      <c r="C63" s="1209" t="s">
        <v>49</v>
      </c>
      <c r="D63" s="1209"/>
      <c r="E63" s="1210"/>
      <c r="F63" s="136">
        <v>4208</v>
      </c>
      <c r="G63" s="136">
        <v>5665</v>
      </c>
      <c r="H63" s="137">
        <v>5816</v>
      </c>
    </row>
    <row r="64" spans="2:8" ht="13.2" x14ac:dyDescent="0.2"/>
  </sheetData>
  <sheetProtection algorithmName="SHA-512" hashValue="EVRqZWm41/HdcyF7A5cGp3COh8jNTgXQ8tQONe0pxgnkQQ3htp+r/wyziCSPgLhwwW6GBrLqWqxLE+JCzCz7eg==" saltValue="9ZmzzwdkfRnfPHGKK9wMy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DE77-D1BF-408A-988F-425F7AAFE342}">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565</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566</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567</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568</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526</v>
      </c>
      <c r="BQ50" s="1250"/>
      <c r="BR50" s="1250"/>
      <c r="BS50" s="1250"/>
      <c r="BT50" s="1250"/>
      <c r="BU50" s="1250"/>
      <c r="BV50" s="1250"/>
      <c r="BW50" s="1250"/>
      <c r="BX50" s="1250" t="s">
        <v>527</v>
      </c>
      <c r="BY50" s="1250"/>
      <c r="BZ50" s="1250"/>
      <c r="CA50" s="1250"/>
      <c r="CB50" s="1250"/>
      <c r="CC50" s="1250"/>
      <c r="CD50" s="1250"/>
      <c r="CE50" s="1250"/>
      <c r="CF50" s="1250" t="s">
        <v>528</v>
      </c>
      <c r="CG50" s="1250"/>
      <c r="CH50" s="1250"/>
      <c r="CI50" s="1250"/>
      <c r="CJ50" s="1250"/>
      <c r="CK50" s="1250"/>
      <c r="CL50" s="1250"/>
      <c r="CM50" s="1250"/>
      <c r="CN50" s="1250" t="s">
        <v>529</v>
      </c>
      <c r="CO50" s="1250"/>
      <c r="CP50" s="1250"/>
      <c r="CQ50" s="1250"/>
      <c r="CR50" s="1250"/>
      <c r="CS50" s="1250"/>
      <c r="CT50" s="1250"/>
      <c r="CU50" s="1250"/>
      <c r="CV50" s="1250" t="s">
        <v>530</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569</v>
      </c>
      <c r="AO51" s="1254"/>
      <c r="AP51" s="1254"/>
      <c r="AQ51" s="1254"/>
      <c r="AR51" s="1254"/>
      <c r="AS51" s="1254"/>
      <c r="AT51" s="1254"/>
      <c r="AU51" s="1254"/>
      <c r="AV51" s="1254"/>
      <c r="AW51" s="1254"/>
      <c r="AX51" s="1254"/>
      <c r="AY51" s="1254"/>
      <c r="AZ51" s="1254"/>
      <c r="BA51" s="1254"/>
      <c r="BB51" s="1254" t="s">
        <v>570</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v>10.3</v>
      </c>
      <c r="BY51" s="1255"/>
      <c r="BZ51" s="1255"/>
      <c r="CA51" s="1255"/>
      <c r="CB51" s="1255"/>
      <c r="CC51" s="1255"/>
      <c r="CD51" s="1255"/>
      <c r="CE51" s="1255"/>
      <c r="CF51" s="1255">
        <v>14.2</v>
      </c>
      <c r="CG51" s="1255"/>
      <c r="CH51" s="1255"/>
      <c r="CI51" s="1255"/>
      <c r="CJ51" s="1255"/>
      <c r="CK51" s="1255"/>
      <c r="CL51" s="1255"/>
      <c r="CM51" s="1255"/>
      <c r="CN51" s="1255">
        <v>2.4</v>
      </c>
      <c r="CO51" s="1255"/>
      <c r="CP51" s="1255"/>
      <c r="CQ51" s="1255"/>
      <c r="CR51" s="1255"/>
      <c r="CS51" s="1255"/>
      <c r="CT51" s="1255"/>
      <c r="CU51" s="1255"/>
      <c r="CV51" s="1255">
        <v>7.5</v>
      </c>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571</v>
      </c>
      <c r="BC53" s="1254"/>
      <c r="BD53" s="1254"/>
      <c r="BE53" s="1254"/>
      <c r="BF53" s="1254"/>
      <c r="BG53" s="1254"/>
      <c r="BH53" s="1254"/>
      <c r="BI53" s="1254"/>
      <c r="BJ53" s="1254"/>
      <c r="BK53" s="1254"/>
      <c r="BL53" s="1254"/>
      <c r="BM53" s="1254"/>
      <c r="BN53" s="1254"/>
      <c r="BO53" s="1254"/>
      <c r="BP53" s="1255">
        <v>66.8</v>
      </c>
      <c r="BQ53" s="1255"/>
      <c r="BR53" s="1255"/>
      <c r="BS53" s="1255"/>
      <c r="BT53" s="1255"/>
      <c r="BU53" s="1255"/>
      <c r="BV53" s="1255"/>
      <c r="BW53" s="1255"/>
      <c r="BX53" s="1255">
        <v>66.2</v>
      </c>
      <c r="BY53" s="1255"/>
      <c r="BZ53" s="1255"/>
      <c r="CA53" s="1255"/>
      <c r="CB53" s="1255"/>
      <c r="CC53" s="1255"/>
      <c r="CD53" s="1255"/>
      <c r="CE53" s="1255"/>
      <c r="CF53" s="1255">
        <v>60.9</v>
      </c>
      <c r="CG53" s="1255"/>
      <c r="CH53" s="1255"/>
      <c r="CI53" s="1255"/>
      <c r="CJ53" s="1255"/>
      <c r="CK53" s="1255"/>
      <c r="CL53" s="1255"/>
      <c r="CM53" s="1255"/>
      <c r="CN53" s="1255">
        <v>61.7</v>
      </c>
      <c r="CO53" s="1255"/>
      <c r="CP53" s="1255"/>
      <c r="CQ53" s="1255"/>
      <c r="CR53" s="1255"/>
      <c r="CS53" s="1255"/>
      <c r="CT53" s="1255"/>
      <c r="CU53" s="1255"/>
      <c r="CV53" s="1255">
        <v>62.3</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572</v>
      </c>
      <c r="AO55" s="1250"/>
      <c r="AP55" s="1250"/>
      <c r="AQ55" s="1250"/>
      <c r="AR55" s="1250"/>
      <c r="AS55" s="1250"/>
      <c r="AT55" s="1250"/>
      <c r="AU55" s="1250"/>
      <c r="AV55" s="1250"/>
      <c r="AW55" s="1250"/>
      <c r="AX55" s="1250"/>
      <c r="AY55" s="1250"/>
      <c r="AZ55" s="1250"/>
      <c r="BA55" s="1250"/>
      <c r="BB55" s="1254" t="s">
        <v>570</v>
      </c>
      <c r="BC55" s="1254"/>
      <c r="BD55" s="1254"/>
      <c r="BE55" s="1254"/>
      <c r="BF55" s="1254"/>
      <c r="BG55" s="1254"/>
      <c r="BH55" s="1254"/>
      <c r="BI55" s="1254"/>
      <c r="BJ55" s="1254"/>
      <c r="BK55" s="1254"/>
      <c r="BL55" s="1254"/>
      <c r="BM55" s="1254"/>
      <c r="BN55" s="1254"/>
      <c r="BO55" s="1254"/>
      <c r="BP55" s="1255">
        <v>25.5</v>
      </c>
      <c r="BQ55" s="1255"/>
      <c r="BR55" s="1255"/>
      <c r="BS55" s="1255"/>
      <c r="BT55" s="1255"/>
      <c r="BU55" s="1255"/>
      <c r="BV55" s="1255"/>
      <c r="BW55" s="1255"/>
      <c r="BX55" s="1255">
        <v>25.1</v>
      </c>
      <c r="BY55" s="1255"/>
      <c r="BZ55" s="1255"/>
      <c r="CA55" s="1255"/>
      <c r="CB55" s="1255"/>
      <c r="CC55" s="1255"/>
      <c r="CD55" s="1255"/>
      <c r="CE55" s="1255"/>
      <c r="CF55" s="1255">
        <v>11.2</v>
      </c>
      <c r="CG55" s="1255"/>
      <c r="CH55" s="1255"/>
      <c r="CI55" s="1255"/>
      <c r="CJ55" s="1255"/>
      <c r="CK55" s="1255"/>
      <c r="CL55" s="1255"/>
      <c r="CM55" s="1255"/>
      <c r="CN55" s="1255">
        <v>4.5999999999999996</v>
      </c>
      <c r="CO55" s="1255"/>
      <c r="CP55" s="1255"/>
      <c r="CQ55" s="1255"/>
      <c r="CR55" s="1255"/>
      <c r="CS55" s="1255"/>
      <c r="CT55" s="1255"/>
      <c r="CU55" s="1255"/>
      <c r="CV55" s="1255">
        <v>4.2</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571</v>
      </c>
      <c r="BC57" s="1254"/>
      <c r="BD57" s="1254"/>
      <c r="BE57" s="1254"/>
      <c r="BF57" s="1254"/>
      <c r="BG57" s="1254"/>
      <c r="BH57" s="1254"/>
      <c r="BI57" s="1254"/>
      <c r="BJ57" s="1254"/>
      <c r="BK57" s="1254"/>
      <c r="BL57" s="1254"/>
      <c r="BM57" s="1254"/>
      <c r="BN57" s="1254"/>
      <c r="BO57" s="1254"/>
      <c r="BP57" s="1255">
        <v>60.9</v>
      </c>
      <c r="BQ57" s="1255"/>
      <c r="BR57" s="1255"/>
      <c r="BS57" s="1255"/>
      <c r="BT57" s="1255"/>
      <c r="BU57" s="1255"/>
      <c r="BV57" s="1255"/>
      <c r="BW57" s="1255"/>
      <c r="BX57" s="1255">
        <v>61</v>
      </c>
      <c r="BY57" s="1255"/>
      <c r="BZ57" s="1255"/>
      <c r="CA57" s="1255"/>
      <c r="CB57" s="1255"/>
      <c r="CC57" s="1255"/>
      <c r="CD57" s="1255"/>
      <c r="CE57" s="1255"/>
      <c r="CF57" s="1255">
        <v>63.7</v>
      </c>
      <c r="CG57" s="1255"/>
      <c r="CH57" s="1255"/>
      <c r="CI57" s="1255"/>
      <c r="CJ57" s="1255"/>
      <c r="CK57" s="1255"/>
      <c r="CL57" s="1255"/>
      <c r="CM57" s="1255"/>
      <c r="CN57" s="1255">
        <v>64.099999999999994</v>
      </c>
      <c r="CO57" s="1255"/>
      <c r="CP57" s="1255"/>
      <c r="CQ57" s="1255"/>
      <c r="CR57" s="1255"/>
      <c r="CS57" s="1255"/>
      <c r="CT57" s="1255"/>
      <c r="CU57" s="1255"/>
      <c r="CV57" s="1255">
        <v>64.599999999999994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573</v>
      </c>
    </row>
    <row r="64" spans="1:109" ht="13.2" x14ac:dyDescent="0.2">
      <c r="B64" s="1225"/>
      <c r="G64" s="1232"/>
      <c r="I64" s="1265"/>
      <c r="J64" s="1265"/>
      <c r="K64" s="1265"/>
      <c r="L64" s="1265"/>
      <c r="M64" s="1265"/>
      <c r="N64" s="1266"/>
      <c r="AM64" s="1232"/>
      <c r="AN64" s="1232" t="s">
        <v>566</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67" t="s">
        <v>574</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8"/>
      <c r="I70" s="1268"/>
      <c r="J70" s="1269"/>
      <c r="K70" s="1269"/>
      <c r="L70" s="1270"/>
      <c r="M70" s="1269"/>
      <c r="N70" s="1270"/>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1"/>
      <c r="I71" s="1272"/>
      <c r="J71" s="1269"/>
      <c r="K71" s="1269"/>
      <c r="L71" s="1270"/>
      <c r="M71" s="1269"/>
      <c r="N71" s="1270"/>
      <c r="AM71" s="1271"/>
      <c r="AN71" s="1219" t="s">
        <v>568</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526</v>
      </c>
      <c r="BQ72" s="1250"/>
      <c r="BR72" s="1250"/>
      <c r="BS72" s="1250"/>
      <c r="BT72" s="1250"/>
      <c r="BU72" s="1250"/>
      <c r="BV72" s="1250"/>
      <c r="BW72" s="1250"/>
      <c r="BX72" s="1250" t="s">
        <v>527</v>
      </c>
      <c r="BY72" s="1250"/>
      <c r="BZ72" s="1250"/>
      <c r="CA72" s="1250"/>
      <c r="CB72" s="1250"/>
      <c r="CC72" s="1250"/>
      <c r="CD72" s="1250"/>
      <c r="CE72" s="1250"/>
      <c r="CF72" s="1250" t="s">
        <v>528</v>
      </c>
      <c r="CG72" s="1250"/>
      <c r="CH72" s="1250"/>
      <c r="CI72" s="1250"/>
      <c r="CJ72" s="1250"/>
      <c r="CK72" s="1250"/>
      <c r="CL72" s="1250"/>
      <c r="CM72" s="1250"/>
      <c r="CN72" s="1250" t="s">
        <v>529</v>
      </c>
      <c r="CO72" s="1250"/>
      <c r="CP72" s="1250"/>
      <c r="CQ72" s="1250"/>
      <c r="CR72" s="1250"/>
      <c r="CS72" s="1250"/>
      <c r="CT72" s="1250"/>
      <c r="CU72" s="1250"/>
      <c r="CV72" s="1250" t="s">
        <v>530</v>
      </c>
      <c r="CW72" s="1250"/>
      <c r="CX72" s="1250"/>
      <c r="CY72" s="1250"/>
      <c r="CZ72" s="1250"/>
      <c r="DA72" s="1250"/>
      <c r="DB72" s="1250"/>
      <c r="DC72" s="1250"/>
    </row>
    <row r="73" spans="2:107" ht="13.2" x14ac:dyDescent="0.2">
      <c r="B73" s="1225"/>
      <c r="G73" s="1251"/>
      <c r="H73" s="1251"/>
      <c r="I73" s="1251"/>
      <c r="J73" s="1251"/>
      <c r="K73" s="1273"/>
      <c r="L73" s="1273"/>
      <c r="M73" s="1273"/>
      <c r="N73" s="1273"/>
      <c r="AM73" s="1243"/>
      <c r="AN73" s="1254" t="s">
        <v>569</v>
      </c>
      <c r="AO73" s="1254"/>
      <c r="AP73" s="1254"/>
      <c r="AQ73" s="1254"/>
      <c r="AR73" s="1254"/>
      <c r="AS73" s="1254"/>
      <c r="AT73" s="1254"/>
      <c r="AU73" s="1254"/>
      <c r="AV73" s="1254"/>
      <c r="AW73" s="1254"/>
      <c r="AX73" s="1254"/>
      <c r="AY73" s="1254"/>
      <c r="AZ73" s="1254"/>
      <c r="BA73" s="1254"/>
      <c r="BB73" s="1254" t="s">
        <v>570</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v>10.3</v>
      </c>
      <c r="BY73" s="1255"/>
      <c r="BZ73" s="1255"/>
      <c r="CA73" s="1255"/>
      <c r="CB73" s="1255"/>
      <c r="CC73" s="1255"/>
      <c r="CD73" s="1255"/>
      <c r="CE73" s="1255"/>
      <c r="CF73" s="1255">
        <v>14.2</v>
      </c>
      <c r="CG73" s="1255"/>
      <c r="CH73" s="1255"/>
      <c r="CI73" s="1255"/>
      <c r="CJ73" s="1255"/>
      <c r="CK73" s="1255"/>
      <c r="CL73" s="1255"/>
      <c r="CM73" s="1255"/>
      <c r="CN73" s="1255">
        <v>2.4</v>
      </c>
      <c r="CO73" s="1255"/>
      <c r="CP73" s="1255"/>
      <c r="CQ73" s="1255"/>
      <c r="CR73" s="1255"/>
      <c r="CS73" s="1255"/>
      <c r="CT73" s="1255"/>
      <c r="CU73" s="1255"/>
      <c r="CV73" s="1255">
        <v>7.5</v>
      </c>
      <c r="CW73" s="1255"/>
      <c r="CX73" s="1255"/>
      <c r="CY73" s="1255"/>
      <c r="CZ73" s="1255"/>
      <c r="DA73" s="1255"/>
      <c r="DB73" s="1255"/>
      <c r="DC73" s="1255"/>
    </row>
    <row r="74" spans="2:107" ht="13.2" x14ac:dyDescent="0.2">
      <c r="B74" s="1225"/>
      <c r="G74" s="1251"/>
      <c r="H74" s="1251"/>
      <c r="I74" s="1251"/>
      <c r="J74" s="1251"/>
      <c r="K74" s="1273"/>
      <c r="L74" s="1273"/>
      <c r="M74" s="1273"/>
      <c r="N74" s="1273"/>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575</v>
      </c>
      <c r="BC75" s="1254"/>
      <c r="BD75" s="1254"/>
      <c r="BE75" s="1254"/>
      <c r="BF75" s="1254"/>
      <c r="BG75" s="1254"/>
      <c r="BH75" s="1254"/>
      <c r="BI75" s="1254"/>
      <c r="BJ75" s="1254"/>
      <c r="BK75" s="1254"/>
      <c r="BL75" s="1254"/>
      <c r="BM75" s="1254"/>
      <c r="BN75" s="1254"/>
      <c r="BO75" s="1254"/>
      <c r="BP75" s="1255">
        <v>3.8</v>
      </c>
      <c r="BQ75" s="1255"/>
      <c r="BR75" s="1255"/>
      <c r="BS75" s="1255"/>
      <c r="BT75" s="1255"/>
      <c r="BU75" s="1255"/>
      <c r="BV75" s="1255"/>
      <c r="BW75" s="1255"/>
      <c r="BX75" s="1255">
        <v>3.1</v>
      </c>
      <c r="BY75" s="1255"/>
      <c r="BZ75" s="1255"/>
      <c r="CA75" s="1255"/>
      <c r="CB75" s="1255"/>
      <c r="CC75" s="1255"/>
      <c r="CD75" s="1255"/>
      <c r="CE75" s="1255"/>
      <c r="CF75" s="1255">
        <v>3.3</v>
      </c>
      <c r="CG75" s="1255"/>
      <c r="CH75" s="1255"/>
      <c r="CI75" s="1255"/>
      <c r="CJ75" s="1255"/>
      <c r="CK75" s="1255"/>
      <c r="CL75" s="1255"/>
      <c r="CM75" s="1255"/>
      <c r="CN75" s="1255">
        <v>4.3</v>
      </c>
      <c r="CO75" s="1255"/>
      <c r="CP75" s="1255"/>
      <c r="CQ75" s="1255"/>
      <c r="CR75" s="1255"/>
      <c r="CS75" s="1255"/>
      <c r="CT75" s="1255"/>
      <c r="CU75" s="1255"/>
      <c r="CV75" s="1255">
        <v>5.0999999999999996</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3"/>
      <c r="L77" s="1273"/>
      <c r="M77" s="1273"/>
      <c r="N77" s="1273"/>
      <c r="AN77" s="1250" t="s">
        <v>572</v>
      </c>
      <c r="AO77" s="1250"/>
      <c r="AP77" s="1250"/>
      <c r="AQ77" s="1250"/>
      <c r="AR77" s="1250"/>
      <c r="AS77" s="1250"/>
      <c r="AT77" s="1250"/>
      <c r="AU77" s="1250"/>
      <c r="AV77" s="1250"/>
      <c r="AW77" s="1250"/>
      <c r="AX77" s="1250"/>
      <c r="AY77" s="1250"/>
      <c r="AZ77" s="1250"/>
      <c r="BA77" s="1250"/>
      <c r="BB77" s="1254" t="s">
        <v>570</v>
      </c>
      <c r="BC77" s="1254"/>
      <c r="BD77" s="1254"/>
      <c r="BE77" s="1254"/>
      <c r="BF77" s="1254"/>
      <c r="BG77" s="1254"/>
      <c r="BH77" s="1254"/>
      <c r="BI77" s="1254"/>
      <c r="BJ77" s="1254"/>
      <c r="BK77" s="1254"/>
      <c r="BL77" s="1254"/>
      <c r="BM77" s="1254"/>
      <c r="BN77" s="1254"/>
      <c r="BO77" s="1254"/>
      <c r="BP77" s="1255">
        <v>25.5</v>
      </c>
      <c r="BQ77" s="1255"/>
      <c r="BR77" s="1255"/>
      <c r="BS77" s="1255"/>
      <c r="BT77" s="1255"/>
      <c r="BU77" s="1255"/>
      <c r="BV77" s="1255"/>
      <c r="BW77" s="1255"/>
      <c r="BX77" s="1255">
        <v>25.1</v>
      </c>
      <c r="BY77" s="1255"/>
      <c r="BZ77" s="1255"/>
      <c r="CA77" s="1255"/>
      <c r="CB77" s="1255"/>
      <c r="CC77" s="1255"/>
      <c r="CD77" s="1255"/>
      <c r="CE77" s="1255"/>
      <c r="CF77" s="1255">
        <v>11.2</v>
      </c>
      <c r="CG77" s="1255"/>
      <c r="CH77" s="1255"/>
      <c r="CI77" s="1255"/>
      <c r="CJ77" s="1255"/>
      <c r="CK77" s="1255"/>
      <c r="CL77" s="1255"/>
      <c r="CM77" s="1255"/>
      <c r="CN77" s="1255">
        <v>4.5999999999999996</v>
      </c>
      <c r="CO77" s="1255"/>
      <c r="CP77" s="1255"/>
      <c r="CQ77" s="1255"/>
      <c r="CR77" s="1255"/>
      <c r="CS77" s="1255"/>
      <c r="CT77" s="1255"/>
      <c r="CU77" s="1255"/>
      <c r="CV77" s="1255">
        <v>4.2</v>
      </c>
      <c r="CW77" s="1255"/>
      <c r="CX77" s="1255"/>
      <c r="CY77" s="1255"/>
      <c r="CZ77" s="1255"/>
      <c r="DA77" s="1255"/>
      <c r="DB77" s="1255"/>
      <c r="DC77" s="1255"/>
    </row>
    <row r="78" spans="2:107" ht="13.2" x14ac:dyDescent="0.2">
      <c r="B78" s="1225"/>
      <c r="G78" s="1244"/>
      <c r="H78" s="1244"/>
      <c r="I78" s="1244"/>
      <c r="J78" s="1244"/>
      <c r="K78" s="1273"/>
      <c r="L78" s="1273"/>
      <c r="M78" s="1273"/>
      <c r="N78" s="1273"/>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4"/>
      <c r="L79" s="1274"/>
      <c r="M79" s="1274"/>
      <c r="N79" s="1274"/>
      <c r="AN79" s="1250"/>
      <c r="AO79" s="1250"/>
      <c r="AP79" s="1250"/>
      <c r="AQ79" s="1250"/>
      <c r="AR79" s="1250"/>
      <c r="AS79" s="1250"/>
      <c r="AT79" s="1250"/>
      <c r="AU79" s="1250"/>
      <c r="AV79" s="1250"/>
      <c r="AW79" s="1250"/>
      <c r="AX79" s="1250"/>
      <c r="AY79" s="1250"/>
      <c r="AZ79" s="1250"/>
      <c r="BA79" s="1250"/>
      <c r="BB79" s="1254" t="s">
        <v>575</v>
      </c>
      <c r="BC79" s="1254"/>
      <c r="BD79" s="1254"/>
      <c r="BE79" s="1254"/>
      <c r="BF79" s="1254"/>
      <c r="BG79" s="1254"/>
      <c r="BH79" s="1254"/>
      <c r="BI79" s="1254"/>
      <c r="BJ79" s="1254"/>
      <c r="BK79" s="1254"/>
      <c r="BL79" s="1254"/>
      <c r="BM79" s="1254"/>
      <c r="BN79" s="1254"/>
      <c r="BO79" s="1254"/>
      <c r="BP79" s="1255">
        <v>6.6</v>
      </c>
      <c r="BQ79" s="1255"/>
      <c r="BR79" s="1255"/>
      <c r="BS79" s="1255"/>
      <c r="BT79" s="1255"/>
      <c r="BU79" s="1255"/>
      <c r="BV79" s="1255"/>
      <c r="BW79" s="1255"/>
      <c r="BX79" s="1255">
        <v>6.4</v>
      </c>
      <c r="BY79" s="1255"/>
      <c r="BZ79" s="1255"/>
      <c r="CA79" s="1255"/>
      <c r="CB79" s="1255"/>
      <c r="CC79" s="1255"/>
      <c r="CD79" s="1255"/>
      <c r="CE79" s="1255"/>
      <c r="CF79" s="1255">
        <v>5.7</v>
      </c>
      <c r="CG79" s="1255"/>
      <c r="CH79" s="1255"/>
      <c r="CI79" s="1255"/>
      <c r="CJ79" s="1255"/>
      <c r="CK79" s="1255"/>
      <c r="CL79" s="1255"/>
      <c r="CM79" s="1255"/>
      <c r="CN79" s="1255">
        <v>5.8</v>
      </c>
      <c r="CO79" s="1255"/>
      <c r="CP79" s="1255"/>
      <c r="CQ79" s="1255"/>
      <c r="CR79" s="1255"/>
      <c r="CS79" s="1255"/>
      <c r="CT79" s="1255"/>
      <c r="CU79" s="1255"/>
      <c r="CV79" s="1255">
        <v>5.8</v>
      </c>
      <c r="CW79" s="1255"/>
      <c r="CX79" s="1255"/>
      <c r="CY79" s="1255"/>
      <c r="CZ79" s="1255"/>
      <c r="DA79" s="1255"/>
      <c r="DB79" s="1255"/>
      <c r="DC79" s="1255"/>
    </row>
    <row r="80" spans="2:107" ht="13.2" x14ac:dyDescent="0.2">
      <c r="B80" s="1225"/>
      <c r="G80" s="1244"/>
      <c r="H80" s="1244"/>
      <c r="I80" s="1257"/>
      <c r="J80" s="1257"/>
      <c r="K80" s="1274"/>
      <c r="L80" s="1274"/>
      <c r="M80" s="1274"/>
      <c r="N80" s="1274"/>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5"/>
      <c r="L82" s="1275"/>
      <c r="M82" s="1275"/>
      <c r="N82" s="1275"/>
      <c r="AQ82" s="1275"/>
      <c r="AR82" s="1275"/>
      <c r="AS82" s="1275"/>
      <c r="AT82" s="1275"/>
      <c r="BC82" s="1275"/>
      <c r="BD82" s="1275"/>
      <c r="BE82" s="1275"/>
      <c r="BF82" s="1275"/>
      <c r="BO82" s="1275"/>
      <c r="BP82" s="1275"/>
      <c r="BQ82" s="1275"/>
      <c r="BR82" s="1275"/>
      <c r="CA82" s="1275"/>
      <c r="CB82" s="1275"/>
      <c r="CC82" s="1275"/>
      <c r="CD82" s="1275"/>
      <c r="CM82" s="1275"/>
      <c r="CN82" s="1275"/>
      <c r="CO82" s="1275"/>
      <c r="CP82" s="1275"/>
      <c r="CY82" s="1275"/>
      <c r="CZ82" s="1275"/>
      <c r="DA82" s="1275"/>
      <c r="DB82" s="1275"/>
      <c r="DC82" s="1275"/>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0PPYlj2/UpKCaClQ+hmtbHdSDf1INwabRTRiFl6zMOalwH678+K/bdQNdUgLU10ubkC6Y5hu2RKsHhIgnPr01g==" saltValue="4byR8MHeKQIE5iLjgeFT1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161C-E49C-4E92-9C9C-1D270D387A7A}">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Lkj0GmwKEGh5TgAKorwoymhr8f8h5TKceLIa3iGAoZiBS3SAJkJTx8XhenA+SifgnTwUN4fVYkPWQv8BY8F91w==" saltValue="gA5Tv5wSiV6fhHvl7k0vx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B49E-5ABA-4471-91DF-3CD6B710D57F}">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476</v>
      </c>
    </row>
  </sheetData>
  <sheetProtection algorithmName="SHA-512" hashValue="Su89h1fI3rEimKg2o0TFU48rmAzOdKWxUm8CPqe1F5Yg+hSYQNlyc1twm0s7YjKZbQDITZXkGexD7L8a9q2brw==" saltValue="ApRZ9fm54uBJQ3M4Vq4zz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525</v>
      </c>
      <c r="G2" s="151"/>
      <c r="H2" s="152"/>
    </row>
    <row r="3" spans="1:8" x14ac:dyDescent="0.2">
      <c r="A3" s="148" t="s">
        <v>518</v>
      </c>
      <c r="B3" s="153"/>
      <c r="C3" s="154"/>
      <c r="D3" s="155">
        <v>29797</v>
      </c>
      <c r="E3" s="156"/>
      <c r="F3" s="157">
        <v>62383</v>
      </c>
      <c r="G3" s="158"/>
      <c r="H3" s="159"/>
    </row>
    <row r="4" spans="1:8" x14ac:dyDescent="0.2">
      <c r="A4" s="160"/>
      <c r="B4" s="161"/>
      <c r="C4" s="162"/>
      <c r="D4" s="163">
        <v>23488</v>
      </c>
      <c r="E4" s="164"/>
      <c r="F4" s="165">
        <v>35325</v>
      </c>
      <c r="G4" s="166"/>
      <c r="H4" s="167"/>
    </row>
    <row r="5" spans="1:8" x14ac:dyDescent="0.2">
      <c r="A5" s="148" t="s">
        <v>520</v>
      </c>
      <c r="B5" s="153"/>
      <c r="C5" s="154"/>
      <c r="D5" s="155">
        <v>68888</v>
      </c>
      <c r="E5" s="156"/>
      <c r="F5" s="157">
        <v>63812</v>
      </c>
      <c r="G5" s="158"/>
      <c r="H5" s="159"/>
    </row>
    <row r="6" spans="1:8" x14ac:dyDescent="0.2">
      <c r="A6" s="160"/>
      <c r="B6" s="161"/>
      <c r="C6" s="162"/>
      <c r="D6" s="163">
        <v>61024</v>
      </c>
      <c r="E6" s="164"/>
      <c r="F6" s="165">
        <v>33848</v>
      </c>
      <c r="G6" s="166"/>
      <c r="H6" s="167"/>
    </row>
    <row r="7" spans="1:8" x14ac:dyDescent="0.2">
      <c r="A7" s="148" t="s">
        <v>521</v>
      </c>
      <c r="B7" s="153"/>
      <c r="C7" s="154"/>
      <c r="D7" s="155">
        <v>41493</v>
      </c>
      <c r="E7" s="156"/>
      <c r="F7" s="157">
        <v>45945</v>
      </c>
      <c r="G7" s="158"/>
      <c r="H7" s="159"/>
    </row>
    <row r="8" spans="1:8" x14ac:dyDescent="0.2">
      <c r="A8" s="160"/>
      <c r="B8" s="161"/>
      <c r="C8" s="162"/>
      <c r="D8" s="163">
        <v>36146</v>
      </c>
      <c r="E8" s="164"/>
      <c r="F8" s="165">
        <v>25180</v>
      </c>
      <c r="G8" s="166"/>
      <c r="H8" s="167"/>
    </row>
    <row r="9" spans="1:8" x14ac:dyDescent="0.2">
      <c r="A9" s="148" t="s">
        <v>522</v>
      </c>
      <c r="B9" s="153"/>
      <c r="C9" s="154"/>
      <c r="D9" s="155">
        <v>22994</v>
      </c>
      <c r="E9" s="156"/>
      <c r="F9" s="157">
        <v>44475</v>
      </c>
      <c r="G9" s="158"/>
      <c r="H9" s="159"/>
    </row>
    <row r="10" spans="1:8" x14ac:dyDescent="0.2">
      <c r="A10" s="160"/>
      <c r="B10" s="161"/>
      <c r="C10" s="162"/>
      <c r="D10" s="163">
        <v>17306</v>
      </c>
      <c r="E10" s="164"/>
      <c r="F10" s="165">
        <v>24780</v>
      </c>
      <c r="G10" s="166"/>
      <c r="H10" s="167"/>
    </row>
    <row r="11" spans="1:8" x14ac:dyDescent="0.2">
      <c r="A11" s="148" t="s">
        <v>523</v>
      </c>
      <c r="B11" s="153"/>
      <c r="C11" s="154"/>
      <c r="D11" s="155">
        <v>19937</v>
      </c>
      <c r="E11" s="156"/>
      <c r="F11" s="157">
        <v>45982</v>
      </c>
      <c r="G11" s="158"/>
      <c r="H11" s="159"/>
    </row>
    <row r="12" spans="1:8" x14ac:dyDescent="0.2">
      <c r="A12" s="160"/>
      <c r="B12" s="161"/>
      <c r="C12" s="168"/>
      <c r="D12" s="163">
        <v>12878</v>
      </c>
      <c r="E12" s="164"/>
      <c r="F12" s="165">
        <v>25583</v>
      </c>
      <c r="G12" s="166"/>
      <c r="H12" s="167"/>
    </row>
    <row r="13" spans="1:8" x14ac:dyDescent="0.2">
      <c r="A13" s="148"/>
      <c r="B13" s="153"/>
      <c r="C13" s="169"/>
      <c r="D13" s="170">
        <v>36622</v>
      </c>
      <c r="E13" s="171"/>
      <c r="F13" s="172">
        <v>52519</v>
      </c>
      <c r="G13" s="173"/>
      <c r="H13" s="159"/>
    </row>
    <row r="14" spans="1:8" x14ac:dyDescent="0.2">
      <c r="A14" s="160"/>
      <c r="B14" s="161"/>
      <c r="C14" s="162"/>
      <c r="D14" s="163">
        <v>30168</v>
      </c>
      <c r="E14" s="164"/>
      <c r="F14" s="165">
        <v>28943</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1.28</v>
      </c>
      <c r="C19" s="174">
        <f>ROUND(VALUE(SUBSTITUTE(実質収支比率等に係る経年分析!G$48,"▲","-")),2)</f>
        <v>3.19</v>
      </c>
      <c r="D19" s="174">
        <f>ROUND(VALUE(SUBSTITUTE(実質収支比率等に係る経年分析!H$48,"▲","-")),2)</f>
        <v>7.24</v>
      </c>
      <c r="E19" s="174">
        <f>ROUND(VALUE(SUBSTITUTE(実質収支比率等に係る経年分析!I$48,"▲","-")),2)</f>
        <v>5.07</v>
      </c>
      <c r="F19" s="174">
        <f>ROUND(VALUE(SUBSTITUTE(実質収支比率等に係る経年分析!J$48,"▲","-")),2)</f>
        <v>0.06</v>
      </c>
    </row>
    <row r="20" spans="1:11" x14ac:dyDescent="0.2">
      <c r="A20" s="174" t="s">
        <v>53</v>
      </c>
      <c r="B20" s="174">
        <f>ROUND(VALUE(SUBSTITUTE(実質収支比率等に係る経年分析!F$47,"▲","-")),2)</f>
        <v>15.11</v>
      </c>
      <c r="C20" s="174">
        <f>ROUND(VALUE(SUBSTITUTE(実質収支比率等に係る経年分析!G$47,"▲","-")),2)</f>
        <v>13.5</v>
      </c>
      <c r="D20" s="174">
        <f>ROUND(VALUE(SUBSTITUTE(実質収支比率等に係る経年分析!H$47,"▲","-")),2)</f>
        <v>14.31</v>
      </c>
      <c r="E20" s="174">
        <f>ROUND(VALUE(SUBSTITUTE(実質収支比率等に係る経年分析!I$47,"▲","-")),2)</f>
        <v>18.32</v>
      </c>
      <c r="F20" s="174">
        <f>ROUND(VALUE(SUBSTITUTE(実質収支比率等に係る経年分析!J$47,"▲","-")),2)</f>
        <v>17.53</v>
      </c>
    </row>
    <row r="21" spans="1:11" x14ac:dyDescent="0.2">
      <c r="A21" s="174" t="s">
        <v>54</v>
      </c>
      <c r="B21" s="174">
        <f>IF(ISNUMBER(VALUE(SUBSTITUTE(実質収支比率等に係る経年分析!F$49,"▲","-"))),ROUND(VALUE(SUBSTITUTE(実質収支比率等に係る経年分析!F$49,"▲","-")),2),NA())</f>
        <v>-1.6</v>
      </c>
      <c r="C21" s="174">
        <f>IF(ISNUMBER(VALUE(SUBSTITUTE(実質収支比率等に係る経年分析!G$49,"▲","-"))),ROUND(VALUE(SUBSTITUTE(実質収支比率等に係る経年分析!G$49,"▲","-")),2),NA())</f>
        <v>0.82</v>
      </c>
      <c r="D21" s="174">
        <f>IF(ISNUMBER(VALUE(SUBSTITUTE(実質収支比率等に係る経年分析!H$49,"▲","-"))),ROUND(VALUE(SUBSTITUTE(実質収支比率等に係る経年分析!H$49,"▲","-")),2),NA())</f>
        <v>5.68</v>
      </c>
      <c r="E21" s="174">
        <f>IF(ISNUMBER(VALUE(SUBSTITUTE(実質収支比率等に係る経年分析!I$49,"▲","-"))),ROUND(VALUE(SUBSTITUTE(実質収支比率等に係る経年分析!I$49,"▲","-")),2),NA())</f>
        <v>1.49</v>
      </c>
      <c r="F21" s="174">
        <f>IF(ISNUMBER(VALUE(SUBSTITUTE(実質収支比率等に係る経年分析!J$49,"▲","-"))),ROUND(VALUE(SUBSTITUTE(実質収支比率等に係る経年分析!J$49,"▲","-")),2),NA())</f>
        <v>-5.3</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国民健康保険事業特別会計（施設勘定堅上診療所）</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国民健康保険事業特別会計（事業勘定）</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0.99</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0.98</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0.9</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0.49</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一般会計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1.28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3.18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7.24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5.0599999999999996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2">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0.28000000000000003</v>
      </c>
    </row>
    <row r="33" spans="1:16" x14ac:dyDescent="0.2">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1.1000000000000001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0.92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0.4</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0.45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0.47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0.53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0.56999999999999995</v>
      </c>
    </row>
    <row r="35" spans="1:16" x14ac:dyDescent="0.2">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17.12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17.12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16.45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16.54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15.41</v>
      </c>
    </row>
    <row r="36" spans="1:16" x14ac:dyDescent="0.2">
      <c r="A36" s="175" t="str">
        <f>IF(連結実質赤字比率に係る赤字・黒字の構成分析!C$34="",NA(),連結実質赤字比率に係る赤字・黒字の構成分析!C$34)</f>
        <v>市立柏原病院事業会計</v>
      </c>
      <c r="B36" s="175">
        <f>IF(ROUND(VALUE(SUBSTITUTE(連結実質赤字比率に係る赤字・黒字の構成分析!F$34,"▲", "-")), 2) &lt; 0, ABS(ROUND(VALUE(SUBSTITUTE(連結実質赤字比率に係る赤字・黒字の構成分析!F$34,"▲", "-")), 2)), NA())</f>
        <v>4.29</v>
      </c>
      <c r="C36" s="175" t="e">
        <f>IF(ROUND(VALUE(SUBSTITUTE(連結実質赤字比率に係る赤字・黒字の構成分析!F$34,"▲", "-")), 2) &gt;= 0, ABS(ROUND(VALUE(SUBSTITUTE(連結実質赤字比率に係る赤字・黒字の構成分析!F$34,"▲", "-")), 2)), NA())</f>
        <v>#N/A</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14.17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20.77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17.04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2504</v>
      </c>
      <c r="E42" s="176"/>
      <c r="F42" s="176"/>
      <c r="G42" s="176">
        <f>'実質公債費比率（分子）の構造'!L$52</f>
        <v>2493</v>
      </c>
      <c r="H42" s="176"/>
      <c r="I42" s="176"/>
      <c r="J42" s="176">
        <f>'実質公債費比率（分子）の構造'!M$52</f>
        <v>2503</v>
      </c>
      <c r="K42" s="176"/>
      <c r="L42" s="176"/>
      <c r="M42" s="176">
        <f>'実質公債費比率（分子）の構造'!N$52</f>
        <v>2486</v>
      </c>
      <c r="N42" s="176"/>
      <c r="O42" s="176"/>
      <c r="P42" s="176">
        <f>'実質公債費比率（分子）の構造'!O$52</f>
        <v>2524</v>
      </c>
    </row>
    <row r="43" spans="1:16" x14ac:dyDescent="0.2">
      <c r="A43" s="176" t="s">
        <v>16</v>
      </c>
      <c r="B43" s="176" t="str">
        <f>'実質公債費比率（分子）の構造'!K$51</f>
        <v>-</v>
      </c>
      <c r="C43" s="176"/>
      <c r="D43" s="176"/>
      <c r="E43" s="176">
        <f>'実質公債費比率（分子）の構造'!L$51</f>
        <v>1</v>
      </c>
      <c r="F43" s="176"/>
      <c r="G43" s="176"/>
      <c r="H43" s="176">
        <f>'実質公債費比率（分子）の構造'!M$51</f>
        <v>0</v>
      </c>
      <c r="I43" s="176"/>
      <c r="J43" s="176"/>
      <c r="K43" s="176" t="str">
        <f>'実質公債費比率（分子）の構造'!N$51</f>
        <v>-</v>
      </c>
      <c r="L43" s="176"/>
      <c r="M43" s="176"/>
      <c r="N43" s="176">
        <f>'実質公債費比率（分子）の構造'!O$51</f>
        <v>1</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f>'実質公債費比率（分子）の構造'!N$50</f>
        <v>0</v>
      </c>
      <c r="L44" s="176"/>
      <c r="M44" s="176"/>
      <c r="N44" s="176">
        <f>'実質公債費比率（分子）の構造'!O$50</f>
        <v>4</v>
      </c>
      <c r="O44" s="176"/>
      <c r="P44" s="176"/>
    </row>
    <row r="45" spans="1:16" x14ac:dyDescent="0.2">
      <c r="A45" s="176" t="s">
        <v>63</v>
      </c>
      <c r="B45" s="176">
        <f>'実質公債費比率（分子）の構造'!K$49</f>
        <v>115</v>
      </c>
      <c r="C45" s="176"/>
      <c r="D45" s="176"/>
      <c r="E45" s="176">
        <f>'実質公債費比率（分子）の構造'!L$49</f>
        <v>99</v>
      </c>
      <c r="F45" s="176"/>
      <c r="G45" s="176"/>
      <c r="H45" s="176">
        <f>'実質公債費比率（分子）の構造'!M$49</f>
        <v>116</v>
      </c>
      <c r="I45" s="176"/>
      <c r="J45" s="176"/>
      <c r="K45" s="176">
        <f>'実質公債費比率（分子）の構造'!N$49</f>
        <v>125</v>
      </c>
      <c r="L45" s="176"/>
      <c r="M45" s="176"/>
      <c r="N45" s="176">
        <f>'実質公債費比率（分子）の構造'!O$49</f>
        <v>133</v>
      </c>
      <c r="O45" s="176"/>
      <c r="P45" s="176"/>
    </row>
    <row r="46" spans="1:16" x14ac:dyDescent="0.2">
      <c r="A46" s="176" t="s">
        <v>64</v>
      </c>
      <c r="B46" s="176">
        <f>'実質公債費比率（分子）の構造'!K$48</f>
        <v>922</v>
      </c>
      <c r="C46" s="176"/>
      <c r="D46" s="176"/>
      <c r="E46" s="176">
        <f>'実質公債費比率（分子）の構造'!L$48</f>
        <v>912</v>
      </c>
      <c r="F46" s="176"/>
      <c r="G46" s="176"/>
      <c r="H46" s="176">
        <f>'実質公債費比率（分子）の構造'!M$48</f>
        <v>940</v>
      </c>
      <c r="I46" s="176"/>
      <c r="J46" s="176"/>
      <c r="K46" s="176">
        <f>'実質公債費比率（分子）の構造'!N$48</f>
        <v>972</v>
      </c>
      <c r="L46" s="176"/>
      <c r="M46" s="176"/>
      <c r="N46" s="176">
        <f>'実質公債費比率（分子）の構造'!O$48</f>
        <v>1050</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1838</v>
      </c>
      <c r="C49" s="176"/>
      <c r="D49" s="176"/>
      <c r="E49" s="176">
        <f>'実質公債費比率（分子）の構造'!L$45</f>
        <v>1878</v>
      </c>
      <c r="F49" s="176"/>
      <c r="G49" s="176"/>
      <c r="H49" s="176">
        <f>'実質公債費比率（分子）の構造'!M$45</f>
        <v>2046</v>
      </c>
      <c r="I49" s="176"/>
      <c r="J49" s="176"/>
      <c r="K49" s="176">
        <f>'実質公債費比率（分子）の構造'!N$45</f>
        <v>2170</v>
      </c>
      <c r="L49" s="176"/>
      <c r="M49" s="176"/>
      <c r="N49" s="176">
        <f>'実質公債費比率（分子）の構造'!O$45</f>
        <v>2112</v>
      </c>
      <c r="O49" s="176"/>
      <c r="P49" s="176"/>
    </row>
    <row r="50" spans="1:16" x14ac:dyDescent="0.2">
      <c r="A50" s="176" t="s">
        <v>67</v>
      </c>
      <c r="B50" s="176" t="e">
        <f>NA()</f>
        <v>#N/A</v>
      </c>
      <c r="C50" s="176">
        <f>IF(ISNUMBER('実質公債費比率（分子）の構造'!K$53),'実質公債費比率（分子）の構造'!K$53,NA())</f>
        <v>371</v>
      </c>
      <c r="D50" s="176" t="e">
        <f>NA()</f>
        <v>#N/A</v>
      </c>
      <c r="E50" s="176" t="e">
        <f>NA()</f>
        <v>#N/A</v>
      </c>
      <c r="F50" s="176">
        <f>IF(ISNUMBER('実質公債費比率（分子）の構造'!L$53),'実質公債費比率（分子）の構造'!L$53,NA())</f>
        <v>397</v>
      </c>
      <c r="G50" s="176" t="e">
        <f>NA()</f>
        <v>#N/A</v>
      </c>
      <c r="H50" s="176" t="e">
        <f>NA()</f>
        <v>#N/A</v>
      </c>
      <c r="I50" s="176">
        <f>IF(ISNUMBER('実質公債費比率（分子）の構造'!M$53),'実質公債費比率（分子）の構造'!M$53,NA())</f>
        <v>599</v>
      </c>
      <c r="J50" s="176" t="e">
        <f>NA()</f>
        <v>#N/A</v>
      </c>
      <c r="K50" s="176" t="e">
        <f>NA()</f>
        <v>#N/A</v>
      </c>
      <c r="L50" s="176">
        <f>IF(ISNUMBER('実質公債費比率（分子）の構造'!N$53),'実質公債費比率（分子）の構造'!N$53,NA())</f>
        <v>781</v>
      </c>
      <c r="M50" s="176" t="e">
        <f>NA()</f>
        <v>#N/A</v>
      </c>
      <c r="N50" s="176" t="e">
        <f>NA()</f>
        <v>#N/A</v>
      </c>
      <c r="O50" s="176">
        <f>IF(ISNUMBER('実質公債費比率（分子）の構造'!O$53),'実質公債費比率（分子）の構造'!O$53,NA())</f>
        <v>776</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26307</v>
      </c>
      <c r="E56" s="175"/>
      <c r="F56" s="175"/>
      <c r="G56" s="175">
        <f>'将来負担比率（分子）の構造'!J$52</f>
        <v>26264</v>
      </c>
      <c r="H56" s="175"/>
      <c r="I56" s="175"/>
      <c r="J56" s="175">
        <f>'将来負担比率（分子）の構造'!K$52</f>
        <v>25705</v>
      </c>
      <c r="K56" s="175"/>
      <c r="L56" s="175"/>
      <c r="M56" s="175">
        <f>'将来負担比率（分子）の構造'!L$52</f>
        <v>24573</v>
      </c>
      <c r="N56" s="175"/>
      <c r="O56" s="175"/>
      <c r="P56" s="175">
        <f>'将来負担比率（分子）の構造'!M$52</f>
        <v>23379</v>
      </c>
    </row>
    <row r="57" spans="1:16" x14ac:dyDescent="0.2">
      <c r="A57" s="175" t="s">
        <v>42</v>
      </c>
      <c r="B57" s="175"/>
      <c r="C57" s="175"/>
      <c r="D57" s="175">
        <f>'将来負担比率（分子）の構造'!I$51</f>
        <v>4907</v>
      </c>
      <c r="E57" s="175"/>
      <c r="F57" s="175"/>
      <c r="G57" s="175">
        <f>'将来負担比率（分子）の構造'!J$51</f>
        <v>4648</v>
      </c>
      <c r="H57" s="175"/>
      <c r="I57" s="175"/>
      <c r="J57" s="175">
        <f>'将来負担比率（分子）の構造'!K$51</f>
        <v>4476</v>
      </c>
      <c r="K57" s="175"/>
      <c r="L57" s="175"/>
      <c r="M57" s="175">
        <f>'将来負担比率（分子）の構造'!L$51</f>
        <v>4204</v>
      </c>
      <c r="N57" s="175"/>
      <c r="O57" s="175"/>
      <c r="P57" s="175">
        <f>'将来負担比率（分子）の構造'!M$51</f>
        <v>4068</v>
      </c>
    </row>
    <row r="58" spans="1:16" x14ac:dyDescent="0.2">
      <c r="A58" s="175" t="s">
        <v>41</v>
      </c>
      <c r="B58" s="175"/>
      <c r="C58" s="175"/>
      <c r="D58" s="175">
        <f>'将来負担比率（分子）の構造'!I$50</f>
        <v>4309</v>
      </c>
      <c r="E58" s="175"/>
      <c r="F58" s="175"/>
      <c r="G58" s="175">
        <f>'将来負担比率（分子）の構造'!J$50</f>
        <v>4458</v>
      </c>
      <c r="H58" s="175"/>
      <c r="I58" s="175"/>
      <c r="J58" s="175">
        <f>'将来負担比率（分子）の構造'!K$50</f>
        <v>5496</v>
      </c>
      <c r="K58" s="175"/>
      <c r="L58" s="175"/>
      <c r="M58" s="175">
        <f>'将来負担比率（分子）の構造'!L$50</f>
        <v>7002</v>
      </c>
      <c r="N58" s="175"/>
      <c r="O58" s="175"/>
      <c r="P58" s="175">
        <f>'将来負担比率（分子）の構造'!M$50</f>
        <v>6880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2622</v>
      </c>
      <c r="C62" s="175"/>
      <c r="D62" s="175"/>
      <c r="E62" s="175">
        <f>'将来負担比率（分子）の構造'!J$45</f>
        <v>2625</v>
      </c>
      <c r="F62" s="175"/>
      <c r="G62" s="175"/>
      <c r="H62" s="175">
        <f>'将来負担比率（分子）の構造'!K$45</f>
        <v>2839</v>
      </c>
      <c r="I62" s="175"/>
      <c r="J62" s="175"/>
      <c r="K62" s="175">
        <f>'将来負担比率（分子）の構造'!L$45</f>
        <v>2666</v>
      </c>
      <c r="L62" s="175"/>
      <c r="M62" s="175"/>
      <c r="N62" s="175">
        <f>'将来負担比率（分子）の構造'!M$45</f>
        <v>2954</v>
      </c>
      <c r="O62" s="175"/>
      <c r="P62" s="175"/>
    </row>
    <row r="63" spans="1:16" x14ac:dyDescent="0.2">
      <c r="A63" s="175" t="s">
        <v>34</v>
      </c>
      <c r="B63" s="175">
        <f>'将来負担比率（分子）の構造'!I$44</f>
        <v>758</v>
      </c>
      <c r="C63" s="175"/>
      <c r="D63" s="175"/>
      <c r="E63" s="175">
        <f>'将来負担比率（分子）の構造'!J$44</f>
        <v>799</v>
      </c>
      <c r="F63" s="175"/>
      <c r="G63" s="175"/>
      <c r="H63" s="175">
        <f>'将来負担比率（分子）の構造'!K$44</f>
        <v>815</v>
      </c>
      <c r="I63" s="175"/>
      <c r="J63" s="175"/>
      <c r="K63" s="175">
        <f>'将来負担比率（分子）の構造'!L$44</f>
        <v>825</v>
      </c>
      <c r="L63" s="175"/>
      <c r="M63" s="175"/>
      <c r="N63" s="175">
        <f>'将来負担比率（分子）の構造'!M$44</f>
        <v>1344</v>
      </c>
      <c r="O63" s="175"/>
      <c r="P63" s="175"/>
    </row>
    <row r="64" spans="1:16" x14ac:dyDescent="0.2">
      <c r="A64" s="175" t="s">
        <v>33</v>
      </c>
      <c r="B64" s="175">
        <f>'将来負担比率（分子）の構造'!I$43</f>
        <v>11090</v>
      </c>
      <c r="C64" s="175"/>
      <c r="D64" s="175"/>
      <c r="E64" s="175">
        <f>'将来負担比率（分子）の構造'!J$43</f>
        <v>10579</v>
      </c>
      <c r="F64" s="175"/>
      <c r="G64" s="175"/>
      <c r="H64" s="175">
        <f>'将来負担比率（分子）の構造'!K$43</f>
        <v>10306</v>
      </c>
      <c r="I64" s="175"/>
      <c r="J64" s="175"/>
      <c r="K64" s="175">
        <f>'将来負担比率（分子）の構造'!L$43</f>
        <v>10153</v>
      </c>
      <c r="L64" s="175"/>
      <c r="M64" s="175"/>
      <c r="N64" s="175">
        <f>'将来負担比率（分子）の構造'!M$43</f>
        <v>9978</v>
      </c>
      <c r="O64" s="175"/>
      <c r="P64" s="175"/>
    </row>
    <row r="65" spans="1:16" x14ac:dyDescent="0.2">
      <c r="A65" s="175" t="s">
        <v>32</v>
      </c>
      <c r="B65" s="175">
        <f>'将来負担比率（分子）の構造'!I$42</f>
        <v>378</v>
      </c>
      <c r="C65" s="175"/>
      <c r="D65" s="175"/>
      <c r="E65" s="175">
        <f>'将来負担比率（分子）の構造'!J$42</f>
        <v>383</v>
      </c>
      <c r="F65" s="175"/>
      <c r="G65" s="175"/>
      <c r="H65" s="175">
        <f>'将来負担比率（分子）の構造'!K$42</f>
        <v>328</v>
      </c>
      <c r="I65" s="175"/>
      <c r="J65" s="175"/>
      <c r="K65" s="175">
        <f>'将来負担比率（分子）の構造'!L$42</f>
        <v>304</v>
      </c>
      <c r="L65" s="175"/>
      <c r="M65" s="175"/>
      <c r="N65" s="175">
        <f>'将来負担比率（分子）の構造'!M$42</f>
        <v>394</v>
      </c>
      <c r="O65" s="175"/>
      <c r="P65" s="175"/>
    </row>
    <row r="66" spans="1:16" x14ac:dyDescent="0.2">
      <c r="A66" s="175" t="s">
        <v>31</v>
      </c>
      <c r="B66" s="175">
        <f>'将来負担比率（分子）の構造'!I$41</f>
        <v>19639</v>
      </c>
      <c r="C66" s="175"/>
      <c r="D66" s="175"/>
      <c r="E66" s="175">
        <f>'将来負担比率（分子）の構造'!J$41</f>
        <v>22359</v>
      </c>
      <c r="F66" s="175"/>
      <c r="G66" s="175"/>
      <c r="H66" s="175">
        <f>'将来負担比率（分子）の構造'!K$41</f>
        <v>23389</v>
      </c>
      <c r="I66" s="175"/>
      <c r="J66" s="175"/>
      <c r="K66" s="175">
        <f>'将来負担比率（分子）の構造'!L$41</f>
        <v>22165</v>
      </c>
      <c r="L66" s="175"/>
      <c r="M66" s="175"/>
      <c r="N66" s="175">
        <f>'将来負担比率（分子）の構造'!M$41</f>
        <v>20721</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1376</v>
      </c>
      <c r="G67" s="175" t="e">
        <f>NA()</f>
        <v>#N/A</v>
      </c>
      <c r="H67" s="175" t="e">
        <f>NA()</f>
        <v>#N/A</v>
      </c>
      <c r="I67" s="175">
        <f>IF(ISNUMBER('将来負担比率（分子）の構造'!K$53), IF('将来負担比率（分子）の構造'!K$53 &lt; 0, 0, '将来負担比率（分子）の構造'!K$53), NA())</f>
        <v>1999</v>
      </c>
      <c r="J67" s="175" t="e">
        <f>NA()</f>
        <v>#N/A</v>
      </c>
      <c r="K67" s="175" t="e">
        <f>NA()</f>
        <v>#N/A</v>
      </c>
      <c r="L67" s="175">
        <f>IF(ISNUMBER('将来負担比率（分子）の構造'!L$53), IF('将来負担比率（分子）の構造'!L$53 &lt; 0, 0, '将来負担比率（分子）の構造'!L$53), NA())</f>
        <v>334</v>
      </c>
      <c r="M67" s="175" t="e">
        <f>NA()</f>
        <v>#N/A</v>
      </c>
      <c r="N67" s="175" t="e">
        <f>NA()</f>
        <v>#N/A</v>
      </c>
      <c r="O67" s="175">
        <f>IF(ISNUMBER('将来負担比率（分子）の構造'!M$53), IF('将来負担比率（分子）の構造'!M$53 &lt; 0, 0, '将来負担比率（分子）の構造'!M$53), NA())</f>
        <v>1064</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2311</v>
      </c>
      <c r="C72" s="179">
        <f>基金残高に係る経年分析!G55</f>
        <v>2901</v>
      </c>
      <c r="D72" s="179">
        <f>基金残高に係る経年分析!H55</f>
        <v>2836</v>
      </c>
    </row>
    <row r="73" spans="1:16" x14ac:dyDescent="0.2">
      <c r="A73" s="178" t="s">
        <v>74</v>
      </c>
      <c r="B73" s="179">
        <f>基金残高に係る経年分析!F56</f>
        <v>524</v>
      </c>
      <c r="C73" s="179">
        <f>基金残高に係る経年分析!G56</f>
        <v>524</v>
      </c>
      <c r="D73" s="179">
        <f>基金残高に係る経年分析!H56</f>
        <v>607</v>
      </c>
    </row>
    <row r="74" spans="1:16" x14ac:dyDescent="0.2">
      <c r="A74" s="178" t="s">
        <v>75</v>
      </c>
      <c r="B74" s="179">
        <f>基金残高に係る経年分析!F57</f>
        <v>1374</v>
      </c>
      <c r="C74" s="179">
        <f>基金残高に係る経年分析!G57</f>
        <v>2240</v>
      </c>
      <c r="D74" s="179">
        <f>基金残高に係る経年分析!H57</f>
        <v>2374</v>
      </c>
    </row>
  </sheetData>
  <sheetProtection algorithmName="SHA-512" hashValue="UeUImPIujU7KcYJNBBt7ZTso6vj67ikeKKsfPDQRXuQT/iFz+TCjs2DJnf1Y6QJlKmIBOfVQ4twfAmFurZ3JYQ==" saltValue="C4hFHDkZMuoXGuaqSSseg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8957420</v>
      </c>
      <c r="S5" s="613"/>
      <c r="T5" s="613"/>
      <c r="U5" s="613"/>
      <c r="V5" s="613"/>
      <c r="W5" s="613"/>
      <c r="X5" s="613"/>
      <c r="Y5" s="614"/>
      <c r="Z5" s="615">
        <v>31.3</v>
      </c>
      <c r="AA5" s="615"/>
      <c r="AB5" s="615"/>
      <c r="AC5" s="615"/>
      <c r="AD5" s="616">
        <v>8255443</v>
      </c>
      <c r="AE5" s="616"/>
      <c r="AF5" s="616"/>
      <c r="AG5" s="616"/>
      <c r="AH5" s="616"/>
      <c r="AI5" s="616"/>
      <c r="AJ5" s="616"/>
      <c r="AK5" s="616"/>
      <c r="AL5" s="617">
        <v>51</v>
      </c>
      <c r="AM5" s="618"/>
      <c r="AN5" s="618"/>
      <c r="AO5" s="619"/>
      <c r="AP5" s="609" t="s">
        <v>216</v>
      </c>
      <c r="AQ5" s="610"/>
      <c r="AR5" s="610"/>
      <c r="AS5" s="610"/>
      <c r="AT5" s="610"/>
      <c r="AU5" s="610"/>
      <c r="AV5" s="610"/>
      <c r="AW5" s="610"/>
      <c r="AX5" s="610"/>
      <c r="AY5" s="610"/>
      <c r="AZ5" s="610"/>
      <c r="BA5" s="610"/>
      <c r="BB5" s="610"/>
      <c r="BC5" s="610"/>
      <c r="BD5" s="610"/>
      <c r="BE5" s="610"/>
      <c r="BF5" s="611"/>
      <c r="BG5" s="623">
        <v>8255443</v>
      </c>
      <c r="BH5" s="624"/>
      <c r="BI5" s="624"/>
      <c r="BJ5" s="624"/>
      <c r="BK5" s="624"/>
      <c r="BL5" s="624"/>
      <c r="BM5" s="624"/>
      <c r="BN5" s="625"/>
      <c r="BO5" s="626">
        <v>92.2</v>
      </c>
      <c r="BP5" s="626"/>
      <c r="BQ5" s="626"/>
      <c r="BR5" s="626"/>
      <c r="BS5" s="627">
        <v>111966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127047</v>
      </c>
      <c r="S6" s="624"/>
      <c r="T6" s="624"/>
      <c r="U6" s="624"/>
      <c r="V6" s="624"/>
      <c r="W6" s="624"/>
      <c r="X6" s="624"/>
      <c r="Y6" s="625"/>
      <c r="Z6" s="626">
        <v>0.4</v>
      </c>
      <c r="AA6" s="626"/>
      <c r="AB6" s="626"/>
      <c r="AC6" s="626"/>
      <c r="AD6" s="627">
        <v>127047</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8255443</v>
      </c>
      <c r="BH6" s="624"/>
      <c r="BI6" s="624"/>
      <c r="BJ6" s="624"/>
      <c r="BK6" s="624"/>
      <c r="BL6" s="624"/>
      <c r="BM6" s="624"/>
      <c r="BN6" s="625"/>
      <c r="BO6" s="626">
        <v>92.2</v>
      </c>
      <c r="BP6" s="626"/>
      <c r="BQ6" s="626"/>
      <c r="BR6" s="626"/>
      <c r="BS6" s="627">
        <v>111966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243963</v>
      </c>
      <c r="CS6" s="624"/>
      <c r="CT6" s="624"/>
      <c r="CU6" s="624"/>
      <c r="CV6" s="624"/>
      <c r="CW6" s="624"/>
      <c r="CX6" s="624"/>
      <c r="CY6" s="625"/>
      <c r="CZ6" s="617">
        <v>0.9</v>
      </c>
      <c r="DA6" s="618"/>
      <c r="DB6" s="618"/>
      <c r="DC6" s="634"/>
      <c r="DD6" s="632" t="s">
        <v>122</v>
      </c>
      <c r="DE6" s="624"/>
      <c r="DF6" s="624"/>
      <c r="DG6" s="624"/>
      <c r="DH6" s="624"/>
      <c r="DI6" s="624"/>
      <c r="DJ6" s="624"/>
      <c r="DK6" s="624"/>
      <c r="DL6" s="624"/>
      <c r="DM6" s="624"/>
      <c r="DN6" s="624"/>
      <c r="DO6" s="624"/>
      <c r="DP6" s="625"/>
      <c r="DQ6" s="632">
        <v>243943</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8173</v>
      </c>
      <c r="S7" s="624"/>
      <c r="T7" s="624"/>
      <c r="U7" s="624"/>
      <c r="V7" s="624"/>
      <c r="W7" s="624"/>
      <c r="X7" s="624"/>
      <c r="Y7" s="625"/>
      <c r="Z7" s="626">
        <v>0</v>
      </c>
      <c r="AA7" s="626"/>
      <c r="AB7" s="626"/>
      <c r="AC7" s="626"/>
      <c r="AD7" s="627">
        <v>8173</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4095805</v>
      </c>
      <c r="BH7" s="624"/>
      <c r="BI7" s="624"/>
      <c r="BJ7" s="624"/>
      <c r="BK7" s="624"/>
      <c r="BL7" s="624"/>
      <c r="BM7" s="624"/>
      <c r="BN7" s="625"/>
      <c r="BO7" s="626">
        <v>45.7</v>
      </c>
      <c r="BP7" s="626"/>
      <c r="BQ7" s="626"/>
      <c r="BR7" s="626"/>
      <c r="BS7" s="627">
        <v>111966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3168900</v>
      </c>
      <c r="CS7" s="624"/>
      <c r="CT7" s="624"/>
      <c r="CU7" s="624"/>
      <c r="CV7" s="624"/>
      <c r="CW7" s="624"/>
      <c r="CX7" s="624"/>
      <c r="CY7" s="625"/>
      <c r="CZ7" s="626">
        <v>11.1</v>
      </c>
      <c r="DA7" s="626"/>
      <c r="DB7" s="626"/>
      <c r="DC7" s="626"/>
      <c r="DD7" s="632">
        <v>40634</v>
      </c>
      <c r="DE7" s="624"/>
      <c r="DF7" s="624"/>
      <c r="DG7" s="624"/>
      <c r="DH7" s="624"/>
      <c r="DI7" s="624"/>
      <c r="DJ7" s="624"/>
      <c r="DK7" s="624"/>
      <c r="DL7" s="624"/>
      <c r="DM7" s="624"/>
      <c r="DN7" s="624"/>
      <c r="DO7" s="624"/>
      <c r="DP7" s="625"/>
      <c r="DQ7" s="632">
        <v>2898597</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81605</v>
      </c>
      <c r="S8" s="624"/>
      <c r="T8" s="624"/>
      <c r="U8" s="624"/>
      <c r="V8" s="624"/>
      <c r="W8" s="624"/>
      <c r="X8" s="624"/>
      <c r="Y8" s="625"/>
      <c r="Z8" s="626">
        <v>0.3</v>
      </c>
      <c r="AA8" s="626"/>
      <c r="AB8" s="626"/>
      <c r="AC8" s="626"/>
      <c r="AD8" s="627">
        <v>81605</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115861</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13557090</v>
      </c>
      <c r="CS8" s="624"/>
      <c r="CT8" s="624"/>
      <c r="CU8" s="624"/>
      <c r="CV8" s="624"/>
      <c r="CW8" s="624"/>
      <c r="CX8" s="624"/>
      <c r="CY8" s="625"/>
      <c r="CZ8" s="626">
        <v>47.5</v>
      </c>
      <c r="DA8" s="626"/>
      <c r="DB8" s="626"/>
      <c r="DC8" s="626"/>
      <c r="DD8" s="632">
        <v>107246</v>
      </c>
      <c r="DE8" s="624"/>
      <c r="DF8" s="624"/>
      <c r="DG8" s="624"/>
      <c r="DH8" s="624"/>
      <c r="DI8" s="624"/>
      <c r="DJ8" s="624"/>
      <c r="DK8" s="624"/>
      <c r="DL8" s="624"/>
      <c r="DM8" s="624"/>
      <c r="DN8" s="624"/>
      <c r="DO8" s="624"/>
      <c r="DP8" s="625"/>
      <c r="DQ8" s="632">
        <v>7431941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87644</v>
      </c>
      <c r="S9" s="624"/>
      <c r="T9" s="624"/>
      <c r="U9" s="624"/>
      <c r="V9" s="624"/>
      <c r="W9" s="624"/>
      <c r="X9" s="624"/>
      <c r="Y9" s="625"/>
      <c r="Z9" s="626">
        <v>0.3</v>
      </c>
      <c r="AA9" s="626"/>
      <c r="AB9" s="626"/>
      <c r="AC9" s="626"/>
      <c r="AD9" s="627">
        <v>87644</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3459771</v>
      </c>
      <c r="BH9" s="624"/>
      <c r="BI9" s="624"/>
      <c r="BJ9" s="624"/>
      <c r="BK9" s="624"/>
      <c r="BL9" s="624"/>
      <c r="BM9" s="624"/>
      <c r="BN9" s="625"/>
      <c r="BO9" s="626">
        <v>38.6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2377001</v>
      </c>
      <c r="CS9" s="624"/>
      <c r="CT9" s="624"/>
      <c r="CU9" s="624"/>
      <c r="CV9" s="624"/>
      <c r="CW9" s="624"/>
      <c r="CX9" s="624"/>
      <c r="CY9" s="625"/>
      <c r="CZ9" s="626">
        <v>8.3000000000000007</v>
      </c>
      <c r="DA9" s="626"/>
      <c r="DB9" s="626"/>
      <c r="DC9" s="626"/>
      <c r="DD9" s="632">
        <v>12510</v>
      </c>
      <c r="DE9" s="624"/>
      <c r="DF9" s="624"/>
      <c r="DG9" s="624"/>
      <c r="DH9" s="624"/>
      <c r="DI9" s="624"/>
      <c r="DJ9" s="624"/>
      <c r="DK9" s="624"/>
      <c r="DL9" s="624"/>
      <c r="DM9" s="624"/>
      <c r="DN9" s="624"/>
      <c r="DO9" s="624"/>
      <c r="DP9" s="625"/>
      <c r="DQ9" s="632">
        <v>2125413</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128472</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43594</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43571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1555255</v>
      </c>
      <c r="S11" s="624"/>
      <c r="T11" s="624"/>
      <c r="U11" s="624"/>
      <c r="V11" s="624"/>
      <c r="W11" s="624"/>
      <c r="X11" s="624"/>
      <c r="Y11" s="625"/>
      <c r="Z11" s="628">
        <v>5.4</v>
      </c>
      <c r="AA11" s="629"/>
      <c r="AB11" s="629"/>
      <c r="AC11" s="635"/>
      <c r="AD11" s="632">
        <v>1555255</v>
      </c>
      <c r="AE11" s="624"/>
      <c r="AF11" s="624"/>
      <c r="AG11" s="624"/>
      <c r="AH11" s="624"/>
      <c r="AI11" s="624"/>
      <c r="AJ11" s="624"/>
      <c r="AK11" s="625"/>
      <c r="AL11" s="628">
        <v>9.6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391701</v>
      </c>
      <c r="BH11" s="624"/>
      <c r="BI11" s="624"/>
      <c r="BJ11" s="624"/>
      <c r="BK11" s="624"/>
      <c r="BL11" s="624"/>
      <c r="BM11" s="624"/>
      <c r="BN11" s="625"/>
      <c r="BO11" s="626">
        <v>4.4000000000000004</v>
      </c>
      <c r="BP11" s="626"/>
      <c r="BQ11" s="626"/>
      <c r="BR11" s="626"/>
      <c r="BS11" s="627">
        <v>111966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89402</v>
      </c>
      <c r="CS11" s="624"/>
      <c r="CT11" s="624"/>
      <c r="CU11" s="624"/>
      <c r="CV11" s="624"/>
      <c r="CW11" s="624"/>
      <c r="CX11" s="624"/>
      <c r="CY11" s="625"/>
      <c r="CZ11" s="626">
        <v>0.3</v>
      </c>
      <c r="DA11" s="626"/>
      <c r="DB11" s="626"/>
      <c r="DC11" s="626"/>
      <c r="DD11" s="632">
        <v>7417</v>
      </c>
      <c r="DE11" s="624"/>
      <c r="DF11" s="624"/>
      <c r="DG11" s="624"/>
      <c r="DH11" s="624"/>
      <c r="DI11" s="624"/>
      <c r="DJ11" s="624"/>
      <c r="DK11" s="624"/>
      <c r="DL11" s="624"/>
      <c r="DM11" s="624"/>
      <c r="DN11" s="624"/>
      <c r="DO11" s="624"/>
      <c r="DP11" s="625"/>
      <c r="DQ11" s="632">
        <v>77261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3620352</v>
      </c>
      <c r="BH12" s="624"/>
      <c r="BI12" s="624"/>
      <c r="BJ12" s="624"/>
      <c r="BK12" s="624"/>
      <c r="BL12" s="624"/>
      <c r="BM12" s="624"/>
      <c r="BN12" s="625"/>
      <c r="BO12" s="626">
        <v>40.4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408646</v>
      </c>
      <c r="CS12" s="624"/>
      <c r="CT12" s="624"/>
      <c r="CU12" s="624"/>
      <c r="CV12" s="624"/>
      <c r="CW12" s="624"/>
      <c r="CX12" s="624"/>
      <c r="CY12" s="625"/>
      <c r="CZ12" s="626">
        <v>1.4</v>
      </c>
      <c r="DA12" s="626"/>
      <c r="DB12" s="626"/>
      <c r="DC12" s="626"/>
      <c r="DD12" s="632">
        <v>3973</v>
      </c>
      <c r="DE12" s="624"/>
      <c r="DF12" s="624"/>
      <c r="DG12" s="624"/>
      <c r="DH12" s="624"/>
      <c r="DI12" s="624"/>
      <c r="DJ12" s="624"/>
      <c r="DK12" s="624"/>
      <c r="DL12" s="624"/>
      <c r="DM12" s="624"/>
      <c r="DN12" s="624"/>
      <c r="DO12" s="624"/>
      <c r="DP12" s="625"/>
      <c r="DQ12" s="632">
        <v>267211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3595547</v>
      </c>
      <c r="BH13" s="624"/>
      <c r="BI13" s="624"/>
      <c r="BJ13" s="624"/>
      <c r="BK13" s="624"/>
      <c r="BL13" s="624"/>
      <c r="BM13" s="624"/>
      <c r="BN13" s="625"/>
      <c r="BO13" s="626">
        <v>40.1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2816925</v>
      </c>
      <c r="CS13" s="624"/>
      <c r="CT13" s="624"/>
      <c r="CU13" s="624"/>
      <c r="CV13" s="624"/>
      <c r="CW13" s="624"/>
      <c r="CX13" s="624"/>
      <c r="CY13" s="625"/>
      <c r="CZ13" s="626">
        <v>9.9</v>
      </c>
      <c r="DA13" s="626"/>
      <c r="DB13" s="626"/>
      <c r="DC13" s="626"/>
      <c r="DD13" s="632">
        <v>718606</v>
      </c>
      <c r="DE13" s="624"/>
      <c r="DF13" s="624"/>
      <c r="DG13" s="624"/>
      <c r="DH13" s="624"/>
      <c r="DI13" s="624"/>
      <c r="DJ13" s="624"/>
      <c r="DK13" s="624"/>
      <c r="DL13" s="624"/>
      <c r="DM13" s="624"/>
      <c r="DN13" s="624"/>
      <c r="DO13" s="624"/>
      <c r="DP13" s="625"/>
      <c r="DQ13" s="632">
        <v>2006588</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1526</v>
      </c>
      <c r="S14" s="624"/>
      <c r="T14" s="624"/>
      <c r="U14" s="624"/>
      <c r="V14" s="624"/>
      <c r="W14" s="624"/>
      <c r="X14" s="624"/>
      <c r="Y14" s="625"/>
      <c r="Z14" s="626">
        <v>0</v>
      </c>
      <c r="AA14" s="626"/>
      <c r="AB14" s="626"/>
      <c r="AC14" s="626"/>
      <c r="AD14" s="627">
        <v>1526</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127231</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959499</v>
      </c>
      <c r="CS14" s="624"/>
      <c r="CT14" s="624"/>
      <c r="CU14" s="624"/>
      <c r="CV14" s="624"/>
      <c r="CW14" s="624"/>
      <c r="CX14" s="624"/>
      <c r="CY14" s="625"/>
      <c r="CZ14" s="626">
        <v>3.4</v>
      </c>
      <c r="DA14" s="626"/>
      <c r="DB14" s="626"/>
      <c r="DC14" s="626"/>
      <c r="DD14" s="632">
        <v>18583</v>
      </c>
      <c r="DE14" s="624"/>
      <c r="DF14" s="624"/>
      <c r="DG14" s="624"/>
      <c r="DH14" s="624"/>
      <c r="DI14" s="624"/>
      <c r="DJ14" s="624"/>
      <c r="DK14" s="624"/>
      <c r="DL14" s="624"/>
      <c r="DM14" s="624"/>
      <c r="DN14" s="624"/>
      <c r="DO14" s="624"/>
      <c r="DP14" s="625"/>
      <c r="DQ14" s="632">
        <v>931117</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412055</v>
      </c>
      <c r="BH15" s="624"/>
      <c r="BI15" s="624"/>
      <c r="BJ15" s="624"/>
      <c r="BK15" s="624"/>
      <c r="BL15" s="624"/>
      <c r="BM15" s="624"/>
      <c r="BN15" s="625"/>
      <c r="BO15" s="626">
        <v>4.5999999999999996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2730995</v>
      </c>
      <c r="CS15" s="624"/>
      <c r="CT15" s="624"/>
      <c r="CU15" s="624"/>
      <c r="CV15" s="624"/>
      <c r="CW15" s="624"/>
      <c r="CX15" s="624"/>
      <c r="CY15" s="625"/>
      <c r="CZ15" s="626">
        <v>9.6</v>
      </c>
      <c r="DA15" s="626"/>
      <c r="DB15" s="626"/>
      <c r="DC15" s="626"/>
      <c r="DD15" s="632">
        <v>425871</v>
      </c>
      <c r="DE15" s="624"/>
      <c r="DF15" s="624"/>
      <c r="DG15" s="624"/>
      <c r="DH15" s="624"/>
      <c r="DI15" s="624"/>
      <c r="DJ15" s="624"/>
      <c r="DK15" s="624"/>
      <c r="DL15" s="624"/>
      <c r="DM15" s="624"/>
      <c r="DN15" s="624"/>
      <c r="DO15" s="624"/>
      <c r="DP15" s="625"/>
      <c r="DQ15" s="632">
        <v>2117660</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33545</v>
      </c>
      <c r="S16" s="624"/>
      <c r="T16" s="624"/>
      <c r="U16" s="624"/>
      <c r="V16" s="624"/>
      <c r="W16" s="624"/>
      <c r="X16" s="624"/>
      <c r="Y16" s="625"/>
      <c r="Z16" s="626">
        <v>0.1</v>
      </c>
      <c r="AA16" s="626"/>
      <c r="AB16" s="626"/>
      <c r="AC16" s="626"/>
      <c r="AD16" s="627">
        <v>33545</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12558</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158</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163938</v>
      </c>
      <c r="S17" s="624"/>
      <c r="T17" s="624"/>
      <c r="U17" s="624"/>
      <c r="V17" s="624"/>
      <c r="W17" s="624"/>
      <c r="X17" s="624"/>
      <c r="Y17" s="625"/>
      <c r="Z17" s="626">
        <v>0.6</v>
      </c>
      <c r="AA17" s="626"/>
      <c r="AB17" s="626"/>
      <c r="AC17" s="626"/>
      <c r="AD17" s="627">
        <v>163938</v>
      </c>
      <c r="AE17" s="627"/>
      <c r="AF17" s="627"/>
      <c r="AG17" s="627"/>
      <c r="AH17" s="627"/>
      <c r="AI17" s="627"/>
      <c r="AJ17" s="627"/>
      <c r="AK17" s="627"/>
      <c r="AL17" s="628">
        <v>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2112994</v>
      </c>
      <c r="CS17" s="624"/>
      <c r="CT17" s="624"/>
      <c r="CU17" s="624"/>
      <c r="CV17" s="624"/>
      <c r="CW17" s="624"/>
      <c r="CX17" s="624"/>
      <c r="CY17" s="625"/>
      <c r="CZ17" s="626">
        <v>7.4</v>
      </c>
      <c r="DA17" s="626"/>
      <c r="DB17" s="626"/>
      <c r="DC17" s="626"/>
      <c r="DD17" s="632" t="s">
        <v>122</v>
      </c>
      <c r="DE17" s="624"/>
      <c r="DF17" s="624"/>
      <c r="DG17" s="624"/>
      <c r="DH17" s="624"/>
      <c r="DI17" s="624"/>
      <c r="DJ17" s="624"/>
      <c r="DK17" s="624"/>
      <c r="DL17" s="624"/>
      <c r="DM17" s="624"/>
      <c r="DN17" s="624"/>
      <c r="DO17" s="624"/>
      <c r="DP17" s="625"/>
      <c r="DQ17" s="632">
        <v>2112994</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62801</v>
      </c>
      <c r="S18" s="624"/>
      <c r="T18" s="624"/>
      <c r="U18" s="624"/>
      <c r="V18" s="624"/>
      <c r="W18" s="624"/>
      <c r="X18" s="624"/>
      <c r="Y18" s="625"/>
      <c r="Z18" s="626">
        <v>0.2</v>
      </c>
      <c r="AA18" s="626"/>
      <c r="AB18" s="626"/>
      <c r="AC18" s="626"/>
      <c r="AD18" s="627">
        <v>62801</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56979</v>
      </c>
      <c r="S19" s="624"/>
      <c r="T19" s="624"/>
      <c r="U19" s="624"/>
      <c r="V19" s="624"/>
      <c r="W19" s="624"/>
      <c r="X19" s="624"/>
      <c r="Y19" s="625"/>
      <c r="Z19" s="626">
        <v>0.2</v>
      </c>
      <c r="AA19" s="626"/>
      <c r="AB19" s="626"/>
      <c r="AC19" s="626"/>
      <c r="AD19" s="627">
        <v>56979</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701977</v>
      </c>
      <c r="BH19" s="624"/>
      <c r="BI19" s="624"/>
      <c r="BJ19" s="624"/>
      <c r="BK19" s="624"/>
      <c r="BL19" s="624"/>
      <c r="BM19" s="624"/>
      <c r="BN19" s="625"/>
      <c r="BO19" s="626">
        <v>7.8</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5822</v>
      </c>
      <c r="S20" s="624"/>
      <c r="T20" s="624"/>
      <c r="U20" s="624"/>
      <c r="V20" s="624"/>
      <c r="W20" s="624"/>
      <c r="X20" s="624"/>
      <c r="Y20" s="625"/>
      <c r="Z20" s="626">
        <v>0</v>
      </c>
      <c r="AA20" s="626"/>
      <c r="AB20" s="626"/>
      <c r="AC20" s="626"/>
      <c r="AD20" s="627">
        <v>5822</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701977</v>
      </c>
      <c r="BH20" s="624"/>
      <c r="BI20" s="624"/>
      <c r="BJ20" s="624"/>
      <c r="BK20" s="624"/>
      <c r="BL20" s="624"/>
      <c r="BM20" s="624"/>
      <c r="BN20" s="625"/>
      <c r="BO20" s="626">
        <v>7.8</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28521567</v>
      </c>
      <c r="CS20" s="624"/>
      <c r="CT20" s="624"/>
      <c r="CU20" s="624"/>
      <c r="CV20" s="624"/>
      <c r="CW20" s="624"/>
      <c r="CX20" s="624"/>
      <c r="CY20" s="625"/>
      <c r="CZ20" s="626">
        <v>100</v>
      </c>
      <c r="DA20" s="626"/>
      <c r="DB20" s="626"/>
      <c r="DC20" s="626"/>
      <c r="DD20" s="632">
        <v>1334840</v>
      </c>
      <c r="DE20" s="624"/>
      <c r="DF20" s="624"/>
      <c r="DG20" s="624"/>
      <c r="DH20" s="624"/>
      <c r="DI20" s="624"/>
      <c r="DJ20" s="624"/>
      <c r="DK20" s="624"/>
      <c r="DL20" s="624"/>
      <c r="DM20" s="624"/>
      <c r="DN20" s="624"/>
      <c r="DO20" s="624"/>
      <c r="DP20" s="625"/>
      <c r="DQ20" s="632">
        <v>20256454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5898672</v>
      </c>
      <c r="S21" s="624"/>
      <c r="T21" s="624"/>
      <c r="U21" s="624"/>
      <c r="V21" s="624"/>
      <c r="W21" s="624"/>
      <c r="X21" s="624"/>
      <c r="Y21" s="625"/>
      <c r="Z21" s="626">
        <v>20.6</v>
      </c>
      <c r="AA21" s="626"/>
      <c r="AB21" s="626"/>
      <c r="AC21" s="626"/>
      <c r="AD21" s="627">
        <v>5696705</v>
      </c>
      <c r="AE21" s="627"/>
      <c r="AF21" s="627"/>
      <c r="AG21" s="627"/>
      <c r="AH21" s="627"/>
      <c r="AI21" s="627"/>
      <c r="AJ21" s="627"/>
      <c r="AK21" s="627"/>
      <c r="AL21" s="628">
        <v>35.200000000000003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5696705</v>
      </c>
      <c r="S22" s="624"/>
      <c r="T22" s="624"/>
      <c r="U22" s="624"/>
      <c r="V22" s="624"/>
      <c r="W22" s="624"/>
      <c r="X22" s="624"/>
      <c r="Y22" s="625"/>
      <c r="Z22" s="626">
        <v>19.899999999999999</v>
      </c>
      <c r="AA22" s="626"/>
      <c r="AB22" s="626"/>
      <c r="AC22" s="626"/>
      <c r="AD22" s="627">
        <v>5696705</v>
      </c>
      <c r="AE22" s="627"/>
      <c r="AF22" s="627"/>
      <c r="AG22" s="627"/>
      <c r="AH22" s="627"/>
      <c r="AI22" s="627"/>
      <c r="AJ22" s="627"/>
      <c r="AK22" s="627"/>
      <c r="AL22" s="628">
        <v>35.200000000000003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201967</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701977</v>
      </c>
      <c r="BH23" s="624"/>
      <c r="BI23" s="624"/>
      <c r="BJ23" s="624"/>
      <c r="BK23" s="624"/>
      <c r="BL23" s="624"/>
      <c r="BM23" s="624"/>
      <c r="BN23" s="625"/>
      <c r="BO23" s="626">
        <v>7.8</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15144496</v>
      </c>
      <c r="CS24" s="613"/>
      <c r="CT24" s="613"/>
      <c r="CU24" s="613"/>
      <c r="CV24" s="613"/>
      <c r="CW24" s="613"/>
      <c r="CX24" s="613"/>
      <c r="CY24" s="614"/>
      <c r="CZ24" s="617">
        <v>53.1</v>
      </c>
      <c r="DA24" s="618"/>
      <c r="DB24" s="618"/>
      <c r="DC24" s="634"/>
      <c r="DD24" s="658">
        <v>9539950</v>
      </c>
      <c r="DE24" s="613"/>
      <c r="DF24" s="613"/>
      <c r="DG24" s="613"/>
      <c r="DH24" s="613"/>
      <c r="DI24" s="613"/>
      <c r="DJ24" s="613"/>
      <c r="DK24" s="614"/>
      <c r="DL24" s="658">
        <v>8395823</v>
      </c>
      <c r="DM24" s="613"/>
      <c r="DN24" s="613"/>
      <c r="DO24" s="613"/>
      <c r="DP24" s="613"/>
      <c r="DQ24" s="613"/>
      <c r="DR24" s="613"/>
      <c r="DS24" s="613"/>
      <c r="DT24" s="613"/>
      <c r="DU24" s="613"/>
      <c r="DV24" s="614"/>
      <c r="DW24" s="617">
        <v>51.4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16977626</v>
      </c>
      <c r="S25" s="624"/>
      <c r="T25" s="624"/>
      <c r="U25" s="624"/>
      <c r="V25" s="624"/>
      <c r="W25" s="624"/>
      <c r="X25" s="624"/>
      <c r="Y25" s="625"/>
      <c r="Z25" s="626">
        <v>59.4</v>
      </c>
      <c r="AA25" s="626"/>
      <c r="AB25" s="626"/>
      <c r="AC25" s="626"/>
      <c r="AD25" s="627">
        <v>16073682</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4658617</v>
      </c>
      <c r="CS25" s="655"/>
      <c r="CT25" s="655"/>
      <c r="CU25" s="655"/>
      <c r="CV25" s="655"/>
      <c r="CW25" s="655"/>
      <c r="CX25" s="655"/>
      <c r="CY25" s="656"/>
      <c r="CZ25" s="628">
        <v>16.3</v>
      </c>
      <c r="DA25" s="653"/>
      <c r="DB25" s="653"/>
      <c r="DC25" s="657"/>
      <c r="DD25" s="632">
        <v>4214047</v>
      </c>
      <c r="DE25" s="655"/>
      <c r="DF25" s="655"/>
      <c r="DG25" s="655"/>
      <c r="DH25" s="655"/>
      <c r="DI25" s="655"/>
      <c r="DJ25" s="655"/>
      <c r="DK25" s="656"/>
      <c r="DL25" s="632">
        <v>4196977</v>
      </c>
      <c r="DM25" s="655"/>
      <c r="DN25" s="655"/>
      <c r="DO25" s="655"/>
      <c r="DP25" s="655"/>
      <c r="DQ25" s="655"/>
      <c r="DR25" s="655"/>
      <c r="DS25" s="655"/>
      <c r="DT25" s="655"/>
      <c r="DU25" s="655"/>
      <c r="DV25" s="656"/>
      <c r="DW25" s="628">
        <v>25.7</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7723</v>
      </c>
      <c r="S26" s="624"/>
      <c r="T26" s="624"/>
      <c r="U26" s="624"/>
      <c r="V26" s="624"/>
      <c r="W26" s="624"/>
      <c r="X26" s="624"/>
      <c r="Y26" s="625"/>
      <c r="Z26" s="626">
        <v>0</v>
      </c>
      <c r="AA26" s="626"/>
      <c r="AB26" s="626"/>
      <c r="AC26" s="626"/>
      <c r="AD26" s="627">
        <v>7723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2780132</v>
      </c>
      <c r="CS26" s="624"/>
      <c r="CT26" s="624"/>
      <c r="CU26" s="624"/>
      <c r="CV26" s="624"/>
      <c r="CW26" s="624"/>
      <c r="CX26" s="624"/>
      <c r="CY26" s="625"/>
      <c r="CZ26" s="628">
        <v>9.6999999999999993</v>
      </c>
      <c r="DA26" s="653"/>
      <c r="DB26" s="653"/>
      <c r="DC26" s="657"/>
      <c r="DD26" s="632">
        <v>2555401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307244</v>
      </c>
      <c r="S27" s="624"/>
      <c r="T27" s="624"/>
      <c r="U27" s="624"/>
      <c r="V27" s="624"/>
      <c r="W27" s="624"/>
      <c r="X27" s="624"/>
      <c r="Y27" s="625"/>
      <c r="Z27" s="626">
        <v>1.1000000000000001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8957420</v>
      </c>
      <c r="BH27" s="624"/>
      <c r="BI27" s="624"/>
      <c r="BJ27" s="624"/>
      <c r="BK27" s="624"/>
      <c r="BL27" s="624"/>
      <c r="BM27" s="624"/>
      <c r="BN27" s="625"/>
      <c r="BO27" s="626">
        <v>100</v>
      </c>
      <c r="BP27" s="626"/>
      <c r="BQ27" s="626"/>
      <c r="BR27" s="626"/>
      <c r="BS27" s="627">
        <v>111966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8372885</v>
      </c>
      <c r="CS27" s="655"/>
      <c r="CT27" s="655"/>
      <c r="CU27" s="655"/>
      <c r="CV27" s="655"/>
      <c r="CW27" s="655"/>
      <c r="CX27" s="655"/>
      <c r="CY27" s="656"/>
      <c r="CZ27" s="628">
        <v>29.4</v>
      </c>
      <c r="DA27" s="653"/>
      <c r="DB27" s="653"/>
      <c r="DC27" s="657"/>
      <c r="DD27" s="632">
        <v>3212909</v>
      </c>
      <c r="DE27" s="655"/>
      <c r="DF27" s="655"/>
      <c r="DG27" s="655"/>
      <c r="DH27" s="655"/>
      <c r="DI27" s="655"/>
      <c r="DJ27" s="655"/>
      <c r="DK27" s="656"/>
      <c r="DL27" s="632">
        <v>2086318</v>
      </c>
      <c r="DM27" s="655"/>
      <c r="DN27" s="655"/>
      <c r="DO27" s="655"/>
      <c r="DP27" s="655"/>
      <c r="DQ27" s="655"/>
      <c r="DR27" s="655"/>
      <c r="DS27" s="655"/>
      <c r="DT27" s="655"/>
      <c r="DU27" s="655"/>
      <c r="DV27" s="656"/>
      <c r="DW27" s="628">
        <v>12.8</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271405</v>
      </c>
      <c r="S28" s="624"/>
      <c r="T28" s="624"/>
      <c r="U28" s="624"/>
      <c r="V28" s="624"/>
      <c r="W28" s="624"/>
      <c r="X28" s="624"/>
      <c r="Y28" s="625"/>
      <c r="Z28" s="626">
        <v>0.9</v>
      </c>
      <c r="AA28" s="626"/>
      <c r="AB28" s="626"/>
      <c r="AC28" s="626"/>
      <c r="AD28" s="627">
        <v>98241</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2112994</v>
      </c>
      <c r="CS28" s="624"/>
      <c r="CT28" s="624"/>
      <c r="CU28" s="624"/>
      <c r="CV28" s="624"/>
      <c r="CW28" s="624"/>
      <c r="CX28" s="624"/>
      <c r="CY28" s="625"/>
      <c r="CZ28" s="628">
        <v>7.4</v>
      </c>
      <c r="DA28" s="653"/>
      <c r="DB28" s="653"/>
      <c r="DC28" s="657"/>
      <c r="DD28" s="632">
        <v>2112994</v>
      </c>
      <c r="DE28" s="624"/>
      <c r="DF28" s="624"/>
      <c r="DG28" s="624"/>
      <c r="DH28" s="624"/>
      <c r="DI28" s="624"/>
      <c r="DJ28" s="624"/>
      <c r="DK28" s="625"/>
      <c r="DL28" s="632">
        <v>2112528</v>
      </c>
      <c r="DM28" s="624"/>
      <c r="DN28" s="624"/>
      <c r="DO28" s="624"/>
      <c r="DP28" s="624"/>
      <c r="DQ28" s="624"/>
      <c r="DR28" s="624"/>
      <c r="DS28" s="624"/>
      <c r="DT28" s="624"/>
      <c r="DU28" s="624"/>
      <c r="DV28" s="625"/>
      <c r="DW28" s="628">
        <v>12.9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32392</v>
      </c>
      <c r="S29" s="624"/>
      <c r="T29" s="624"/>
      <c r="U29" s="624"/>
      <c r="V29" s="624"/>
      <c r="W29" s="624"/>
      <c r="X29" s="624"/>
      <c r="Y29" s="625"/>
      <c r="Z29" s="626">
        <v>0.1</v>
      </c>
      <c r="AA29" s="626"/>
      <c r="AB29" s="626"/>
      <c r="AC29" s="626"/>
      <c r="AD29" s="627">
        <v>984</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2112148</v>
      </c>
      <c r="CS29" s="655"/>
      <c r="CT29" s="655"/>
      <c r="CU29" s="655"/>
      <c r="CV29" s="655"/>
      <c r="CW29" s="655"/>
      <c r="CX29" s="655"/>
      <c r="CY29" s="656"/>
      <c r="CZ29" s="628">
        <v>7.4</v>
      </c>
      <c r="DA29" s="653"/>
      <c r="DB29" s="653"/>
      <c r="DC29" s="657"/>
      <c r="DD29" s="632">
        <v>2112148</v>
      </c>
      <c r="DE29" s="655"/>
      <c r="DF29" s="655"/>
      <c r="DG29" s="655"/>
      <c r="DH29" s="655"/>
      <c r="DI29" s="655"/>
      <c r="DJ29" s="655"/>
      <c r="DK29" s="656"/>
      <c r="DL29" s="632">
        <v>2111682</v>
      </c>
      <c r="DM29" s="655"/>
      <c r="DN29" s="655"/>
      <c r="DO29" s="655"/>
      <c r="DP29" s="655"/>
      <c r="DQ29" s="655"/>
      <c r="DR29" s="655"/>
      <c r="DS29" s="655"/>
      <c r="DT29" s="655"/>
      <c r="DU29" s="655"/>
      <c r="DV29" s="656"/>
      <c r="DW29" s="628">
        <v>12.9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5956554</v>
      </c>
      <c r="S30" s="624"/>
      <c r="T30" s="624"/>
      <c r="U30" s="624"/>
      <c r="V30" s="624"/>
      <c r="W30" s="624"/>
      <c r="X30" s="624"/>
      <c r="Y30" s="625"/>
      <c r="Z30" s="626">
        <v>20.8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2046595</v>
      </c>
      <c r="CS30" s="624"/>
      <c r="CT30" s="624"/>
      <c r="CU30" s="624"/>
      <c r="CV30" s="624"/>
      <c r="CW30" s="624"/>
      <c r="CX30" s="624"/>
      <c r="CY30" s="625"/>
      <c r="CZ30" s="628">
        <v>7.2</v>
      </c>
      <c r="DA30" s="653"/>
      <c r="DB30" s="653"/>
      <c r="DC30" s="657"/>
      <c r="DD30" s="632">
        <v>2046595</v>
      </c>
      <c r="DE30" s="624"/>
      <c r="DF30" s="624"/>
      <c r="DG30" s="624"/>
      <c r="DH30" s="624"/>
      <c r="DI30" s="624"/>
      <c r="DJ30" s="624"/>
      <c r="DK30" s="625"/>
      <c r="DL30" s="632">
        <v>2046129</v>
      </c>
      <c r="DM30" s="624"/>
      <c r="DN30" s="624"/>
      <c r="DO30" s="624"/>
      <c r="DP30" s="624"/>
      <c r="DQ30" s="624"/>
      <c r="DR30" s="624"/>
      <c r="DS30" s="624"/>
      <c r="DT30" s="624"/>
      <c r="DU30" s="624"/>
      <c r="DV30" s="625"/>
      <c r="DW30" s="628">
        <v>12.5</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99.5</v>
      </c>
      <c r="BH31" s="667"/>
      <c r="BI31" s="667"/>
      <c r="BJ31" s="667"/>
      <c r="BK31" s="667"/>
      <c r="BL31" s="667"/>
      <c r="BM31" s="618">
        <v>98.7</v>
      </c>
      <c r="BN31" s="667"/>
      <c r="BO31" s="667"/>
      <c r="BP31" s="667"/>
      <c r="BQ31" s="668"/>
      <c r="BR31" s="679">
        <v>99.5</v>
      </c>
      <c r="BS31" s="667"/>
      <c r="BT31" s="667"/>
      <c r="BU31" s="667"/>
      <c r="BV31" s="667"/>
      <c r="BW31" s="667"/>
      <c r="BX31" s="618">
        <v>98.7</v>
      </c>
      <c r="BY31" s="667"/>
      <c r="BZ31" s="667"/>
      <c r="CA31" s="667"/>
      <c r="CB31" s="668"/>
      <c r="CD31" s="661"/>
      <c r="CE31" s="662"/>
      <c r="CF31" s="620" t="s">
        <v>300</v>
      </c>
      <c r="CG31" s="621"/>
      <c r="CH31" s="621"/>
      <c r="CI31" s="621"/>
      <c r="CJ31" s="621"/>
      <c r="CK31" s="621"/>
      <c r="CL31" s="621"/>
      <c r="CM31" s="621"/>
      <c r="CN31" s="621"/>
      <c r="CO31" s="621"/>
      <c r="CP31" s="621"/>
      <c r="CQ31" s="622"/>
      <c r="CR31" s="623">
        <v>65553</v>
      </c>
      <c r="CS31" s="655"/>
      <c r="CT31" s="655"/>
      <c r="CU31" s="655"/>
      <c r="CV31" s="655"/>
      <c r="CW31" s="655"/>
      <c r="CX31" s="655"/>
      <c r="CY31" s="656"/>
      <c r="CZ31" s="628">
        <v>0.2</v>
      </c>
      <c r="DA31" s="653"/>
      <c r="DB31" s="653"/>
      <c r="DC31" s="657"/>
      <c r="DD31" s="632">
        <v>65553</v>
      </c>
      <c r="DE31" s="655"/>
      <c r="DF31" s="655"/>
      <c r="DG31" s="655"/>
      <c r="DH31" s="655"/>
      <c r="DI31" s="655"/>
      <c r="DJ31" s="655"/>
      <c r="DK31" s="656"/>
      <c r="DL31" s="632">
        <v>65553</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2041723</v>
      </c>
      <c r="S32" s="624"/>
      <c r="T32" s="624"/>
      <c r="U32" s="624"/>
      <c r="V32" s="624"/>
      <c r="W32" s="624"/>
      <c r="X32" s="624"/>
      <c r="Y32" s="625"/>
      <c r="Z32" s="626">
        <v>7.1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99.3</v>
      </c>
      <c r="BH32" s="655"/>
      <c r="BI32" s="655"/>
      <c r="BJ32" s="655"/>
      <c r="BK32" s="655"/>
      <c r="BL32" s="655"/>
      <c r="BM32" s="629">
        <v>98.6</v>
      </c>
      <c r="BN32" s="655"/>
      <c r="BO32" s="655"/>
      <c r="BP32" s="655"/>
      <c r="BQ32" s="678"/>
      <c r="BR32" s="680">
        <v>99.3</v>
      </c>
      <c r="BS32" s="655"/>
      <c r="BT32" s="655"/>
      <c r="BU32" s="655"/>
      <c r="BV32" s="655"/>
      <c r="BW32" s="655"/>
      <c r="BX32" s="629">
        <v>98.6</v>
      </c>
      <c r="BY32" s="655"/>
      <c r="BZ32" s="655"/>
      <c r="CA32" s="655"/>
      <c r="CB32" s="678"/>
      <c r="CD32" s="663"/>
      <c r="CE32" s="664"/>
      <c r="CF32" s="620" t="s">
        <v>304</v>
      </c>
      <c r="CG32" s="621"/>
      <c r="CH32" s="621"/>
      <c r="CI32" s="621"/>
      <c r="CJ32" s="621"/>
      <c r="CK32" s="621"/>
      <c r="CL32" s="621"/>
      <c r="CM32" s="621"/>
      <c r="CN32" s="621"/>
      <c r="CO32" s="621"/>
      <c r="CP32" s="621"/>
      <c r="CQ32" s="622"/>
      <c r="CR32" s="623">
        <v>846</v>
      </c>
      <c r="CS32" s="624"/>
      <c r="CT32" s="624"/>
      <c r="CU32" s="624"/>
      <c r="CV32" s="624"/>
      <c r="CW32" s="624"/>
      <c r="CX32" s="624"/>
      <c r="CY32" s="625"/>
      <c r="CZ32" s="628">
        <v>0</v>
      </c>
      <c r="DA32" s="653"/>
      <c r="DB32" s="653"/>
      <c r="DC32" s="657"/>
      <c r="DD32" s="632">
        <v>846</v>
      </c>
      <c r="DE32" s="624"/>
      <c r="DF32" s="624"/>
      <c r="DG32" s="624"/>
      <c r="DH32" s="624"/>
      <c r="DI32" s="624"/>
      <c r="DJ32" s="624"/>
      <c r="DK32" s="625"/>
      <c r="DL32" s="632">
        <v>846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45714</v>
      </c>
      <c r="S33" s="624"/>
      <c r="T33" s="624"/>
      <c r="U33" s="624"/>
      <c r="V33" s="624"/>
      <c r="W33" s="624"/>
      <c r="X33" s="624"/>
      <c r="Y33" s="625"/>
      <c r="Z33" s="626">
        <v>0.2</v>
      </c>
      <c r="AA33" s="626"/>
      <c r="AB33" s="626"/>
      <c r="AC33" s="626"/>
      <c r="AD33" s="627">
        <v>9418</v>
      </c>
      <c r="AE33" s="627"/>
      <c r="AF33" s="627"/>
      <c r="AG33" s="627"/>
      <c r="AH33" s="627"/>
      <c r="AI33" s="627"/>
      <c r="AJ33" s="627"/>
      <c r="AK33" s="627"/>
      <c r="AL33" s="628">
        <v>0.1</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99.6</v>
      </c>
      <c r="BH33" s="682"/>
      <c r="BI33" s="682"/>
      <c r="BJ33" s="682"/>
      <c r="BK33" s="682"/>
      <c r="BL33" s="682"/>
      <c r="BM33" s="683">
        <v>98.8</v>
      </c>
      <c r="BN33" s="682"/>
      <c r="BO33" s="682"/>
      <c r="BP33" s="682"/>
      <c r="BQ33" s="684"/>
      <c r="BR33" s="681">
        <v>99.5</v>
      </c>
      <c r="BS33" s="682"/>
      <c r="BT33" s="682"/>
      <c r="BU33" s="682"/>
      <c r="BV33" s="682"/>
      <c r="BW33" s="682"/>
      <c r="BX33" s="683">
        <v>98.6</v>
      </c>
      <c r="BY33" s="682"/>
      <c r="BZ33" s="682"/>
      <c r="CA33" s="682"/>
      <c r="CB33" s="684"/>
      <c r="CD33" s="620" t="s">
        <v>307</v>
      </c>
      <c r="CE33" s="621"/>
      <c r="CF33" s="621"/>
      <c r="CG33" s="621"/>
      <c r="CH33" s="621"/>
      <c r="CI33" s="621"/>
      <c r="CJ33" s="621"/>
      <c r="CK33" s="621"/>
      <c r="CL33" s="621"/>
      <c r="CM33" s="621"/>
      <c r="CN33" s="621"/>
      <c r="CO33" s="621"/>
      <c r="CP33" s="621"/>
      <c r="CQ33" s="622"/>
      <c r="CR33" s="623">
        <v>12029673</v>
      </c>
      <c r="CS33" s="655"/>
      <c r="CT33" s="655"/>
      <c r="CU33" s="655"/>
      <c r="CV33" s="655"/>
      <c r="CW33" s="655"/>
      <c r="CX33" s="655"/>
      <c r="CY33" s="656"/>
      <c r="CZ33" s="628">
        <v>42.2</v>
      </c>
      <c r="DA33" s="653"/>
      <c r="DB33" s="653"/>
      <c r="DC33" s="657"/>
      <c r="DD33" s="632">
        <v>10285090</v>
      </c>
      <c r="DE33" s="655"/>
      <c r="DF33" s="655"/>
      <c r="DG33" s="655"/>
      <c r="DH33" s="655"/>
      <c r="DI33" s="655"/>
      <c r="DJ33" s="655"/>
      <c r="DK33" s="656"/>
      <c r="DL33" s="632">
        <v>7674114</v>
      </c>
      <c r="DM33" s="655"/>
      <c r="DN33" s="655"/>
      <c r="DO33" s="655"/>
      <c r="DP33" s="655"/>
      <c r="DQ33" s="655"/>
      <c r="DR33" s="655"/>
      <c r="DS33" s="655"/>
      <c r="DT33" s="655"/>
      <c r="DU33" s="655"/>
      <c r="DV33" s="656"/>
      <c r="DW33" s="628">
        <v>47</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294446</v>
      </c>
      <c r="S34" s="624"/>
      <c r="T34" s="624"/>
      <c r="U34" s="624"/>
      <c r="V34" s="624"/>
      <c r="W34" s="624"/>
      <c r="X34" s="624"/>
      <c r="Y34" s="625"/>
      <c r="Z34" s="626">
        <v>1</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3281361</v>
      </c>
      <c r="CS34" s="624"/>
      <c r="CT34" s="624"/>
      <c r="CU34" s="624"/>
      <c r="CV34" s="624"/>
      <c r="CW34" s="624"/>
      <c r="CX34" s="624"/>
      <c r="CY34" s="625"/>
      <c r="CZ34" s="628">
        <v>11.5</v>
      </c>
      <c r="DA34" s="653"/>
      <c r="DB34" s="653"/>
      <c r="DC34" s="657"/>
      <c r="DD34" s="632">
        <v>2607931</v>
      </c>
      <c r="DE34" s="624"/>
      <c r="DF34" s="624"/>
      <c r="DG34" s="624"/>
      <c r="DH34" s="624"/>
      <c r="DI34" s="624"/>
      <c r="DJ34" s="624"/>
      <c r="DK34" s="625"/>
      <c r="DL34" s="632">
        <v>2102963</v>
      </c>
      <c r="DM34" s="624"/>
      <c r="DN34" s="624"/>
      <c r="DO34" s="624"/>
      <c r="DP34" s="624"/>
      <c r="DQ34" s="624"/>
      <c r="DR34" s="624"/>
      <c r="DS34" s="624"/>
      <c r="DT34" s="624"/>
      <c r="DU34" s="624"/>
      <c r="DV34" s="625"/>
      <c r="DW34" s="628">
        <v>12.9</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731972</v>
      </c>
      <c r="S35" s="624"/>
      <c r="T35" s="624"/>
      <c r="U35" s="624"/>
      <c r="V35" s="624"/>
      <c r="W35" s="624"/>
      <c r="X35" s="624"/>
      <c r="Y35" s="625"/>
      <c r="Z35" s="626">
        <v>2.6</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115304</v>
      </c>
      <c r="CS35" s="655"/>
      <c r="CT35" s="655"/>
      <c r="CU35" s="655"/>
      <c r="CV35" s="655"/>
      <c r="CW35" s="655"/>
      <c r="CX35" s="655"/>
      <c r="CY35" s="656"/>
      <c r="CZ35" s="628">
        <v>0.4</v>
      </c>
      <c r="DA35" s="653"/>
      <c r="DB35" s="653"/>
      <c r="DC35" s="657"/>
      <c r="DD35" s="632">
        <v>110900</v>
      </c>
      <c r="DE35" s="655"/>
      <c r="DF35" s="655"/>
      <c r="DG35" s="655"/>
      <c r="DH35" s="655"/>
      <c r="DI35" s="655"/>
      <c r="DJ35" s="655"/>
      <c r="DK35" s="656"/>
      <c r="DL35" s="632">
        <v>110900</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878999</v>
      </c>
      <c r="S36" s="624"/>
      <c r="T36" s="624"/>
      <c r="U36" s="624"/>
      <c r="V36" s="624"/>
      <c r="W36" s="624"/>
      <c r="X36" s="624"/>
      <c r="Y36" s="625"/>
      <c r="Z36" s="626">
        <v>3.1</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4615847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1495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4394172</v>
      </c>
      <c r="CS36" s="624"/>
      <c r="CT36" s="624"/>
      <c r="CU36" s="624"/>
      <c r="CV36" s="624"/>
      <c r="CW36" s="624"/>
      <c r="CX36" s="624"/>
      <c r="CY36" s="625"/>
      <c r="CZ36" s="628">
        <v>15.4</v>
      </c>
      <c r="DA36" s="653"/>
      <c r="DB36" s="653"/>
      <c r="DC36" s="657"/>
      <c r="DD36" s="632">
        <v>4280321</v>
      </c>
      <c r="DE36" s="624"/>
      <c r="DF36" s="624"/>
      <c r="DG36" s="624"/>
      <c r="DH36" s="624"/>
      <c r="DI36" s="624"/>
      <c r="DJ36" s="624"/>
      <c r="DK36" s="625"/>
      <c r="DL36" s="632">
        <v>3214922</v>
      </c>
      <c r="DM36" s="624"/>
      <c r="DN36" s="624"/>
      <c r="DO36" s="624"/>
      <c r="DP36" s="624"/>
      <c r="DQ36" s="624"/>
      <c r="DR36" s="624"/>
      <c r="DS36" s="624"/>
      <c r="DT36" s="624"/>
      <c r="DU36" s="624"/>
      <c r="DV36" s="625"/>
      <c r="DW36" s="628">
        <v>19.7</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428725</v>
      </c>
      <c r="S37" s="624"/>
      <c r="T37" s="624"/>
      <c r="U37" s="624"/>
      <c r="V37" s="624"/>
      <c r="W37" s="624"/>
      <c r="X37" s="624"/>
      <c r="Y37" s="625"/>
      <c r="Z37" s="626">
        <v>1.5</v>
      </c>
      <c r="AA37" s="626"/>
      <c r="AB37" s="626"/>
      <c r="AC37" s="626"/>
      <c r="AD37" s="627">
        <v>258</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966879</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-129997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1769757</v>
      </c>
      <c r="CS37" s="655"/>
      <c r="CT37" s="655"/>
      <c r="CU37" s="655"/>
      <c r="CV37" s="655"/>
      <c r="CW37" s="655"/>
      <c r="CX37" s="655"/>
      <c r="CY37" s="656"/>
      <c r="CZ37" s="628">
        <v>6.2</v>
      </c>
      <c r="DA37" s="653"/>
      <c r="DB37" s="653"/>
      <c r="DC37" s="657"/>
      <c r="DD37" s="632">
        <v>1769092</v>
      </c>
      <c r="DE37" s="655"/>
      <c r="DF37" s="655"/>
      <c r="DG37" s="655"/>
      <c r="DH37" s="655"/>
      <c r="DI37" s="655"/>
      <c r="DJ37" s="655"/>
      <c r="DK37" s="656"/>
      <c r="DL37" s="632">
        <v>1704399</v>
      </c>
      <c r="DM37" s="655"/>
      <c r="DN37" s="655"/>
      <c r="DO37" s="655"/>
      <c r="DP37" s="655"/>
      <c r="DQ37" s="655"/>
      <c r="DR37" s="655"/>
      <c r="DS37" s="655"/>
      <c r="DT37" s="655"/>
      <c r="DU37" s="655"/>
      <c r="DV37" s="656"/>
      <c r="DW37" s="628">
        <v>10.4</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602928</v>
      </c>
      <c r="S38" s="624"/>
      <c r="T38" s="624"/>
      <c r="U38" s="624"/>
      <c r="V38" s="624"/>
      <c r="W38" s="624"/>
      <c r="X38" s="624"/>
      <c r="Y38" s="625"/>
      <c r="Z38" s="626">
        <v>2.1</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570704</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8528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3069034</v>
      </c>
      <c r="CS38" s="624"/>
      <c r="CT38" s="624"/>
      <c r="CU38" s="624"/>
      <c r="CV38" s="624"/>
      <c r="CW38" s="624"/>
      <c r="CX38" s="624"/>
      <c r="CY38" s="625"/>
      <c r="CZ38" s="628">
        <v>10.8</v>
      </c>
      <c r="DA38" s="653"/>
      <c r="DB38" s="653"/>
      <c r="DC38" s="657"/>
      <c r="DD38" s="632">
        <v>2406545</v>
      </c>
      <c r="DE38" s="624"/>
      <c r="DF38" s="624"/>
      <c r="DG38" s="624"/>
      <c r="DH38" s="624"/>
      <c r="DI38" s="624"/>
      <c r="DJ38" s="624"/>
      <c r="DK38" s="625"/>
      <c r="DL38" s="632">
        <v>2245329</v>
      </c>
      <c r="DM38" s="624"/>
      <c r="DN38" s="624"/>
      <c r="DO38" s="624"/>
      <c r="DP38" s="624"/>
      <c r="DQ38" s="624"/>
      <c r="DR38" s="624"/>
      <c r="DS38" s="624"/>
      <c r="DT38" s="624"/>
      <c r="DU38" s="624"/>
      <c r="DV38" s="625"/>
      <c r="DW38" s="628">
        <v>13.8</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9230</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12688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883158</v>
      </c>
      <c r="CS39" s="655"/>
      <c r="CT39" s="655"/>
      <c r="CU39" s="655"/>
      <c r="CV39" s="655"/>
      <c r="CW39" s="655"/>
      <c r="CX39" s="655"/>
      <c r="CY39" s="656"/>
      <c r="CZ39" s="628">
        <v>3.1</v>
      </c>
      <c r="DA39" s="653"/>
      <c r="DB39" s="653"/>
      <c r="DC39" s="657"/>
      <c r="DD39" s="632">
        <v>879393</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137428</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111</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286644</v>
      </c>
      <c r="CS40" s="624"/>
      <c r="CT40" s="624"/>
      <c r="CU40" s="624"/>
      <c r="CV40" s="624"/>
      <c r="CW40" s="624"/>
      <c r="CX40" s="624"/>
      <c r="CY40" s="625"/>
      <c r="CZ40" s="628">
        <v>1</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28577451</v>
      </c>
      <c r="S41" s="696"/>
      <c r="T41" s="696"/>
      <c r="U41" s="696"/>
      <c r="V41" s="696"/>
      <c r="W41" s="696"/>
      <c r="X41" s="696"/>
      <c r="Y41" s="700"/>
      <c r="Z41" s="701">
        <v>100</v>
      </c>
      <c r="AA41" s="701"/>
      <c r="AB41" s="701"/>
      <c r="AC41" s="701"/>
      <c r="AD41" s="702">
        <v>16190306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841562</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2227472</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405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1347398</v>
      </c>
      <c r="CS42" s="655"/>
      <c r="CT42" s="655"/>
      <c r="CU42" s="655"/>
      <c r="CV42" s="655"/>
      <c r="CW42" s="655"/>
      <c r="CX42" s="655"/>
      <c r="CY42" s="656"/>
      <c r="CZ42" s="628">
        <v>4.7</v>
      </c>
      <c r="DA42" s="653"/>
      <c r="DB42" s="653"/>
      <c r="DC42" s="657"/>
      <c r="DD42" s="632">
        <v>431414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33243</v>
      </c>
      <c r="CS43" s="655"/>
      <c r="CT43" s="655"/>
      <c r="CU43" s="655"/>
      <c r="CV43" s="655"/>
      <c r="CW43" s="655"/>
      <c r="CX43" s="655"/>
      <c r="CY43" s="656"/>
      <c r="CZ43" s="628">
        <v>0.1</v>
      </c>
      <c r="DA43" s="653"/>
      <c r="DB43" s="653"/>
      <c r="DC43" s="657"/>
      <c r="DD43" s="632">
        <v>29598</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1334840</v>
      </c>
      <c r="CS44" s="624"/>
      <c r="CT44" s="624"/>
      <c r="CU44" s="624"/>
      <c r="CV44" s="624"/>
      <c r="CW44" s="624"/>
      <c r="CX44" s="624"/>
      <c r="CY44" s="625"/>
      <c r="CZ44" s="628">
        <v>4.7</v>
      </c>
      <c r="DA44" s="629"/>
      <c r="DB44" s="629"/>
      <c r="DC44" s="635"/>
      <c r="DD44" s="632">
        <v>431256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472644</v>
      </c>
      <c r="CS45" s="655"/>
      <c r="CT45" s="655"/>
      <c r="CU45" s="655"/>
      <c r="CV45" s="655"/>
      <c r="CW45" s="655"/>
      <c r="CX45" s="655"/>
      <c r="CY45" s="656"/>
      <c r="CZ45" s="628">
        <v>1.7</v>
      </c>
      <c r="DA45" s="653"/>
      <c r="DB45" s="653"/>
      <c r="DC45" s="657"/>
      <c r="DD45" s="632">
        <v>55207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862196</v>
      </c>
      <c r="CS46" s="624"/>
      <c r="CT46" s="624"/>
      <c r="CU46" s="624"/>
      <c r="CV46" s="624"/>
      <c r="CW46" s="624"/>
      <c r="CX46" s="624"/>
      <c r="CY46" s="625"/>
      <c r="CZ46" s="628">
        <v>3</v>
      </c>
      <c r="DA46" s="629"/>
      <c r="DB46" s="629"/>
      <c r="DC46" s="635"/>
      <c r="DD46" s="632">
        <v>376049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v>12558</v>
      </c>
      <c r="CS47" s="655"/>
      <c r="CT47" s="655"/>
      <c r="CU47" s="655"/>
      <c r="CV47" s="655"/>
      <c r="CW47" s="655"/>
      <c r="CX47" s="655"/>
      <c r="CY47" s="656"/>
      <c r="CZ47" s="628">
        <v>0</v>
      </c>
      <c r="DA47" s="653"/>
      <c r="DB47" s="653"/>
      <c r="DC47" s="657"/>
      <c r="DD47" s="632">
        <v>158</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28521567</v>
      </c>
      <c r="CS49" s="682"/>
      <c r="CT49" s="682"/>
      <c r="CU49" s="682"/>
      <c r="CV49" s="682"/>
      <c r="CW49" s="682"/>
      <c r="CX49" s="682"/>
      <c r="CY49" s="711"/>
      <c r="CZ49" s="703">
        <v>100</v>
      </c>
      <c r="DA49" s="712"/>
      <c r="DB49" s="712"/>
      <c r="DC49" s="713"/>
      <c r="DD49" s="714">
        <v>20256454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35n2NkjlXbTsEtQpesOMOezrTgFjmVgnCEvVa0r/UEQ01wJn9E3EhsZO8m6zZMACLaU3auHNKCeiIG9ATjatQ==" saltValue="ptYU/tiSsod/ESQvRt6oX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28600</v>
      </c>
      <c r="R7" s="753"/>
      <c r="S7" s="753"/>
      <c r="T7" s="753"/>
      <c r="U7" s="753"/>
      <c r="V7" s="753">
        <v>28545</v>
      </c>
      <c r="W7" s="753"/>
      <c r="X7" s="753"/>
      <c r="Y7" s="753"/>
      <c r="Z7" s="753"/>
      <c r="AA7" s="753">
        <v>56</v>
      </c>
      <c r="AB7" s="753"/>
      <c r="AC7" s="753"/>
      <c r="AD7" s="753"/>
      <c r="AE7" s="754"/>
      <c r="AF7" s="755">
        <v>10</v>
      </c>
      <c r="AG7" s="756"/>
      <c r="AH7" s="756"/>
      <c r="AI7" s="756"/>
      <c r="AJ7" s="757"/>
      <c r="AK7" s="758" t="s">
        <v>549</v>
      </c>
      <c r="AL7" s="759"/>
      <c r="AM7" s="759"/>
      <c r="AN7" s="759"/>
      <c r="AO7" s="759"/>
      <c r="AP7" s="759">
        <v>20721</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563</v>
      </c>
      <c r="BT7" s="747"/>
      <c r="BU7" s="747"/>
      <c r="BV7" s="747"/>
      <c r="BW7" s="747"/>
      <c r="BX7" s="747"/>
      <c r="BY7" s="747"/>
      <c r="BZ7" s="747"/>
      <c r="CA7" s="747"/>
      <c r="CB7" s="747"/>
      <c r="CC7" s="747"/>
      <c r="CD7" s="747"/>
      <c r="CE7" s="747"/>
      <c r="CF7" s="747"/>
      <c r="CG7" s="762"/>
      <c r="CH7" s="743">
        <v>0</v>
      </c>
      <c r="CI7" s="744"/>
      <c r="CJ7" s="744"/>
      <c r="CK7" s="744"/>
      <c r="CL7" s="745"/>
      <c r="CM7" s="743">
        <v>88</v>
      </c>
      <c r="CN7" s="744"/>
      <c r="CO7" s="744"/>
      <c r="CP7" s="744"/>
      <c r="CQ7" s="745"/>
      <c r="CR7" s="743">
        <v>5</v>
      </c>
      <c r="CS7" s="744"/>
      <c r="CT7" s="744"/>
      <c r="CU7" s="744"/>
      <c r="CV7" s="745"/>
      <c r="CW7" s="743" t="s">
        <v>549</v>
      </c>
      <c r="CX7" s="744"/>
      <c r="CY7" s="744"/>
      <c r="CZ7" s="744"/>
      <c r="DA7" s="745"/>
      <c r="DB7" s="743" t="s">
        <v>549</v>
      </c>
      <c r="DC7" s="744"/>
      <c r="DD7" s="744"/>
      <c r="DE7" s="744"/>
      <c r="DF7" s="745"/>
      <c r="DG7" s="743">
        <v>258</v>
      </c>
      <c r="DH7" s="744"/>
      <c r="DI7" s="744"/>
      <c r="DJ7" s="744"/>
      <c r="DK7" s="745"/>
      <c r="DL7" s="743" t="s">
        <v>549</v>
      </c>
      <c r="DM7" s="744"/>
      <c r="DN7" s="744"/>
      <c r="DO7" s="744"/>
      <c r="DP7" s="745"/>
      <c r="DQ7" s="743" t="s">
        <v>549</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376</v>
      </c>
      <c r="B23" s="789" t="s">
        <v>377</v>
      </c>
      <c r="C23" s="790"/>
      <c r="D23" s="790"/>
      <c r="E23" s="790"/>
      <c r="F23" s="790"/>
      <c r="G23" s="790"/>
      <c r="H23" s="790"/>
      <c r="I23" s="790"/>
      <c r="J23" s="790"/>
      <c r="K23" s="790"/>
      <c r="L23" s="790"/>
      <c r="M23" s="790"/>
      <c r="N23" s="790"/>
      <c r="O23" s="790"/>
      <c r="P23" s="791"/>
      <c r="Q23" s="792">
        <v>28577</v>
      </c>
      <c r="R23" s="793"/>
      <c r="S23" s="793"/>
      <c r="T23" s="793"/>
      <c r="U23" s="793"/>
      <c r="V23" s="793">
        <v>28521</v>
      </c>
      <c r="W23" s="793"/>
      <c r="X23" s="793"/>
      <c r="Y23" s="793"/>
      <c r="Z23" s="793"/>
      <c r="AA23" s="793">
        <v>56</v>
      </c>
      <c r="AB23" s="793"/>
      <c r="AC23" s="793"/>
      <c r="AD23" s="793"/>
      <c r="AE23" s="794"/>
      <c r="AF23" s="795">
        <v>10</v>
      </c>
      <c r="AG23" s="793"/>
      <c r="AH23" s="793"/>
      <c r="AI23" s="793"/>
      <c r="AJ23" s="796"/>
      <c r="AK23" s="797"/>
      <c r="AL23" s="798"/>
      <c r="AM23" s="798"/>
      <c r="AN23" s="798"/>
      <c r="AO23" s="798"/>
      <c r="AP23" s="793">
        <v>20721</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388</v>
      </c>
      <c r="C28" s="750"/>
      <c r="D28" s="750"/>
      <c r="E28" s="750"/>
      <c r="F28" s="750"/>
      <c r="G28" s="750"/>
      <c r="H28" s="750"/>
      <c r="I28" s="750"/>
      <c r="J28" s="750"/>
      <c r="K28" s="750"/>
      <c r="L28" s="750"/>
      <c r="M28" s="750"/>
      <c r="N28" s="750"/>
      <c r="O28" s="750"/>
      <c r="P28" s="751"/>
      <c r="Q28" s="822">
        <v>7723</v>
      </c>
      <c r="R28" s="823"/>
      <c r="S28" s="823"/>
      <c r="T28" s="823"/>
      <c r="U28" s="823"/>
      <c r="V28" s="823">
        <v>7722</v>
      </c>
      <c r="W28" s="823"/>
      <c r="X28" s="823"/>
      <c r="Y28" s="823"/>
      <c r="Z28" s="823"/>
      <c r="AA28" s="823">
        <v>1</v>
      </c>
      <c r="AB28" s="823"/>
      <c r="AC28" s="823"/>
      <c r="AD28" s="823"/>
      <c r="AE28" s="824"/>
      <c r="AF28" s="825">
        <v>1</v>
      </c>
      <c r="AG28" s="823"/>
      <c r="AH28" s="823"/>
      <c r="AI28" s="823"/>
      <c r="AJ28" s="826"/>
      <c r="AK28" s="827">
        <v>837</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389</v>
      </c>
      <c r="C29" s="781"/>
      <c r="D29" s="781"/>
      <c r="E29" s="781"/>
      <c r="F29" s="781"/>
      <c r="G29" s="781"/>
      <c r="H29" s="781"/>
      <c r="I29" s="781"/>
      <c r="J29" s="781"/>
      <c r="K29" s="781"/>
      <c r="L29" s="781"/>
      <c r="M29" s="781"/>
      <c r="N29" s="781"/>
      <c r="O29" s="781"/>
      <c r="P29" s="782"/>
      <c r="Q29" s="783">
        <v>9</v>
      </c>
      <c r="R29" s="784"/>
      <c r="S29" s="784"/>
      <c r="T29" s="784"/>
      <c r="U29" s="784"/>
      <c r="V29" s="784">
        <v>9</v>
      </c>
      <c r="W29" s="784"/>
      <c r="X29" s="784"/>
      <c r="Y29" s="784"/>
      <c r="Z29" s="784"/>
      <c r="AA29" s="784" t="s">
        <v>549</v>
      </c>
      <c r="AB29" s="784"/>
      <c r="AC29" s="784"/>
      <c r="AD29" s="784"/>
      <c r="AE29" s="785"/>
      <c r="AF29" s="786" t="s">
        <v>122</v>
      </c>
      <c r="AG29" s="787"/>
      <c r="AH29" s="787"/>
      <c r="AI29" s="787"/>
      <c r="AJ29" s="788"/>
      <c r="AK29" s="834">
        <v>5</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390</v>
      </c>
      <c r="C30" s="781"/>
      <c r="D30" s="781"/>
      <c r="E30" s="781"/>
      <c r="F30" s="781"/>
      <c r="G30" s="781"/>
      <c r="H30" s="781"/>
      <c r="I30" s="781"/>
      <c r="J30" s="781"/>
      <c r="K30" s="781"/>
      <c r="L30" s="781"/>
      <c r="M30" s="781"/>
      <c r="N30" s="781"/>
      <c r="O30" s="781"/>
      <c r="P30" s="782"/>
      <c r="Q30" s="783">
        <v>6955</v>
      </c>
      <c r="R30" s="784"/>
      <c r="S30" s="784"/>
      <c r="T30" s="784"/>
      <c r="U30" s="784"/>
      <c r="V30" s="784">
        <v>6886</v>
      </c>
      <c r="W30" s="784"/>
      <c r="X30" s="784"/>
      <c r="Y30" s="784"/>
      <c r="Z30" s="784"/>
      <c r="AA30" s="784">
        <v>68</v>
      </c>
      <c r="AB30" s="784"/>
      <c r="AC30" s="784"/>
      <c r="AD30" s="784"/>
      <c r="AE30" s="785"/>
      <c r="AF30" s="786">
        <v>66</v>
      </c>
      <c r="AG30" s="787"/>
      <c r="AH30" s="787"/>
      <c r="AI30" s="787"/>
      <c r="AJ30" s="788"/>
      <c r="AK30" s="834">
        <v>1086</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391</v>
      </c>
      <c r="C31" s="781"/>
      <c r="D31" s="781"/>
      <c r="E31" s="781"/>
      <c r="F31" s="781"/>
      <c r="G31" s="781"/>
      <c r="H31" s="781"/>
      <c r="I31" s="781"/>
      <c r="J31" s="781"/>
      <c r="K31" s="781"/>
      <c r="L31" s="781"/>
      <c r="M31" s="781"/>
      <c r="N31" s="781"/>
      <c r="O31" s="781"/>
      <c r="P31" s="782"/>
      <c r="Q31" s="783">
        <v>1299</v>
      </c>
      <c r="R31" s="784"/>
      <c r="S31" s="784"/>
      <c r="T31" s="784"/>
      <c r="U31" s="784"/>
      <c r="V31" s="784">
        <v>1253</v>
      </c>
      <c r="W31" s="784"/>
      <c r="X31" s="784"/>
      <c r="Y31" s="784"/>
      <c r="Z31" s="784"/>
      <c r="AA31" s="784">
        <v>46</v>
      </c>
      <c r="AB31" s="784"/>
      <c r="AC31" s="784"/>
      <c r="AD31" s="784"/>
      <c r="AE31" s="785"/>
      <c r="AF31" s="786">
        <v>46</v>
      </c>
      <c r="AG31" s="787"/>
      <c r="AH31" s="787"/>
      <c r="AI31" s="787"/>
      <c r="AJ31" s="788"/>
      <c r="AK31" s="834">
        <v>270</v>
      </c>
      <c r="AL31" s="830"/>
      <c r="AM31" s="830"/>
      <c r="AN31" s="830"/>
      <c r="AO31" s="830"/>
      <c r="AP31" s="830" t="s">
        <v>549</v>
      </c>
      <c r="AQ31" s="830"/>
      <c r="AR31" s="830"/>
      <c r="AS31" s="830"/>
      <c r="AT31" s="830"/>
      <c r="AU31" s="830" t="s">
        <v>549</v>
      </c>
      <c r="AV31" s="830"/>
      <c r="AW31" s="830"/>
      <c r="AX31" s="830"/>
      <c r="AY31" s="830"/>
      <c r="AZ31" s="831" t="s">
        <v>549</v>
      </c>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392</v>
      </c>
      <c r="C32" s="781"/>
      <c r="D32" s="781"/>
      <c r="E32" s="781"/>
      <c r="F32" s="781"/>
      <c r="G32" s="781"/>
      <c r="H32" s="781"/>
      <c r="I32" s="781"/>
      <c r="J32" s="781"/>
      <c r="K32" s="781"/>
      <c r="L32" s="781"/>
      <c r="M32" s="781"/>
      <c r="N32" s="781"/>
      <c r="O32" s="781"/>
      <c r="P32" s="782"/>
      <c r="Q32" s="783">
        <v>1312</v>
      </c>
      <c r="R32" s="784"/>
      <c r="S32" s="784"/>
      <c r="T32" s="784"/>
      <c r="U32" s="784"/>
      <c r="V32" s="784">
        <v>1175</v>
      </c>
      <c r="W32" s="784"/>
      <c r="X32" s="784"/>
      <c r="Y32" s="784"/>
      <c r="Z32" s="784"/>
      <c r="AA32" s="784">
        <v>137</v>
      </c>
      <c r="AB32" s="784"/>
      <c r="AC32" s="784"/>
      <c r="AD32" s="784"/>
      <c r="AE32" s="785"/>
      <c r="AF32" s="786">
        <v>2494</v>
      </c>
      <c r="AG32" s="787"/>
      <c r="AH32" s="787"/>
      <c r="AI32" s="787"/>
      <c r="AJ32" s="788"/>
      <c r="AK32" s="834">
        <v>9</v>
      </c>
      <c r="AL32" s="830"/>
      <c r="AM32" s="830"/>
      <c r="AN32" s="830"/>
      <c r="AO32" s="830"/>
      <c r="AP32" s="830">
        <v>2191</v>
      </c>
      <c r="AQ32" s="830"/>
      <c r="AR32" s="830"/>
      <c r="AS32" s="830"/>
      <c r="AT32" s="830"/>
      <c r="AU32" s="830">
        <v>2</v>
      </c>
      <c r="AV32" s="830"/>
      <c r="AW32" s="830"/>
      <c r="AX32" s="830"/>
      <c r="AY32" s="830"/>
      <c r="AZ32" s="831" t="s">
        <v>549</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t="s">
        <v>394</v>
      </c>
      <c r="C33" s="781"/>
      <c r="D33" s="781"/>
      <c r="E33" s="781"/>
      <c r="F33" s="781"/>
      <c r="G33" s="781"/>
      <c r="H33" s="781"/>
      <c r="I33" s="781"/>
      <c r="J33" s="781"/>
      <c r="K33" s="781"/>
      <c r="L33" s="781"/>
      <c r="M33" s="781"/>
      <c r="N33" s="781"/>
      <c r="O33" s="781"/>
      <c r="P33" s="782"/>
      <c r="Q33" s="783">
        <v>4580</v>
      </c>
      <c r="R33" s="784"/>
      <c r="S33" s="784"/>
      <c r="T33" s="784"/>
      <c r="U33" s="784"/>
      <c r="V33" s="784">
        <v>5241</v>
      </c>
      <c r="W33" s="784"/>
      <c r="X33" s="784"/>
      <c r="Y33" s="784"/>
      <c r="Z33" s="784"/>
      <c r="AA33" s="784">
        <v>-661</v>
      </c>
      <c r="AB33" s="784"/>
      <c r="AC33" s="784"/>
      <c r="AD33" s="784"/>
      <c r="AE33" s="785"/>
      <c r="AF33" s="786">
        <v>2757</v>
      </c>
      <c r="AG33" s="787"/>
      <c r="AH33" s="787"/>
      <c r="AI33" s="787"/>
      <c r="AJ33" s="788"/>
      <c r="AK33" s="834">
        <v>571</v>
      </c>
      <c r="AL33" s="830"/>
      <c r="AM33" s="830"/>
      <c r="AN33" s="830"/>
      <c r="AO33" s="830"/>
      <c r="AP33" s="830">
        <v>3170</v>
      </c>
      <c r="AQ33" s="830"/>
      <c r="AR33" s="830"/>
      <c r="AS33" s="830"/>
      <c r="AT33" s="830"/>
      <c r="AU33" s="830">
        <v>1845</v>
      </c>
      <c r="AV33" s="830"/>
      <c r="AW33" s="830"/>
      <c r="AX33" s="830"/>
      <c r="AY33" s="830"/>
      <c r="AZ33" s="831" t="s">
        <v>549</v>
      </c>
      <c r="BA33" s="831"/>
      <c r="BB33" s="831"/>
      <c r="BC33" s="831"/>
      <c r="BD33" s="831"/>
      <c r="BE33" s="832" t="s">
        <v>393</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t="s">
        <v>395</v>
      </c>
      <c r="C34" s="781"/>
      <c r="D34" s="781"/>
      <c r="E34" s="781"/>
      <c r="F34" s="781"/>
      <c r="G34" s="781"/>
      <c r="H34" s="781"/>
      <c r="I34" s="781"/>
      <c r="J34" s="781"/>
      <c r="K34" s="781"/>
      <c r="L34" s="781"/>
      <c r="M34" s="781"/>
      <c r="N34" s="781"/>
      <c r="O34" s="781"/>
      <c r="P34" s="782"/>
      <c r="Q34" s="783">
        <v>2150</v>
      </c>
      <c r="R34" s="784"/>
      <c r="S34" s="784"/>
      <c r="T34" s="784"/>
      <c r="U34" s="784"/>
      <c r="V34" s="784">
        <v>2067</v>
      </c>
      <c r="W34" s="784"/>
      <c r="X34" s="784"/>
      <c r="Y34" s="784"/>
      <c r="Z34" s="784"/>
      <c r="AA34" s="784">
        <v>83</v>
      </c>
      <c r="AB34" s="784"/>
      <c r="AC34" s="784"/>
      <c r="AD34" s="784"/>
      <c r="AE34" s="785"/>
      <c r="AF34" s="786">
        <v>93</v>
      </c>
      <c r="AG34" s="787"/>
      <c r="AH34" s="787"/>
      <c r="AI34" s="787"/>
      <c r="AJ34" s="788"/>
      <c r="AK34" s="834">
        <v>967</v>
      </c>
      <c r="AL34" s="830"/>
      <c r="AM34" s="830"/>
      <c r="AN34" s="830"/>
      <c r="AO34" s="830"/>
      <c r="AP34" s="830">
        <v>14289</v>
      </c>
      <c r="AQ34" s="830"/>
      <c r="AR34" s="830"/>
      <c r="AS34" s="830"/>
      <c r="AT34" s="830"/>
      <c r="AU34" s="830">
        <v>8131</v>
      </c>
      <c r="AV34" s="830"/>
      <c r="AW34" s="830"/>
      <c r="AX34" s="830"/>
      <c r="AY34" s="830"/>
      <c r="AZ34" s="831" t="s">
        <v>549</v>
      </c>
      <c r="BA34" s="831"/>
      <c r="BB34" s="831"/>
      <c r="BC34" s="831"/>
      <c r="BD34" s="831"/>
      <c r="BE34" s="832" t="s">
        <v>393</v>
      </c>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376</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5457</v>
      </c>
      <c r="AG63" s="844"/>
      <c r="AH63" s="844"/>
      <c r="AI63" s="844"/>
      <c r="AJ63" s="845"/>
      <c r="AK63" s="846"/>
      <c r="AL63" s="841"/>
      <c r="AM63" s="841"/>
      <c r="AN63" s="841"/>
      <c r="AO63" s="841"/>
      <c r="AP63" s="844">
        <v>19649</v>
      </c>
      <c r="AQ63" s="844"/>
      <c r="AR63" s="844"/>
      <c r="AS63" s="844"/>
      <c r="AT63" s="844"/>
      <c r="AU63" s="844">
        <v>9978</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400</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564</v>
      </c>
      <c r="C68" s="870"/>
      <c r="D68" s="870"/>
      <c r="E68" s="870"/>
      <c r="F68" s="870"/>
      <c r="G68" s="870"/>
      <c r="H68" s="870"/>
      <c r="I68" s="870"/>
      <c r="J68" s="870"/>
      <c r="K68" s="870"/>
      <c r="L68" s="870"/>
      <c r="M68" s="870"/>
      <c r="N68" s="870"/>
      <c r="O68" s="870"/>
      <c r="P68" s="871"/>
      <c r="Q68" s="872">
        <v>5003</v>
      </c>
      <c r="R68" s="866"/>
      <c r="S68" s="866"/>
      <c r="T68" s="866"/>
      <c r="U68" s="866"/>
      <c r="V68" s="866">
        <v>4984</v>
      </c>
      <c r="W68" s="866"/>
      <c r="X68" s="866"/>
      <c r="Y68" s="866"/>
      <c r="Z68" s="866"/>
      <c r="AA68" s="866">
        <v>19</v>
      </c>
      <c r="AB68" s="866"/>
      <c r="AC68" s="866"/>
      <c r="AD68" s="866"/>
      <c r="AE68" s="866"/>
      <c r="AF68" s="866">
        <v>19</v>
      </c>
      <c r="AG68" s="866"/>
      <c r="AH68" s="866"/>
      <c r="AI68" s="866"/>
      <c r="AJ68" s="866"/>
      <c r="AK68" s="866" t="s">
        <v>549</v>
      </c>
      <c r="AL68" s="866"/>
      <c r="AM68" s="866"/>
      <c r="AN68" s="866"/>
      <c r="AO68" s="866"/>
      <c r="AP68" s="866">
        <v>2769</v>
      </c>
      <c r="AQ68" s="866"/>
      <c r="AR68" s="866"/>
      <c r="AS68" s="866"/>
      <c r="AT68" s="866"/>
      <c r="AU68" s="866">
        <v>812</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555</v>
      </c>
      <c r="C69" s="874"/>
      <c r="D69" s="874"/>
      <c r="E69" s="874"/>
      <c r="F69" s="874"/>
      <c r="G69" s="874"/>
      <c r="H69" s="874"/>
      <c r="I69" s="874"/>
      <c r="J69" s="874"/>
      <c r="K69" s="874"/>
      <c r="L69" s="874"/>
      <c r="M69" s="874"/>
      <c r="N69" s="874"/>
      <c r="O69" s="874"/>
      <c r="P69" s="875"/>
      <c r="Q69" s="876">
        <v>2723</v>
      </c>
      <c r="R69" s="830"/>
      <c r="S69" s="830"/>
      <c r="T69" s="830"/>
      <c r="U69" s="830"/>
      <c r="V69" s="830">
        <v>2604</v>
      </c>
      <c r="W69" s="830"/>
      <c r="X69" s="830"/>
      <c r="Y69" s="830"/>
      <c r="Z69" s="830"/>
      <c r="AA69" s="830">
        <v>119</v>
      </c>
      <c r="AB69" s="830"/>
      <c r="AC69" s="830"/>
      <c r="AD69" s="830"/>
      <c r="AE69" s="830"/>
      <c r="AF69" s="830">
        <v>119</v>
      </c>
      <c r="AG69" s="830"/>
      <c r="AH69" s="830"/>
      <c r="AI69" s="830"/>
      <c r="AJ69" s="830"/>
      <c r="AK69" s="830" t="s">
        <v>549</v>
      </c>
      <c r="AL69" s="830"/>
      <c r="AM69" s="830"/>
      <c r="AN69" s="830"/>
      <c r="AO69" s="830"/>
      <c r="AP69" s="830">
        <v>1596</v>
      </c>
      <c r="AQ69" s="830"/>
      <c r="AR69" s="830"/>
      <c r="AS69" s="830"/>
      <c r="AT69" s="830"/>
      <c r="AU69" s="830">
        <v>470</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556</v>
      </c>
      <c r="C70" s="874"/>
      <c r="D70" s="874"/>
      <c r="E70" s="874"/>
      <c r="F70" s="874"/>
      <c r="G70" s="874"/>
      <c r="H70" s="874"/>
      <c r="I70" s="874"/>
      <c r="J70" s="874"/>
      <c r="K70" s="874"/>
      <c r="L70" s="874"/>
      <c r="M70" s="874"/>
      <c r="N70" s="874"/>
      <c r="O70" s="874"/>
      <c r="P70" s="875"/>
      <c r="Q70" s="876">
        <v>558</v>
      </c>
      <c r="R70" s="830"/>
      <c r="S70" s="830"/>
      <c r="T70" s="830"/>
      <c r="U70" s="830"/>
      <c r="V70" s="830">
        <v>547</v>
      </c>
      <c r="W70" s="830"/>
      <c r="X70" s="830"/>
      <c r="Y70" s="830"/>
      <c r="Z70" s="830"/>
      <c r="AA70" s="830">
        <v>11</v>
      </c>
      <c r="AB70" s="830"/>
      <c r="AC70" s="830"/>
      <c r="AD70" s="830"/>
      <c r="AE70" s="830"/>
      <c r="AF70" s="830">
        <v>11</v>
      </c>
      <c r="AG70" s="830"/>
      <c r="AH70" s="830"/>
      <c r="AI70" s="830"/>
      <c r="AJ70" s="830"/>
      <c r="AK70" s="830" t="s">
        <v>549</v>
      </c>
      <c r="AL70" s="830"/>
      <c r="AM70" s="830"/>
      <c r="AN70" s="830"/>
      <c r="AO70" s="830"/>
      <c r="AP70" s="830">
        <v>123</v>
      </c>
      <c r="AQ70" s="830"/>
      <c r="AR70" s="830"/>
      <c r="AS70" s="830"/>
      <c r="AT70" s="830"/>
      <c r="AU70" s="830">
        <v>62</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557</v>
      </c>
      <c r="C71" s="874"/>
      <c r="D71" s="874"/>
      <c r="E71" s="874"/>
      <c r="F71" s="874"/>
      <c r="G71" s="874"/>
      <c r="H71" s="874"/>
      <c r="I71" s="874"/>
      <c r="J71" s="874"/>
      <c r="K71" s="874"/>
      <c r="L71" s="874"/>
      <c r="M71" s="874"/>
      <c r="N71" s="874"/>
      <c r="O71" s="874"/>
      <c r="P71" s="875"/>
      <c r="Q71" s="876">
        <v>106</v>
      </c>
      <c r="R71" s="830"/>
      <c r="S71" s="830"/>
      <c r="T71" s="830"/>
      <c r="U71" s="830"/>
      <c r="V71" s="830">
        <v>103</v>
      </c>
      <c r="W71" s="830"/>
      <c r="X71" s="830"/>
      <c r="Y71" s="830"/>
      <c r="Z71" s="830"/>
      <c r="AA71" s="830">
        <v>3</v>
      </c>
      <c r="AB71" s="830"/>
      <c r="AC71" s="830"/>
      <c r="AD71" s="830"/>
      <c r="AE71" s="830"/>
      <c r="AF71" s="830">
        <v>3</v>
      </c>
      <c r="AG71" s="830"/>
      <c r="AH71" s="830"/>
      <c r="AI71" s="830"/>
      <c r="AJ71" s="830"/>
      <c r="AK71" s="830" t="s">
        <v>549</v>
      </c>
      <c r="AL71" s="830"/>
      <c r="AM71" s="830"/>
      <c r="AN71" s="830"/>
      <c r="AO71" s="830"/>
      <c r="AP71" s="830" t="s">
        <v>549</v>
      </c>
      <c r="AQ71" s="830"/>
      <c r="AR71" s="830"/>
      <c r="AS71" s="830"/>
      <c r="AT71" s="830"/>
      <c r="AU71" s="830" t="s">
        <v>549</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558</v>
      </c>
      <c r="C72" s="874"/>
      <c r="D72" s="874"/>
      <c r="E72" s="874"/>
      <c r="F72" s="874"/>
      <c r="G72" s="874"/>
      <c r="H72" s="874"/>
      <c r="I72" s="874"/>
      <c r="J72" s="874"/>
      <c r="K72" s="874"/>
      <c r="L72" s="874"/>
      <c r="M72" s="874"/>
      <c r="N72" s="874"/>
      <c r="O72" s="874"/>
      <c r="P72" s="875"/>
      <c r="Q72" s="876">
        <v>1</v>
      </c>
      <c r="R72" s="830"/>
      <c r="S72" s="830"/>
      <c r="T72" s="830"/>
      <c r="U72" s="830"/>
      <c r="V72" s="830">
        <v>1</v>
      </c>
      <c r="W72" s="830"/>
      <c r="X72" s="830"/>
      <c r="Y72" s="830"/>
      <c r="Z72" s="830"/>
      <c r="AA72" s="830">
        <v>0</v>
      </c>
      <c r="AB72" s="830"/>
      <c r="AC72" s="830"/>
      <c r="AD72" s="830"/>
      <c r="AE72" s="830"/>
      <c r="AF72" s="830">
        <v>0</v>
      </c>
      <c r="AG72" s="830"/>
      <c r="AH72" s="830"/>
      <c r="AI72" s="830"/>
      <c r="AJ72" s="830"/>
      <c r="AK72" s="830" t="s">
        <v>549</v>
      </c>
      <c r="AL72" s="830"/>
      <c r="AM72" s="830"/>
      <c r="AN72" s="830"/>
      <c r="AO72" s="830"/>
      <c r="AP72" s="830" t="s">
        <v>549</v>
      </c>
      <c r="AQ72" s="830"/>
      <c r="AR72" s="830"/>
      <c r="AS72" s="830"/>
      <c r="AT72" s="830"/>
      <c r="AU72" s="830" t="s">
        <v>549</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559</v>
      </c>
      <c r="C73" s="874"/>
      <c r="D73" s="874"/>
      <c r="E73" s="874"/>
      <c r="F73" s="874"/>
      <c r="G73" s="874"/>
      <c r="H73" s="874"/>
      <c r="I73" s="874"/>
      <c r="J73" s="874"/>
      <c r="K73" s="874"/>
      <c r="L73" s="874"/>
      <c r="M73" s="874"/>
      <c r="N73" s="874"/>
      <c r="O73" s="874"/>
      <c r="P73" s="875"/>
      <c r="Q73" s="876">
        <v>230</v>
      </c>
      <c r="R73" s="830"/>
      <c r="S73" s="830"/>
      <c r="T73" s="830"/>
      <c r="U73" s="830"/>
      <c r="V73" s="830">
        <v>195</v>
      </c>
      <c r="W73" s="830"/>
      <c r="X73" s="830"/>
      <c r="Y73" s="830"/>
      <c r="Z73" s="830"/>
      <c r="AA73" s="830">
        <v>35</v>
      </c>
      <c r="AB73" s="830"/>
      <c r="AC73" s="830"/>
      <c r="AD73" s="830"/>
      <c r="AE73" s="830"/>
      <c r="AF73" s="830">
        <v>35</v>
      </c>
      <c r="AG73" s="830"/>
      <c r="AH73" s="830"/>
      <c r="AI73" s="830"/>
      <c r="AJ73" s="830"/>
      <c r="AK73" s="830" t="s">
        <v>549</v>
      </c>
      <c r="AL73" s="830"/>
      <c r="AM73" s="830"/>
      <c r="AN73" s="830"/>
      <c r="AO73" s="830"/>
      <c r="AP73" s="830" t="s">
        <v>549</v>
      </c>
      <c r="AQ73" s="830"/>
      <c r="AR73" s="830"/>
      <c r="AS73" s="830"/>
      <c r="AT73" s="830"/>
      <c r="AU73" s="830" t="s">
        <v>549</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t="s">
        <v>560</v>
      </c>
      <c r="C74" s="874"/>
      <c r="D74" s="874"/>
      <c r="E74" s="874"/>
      <c r="F74" s="874"/>
      <c r="G74" s="874"/>
      <c r="H74" s="874"/>
      <c r="I74" s="874"/>
      <c r="J74" s="874"/>
      <c r="K74" s="874"/>
      <c r="L74" s="874"/>
      <c r="M74" s="874"/>
      <c r="N74" s="874"/>
      <c r="O74" s="874"/>
      <c r="P74" s="875"/>
      <c r="Q74" s="876">
        <v>1359863</v>
      </c>
      <c r="R74" s="830"/>
      <c r="S74" s="830"/>
      <c r="T74" s="830"/>
      <c r="U74" s="830"/>
      <c r="V74" s="830">
        <v>1332205</v>
      </c>
      <c r="W74" s="830"/>
      <c r="X74" s="830"/>
      <c r="Y74" s="830"/>
      <c r="Z74" s="830"/>
      <c r="AA74" s="830">
        <v>27659</v>
      </c>
      <c r="AB74" s="830"/>
      <c r="AC74" s="830"/>
      <c r="AD74" s="830"/>
      <c r="AE74" s="830"/>
      <c r="AF74" s="830">
        <v>27659</v>
      </c>
      <c r="AG74" s="830"/>
      <c r="AH74" s="830"/>
      <c r="AI74" s="830"/>
      <c r="AJ74" s="830"/>
      <c r="AK74" s="830">
        <v>9500</v>
      </c>
      <c r="AL74" s="830"/>
      <c r="AM74" s="830"/>
      <c r="AN74" s="830"/>
      <c r="AO74" s="830"/>
      <c r="AP74" s="830" t="s">
        <v>549</v>
      </c>
      <c r="AQ74" s="830"/>
      <c r="AR74" s="830"/>
      <c r="AS74" s="830"/>
      <c r="AT74" s="830"/>
      <c r="AU74" s="830" t="s">
        <v>549</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t="s">
        <v>561</v>
      </c>
      <c r="C75" s="874"/>
      <c r="D75" s="874"/>
      <c r="E75" s="874"/>
      <c r="F75" s="874"/>
      <c r="G75" s="874"/>
      <c r="H75" s="874"/>
      <c r="I75" s="874"/>
      <c r="J75" s="874"/>
      <c r="K75" s="874"/>
      <c r="L75" s="874"/>
      <c r="M75" s="874"/>
      <c r="N75" s="874"/>
      <c r="O75" s="874"/>
      <c r="P75" s="875"/>
      <c r="Q75" s="877">
        <v>38885</v>
      </c>
      <c r="R75" s="878"/>
      <c r="S75" s="878"/>
      <c r="T75" s="878"/>
      <c r="U75" s="834"/>
      <c r="V75" s="879">
        <v>35641</v>
      </c>
      <c r="W75" s="878"/>
      <c r="X75" s="878"/>
      <c r="Y75" s="878"/>
      <c r="Z75" s="834"/>
      <c r="AA75" s="879">
        <v>3244</v>
      </c>
      <c r="AB75" s="878"/>
      <c r="AC75" s="878"/>
      <c r="AD75" s="878"/>
      <c r="AE75" s="834"/>
      <c r="AF75" s="879">
        <v>26209</v>
      </c>
      <c r="AG75" s="878"/>
      <c r="AH75" s="878"/>
      <c r="AI75" s="878"/>
      <c r="AJ75" s="834"/>
      <c r="AK75" s="879" t="s">
        <v>549</v>
      </c>
      <c r="AL75" s="878"/>
      <c r="AM75" s="878"/>
      <c r="AN75" s="878"/>
      <c r="AO75" s="834"/>
      <c r="AP75" s="879">
        <v>94795</v>
      </c>
      <c r="AQ75" s="878"/>
      <c r="AR75" s="878"/>
      <c r="AS75" s="878"/>
      <c r="AT75" s="834"/>
      <c r="AU75" s="879" t="s">
        <v>549</v>
      </c>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t="s">
        <v>562</v>
      </c>
      <c r="C76" s="874"/>
      <c r="D76" s="874"/>
      <c r="E76" s="874"/>
      <c r="F76" s="874"/>
      <c r="G76" s="874"/>
      <c r="H76" s="874"/>
      <c r="I76" s="874"/>
      <c r="J76" s="874"/>
      <c r="K76" s="874"/>
      <c r="L76" s="874"/>
      <c r="M76" s="874"/>
      <c r="N76" s="874"/>
      <c r="O76" s="874"/>
      <c r="P76" s="875"/>
      <c r="Q76" s="877">
        <v>6635</v>
      </c>
      <c r="R76" s="878"/>
      <c r="S76" s="878"/>
      <c r="T76" s="878"/>
      <c r="U76" s="834"/>
      <c r="V76" s="879">
        <v>5820</v>
      </c>
      <c r="W76" s="878"/>
      <c r="X76" s="878"/>
      <c r="Y76" s="878"/>
      <c r="Z76" s="834"/>
      <c r="AA76" s="879">
        <v>815</v>
      </c>
      <c r="AB76" s="878"/>
      <c r="AC76" s="878"/>
      <c r="AD76" s="878"/>
      <c r="AE76" s="834"/>
      <c r="AF76" s="879">
        <v>19303</v>
      </c>
      <c r="AG76" s="878"/>
      <c r="AH76" s="878"/>
      <c r="AI76" s="878"/>
      <c r="AJ76" s="834"/>
      <c r="AK76" s="879" t="s">
        <v>549</v>
      </c>
      <c r="AL76" s="878"/>
      <c r="AM76" s="878"/>
      <c r="AN76" s="878"/>
      <c r="AO76" s="834"/>
      <c r="AP76" s="879">
        <v>22689</v>
      </c>
      <c r="AQ76" s="878"/>
      <c r="AR76" s="878"/>
      <c r="AS76" s="878"/>
      <c r="AT76" s="834"/>
      <c r="AU76" s="879" t="s">
        <v>549</v>
      </c>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376</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73358</v>
      </c>
      <c r="AG88" s="844"/>
      <c r="AH88" s="844"/>
      <c r="AI88" s="844"/>
      <c r="AJ88" s="844"/>
      <c r="AK88" s="841"/>
      <c r="AL88" s="841"/>
      <c r="AM88" s="841"/>
      <c r="AN88" s="841"/>
      <c r="AO88" s="841"/>
      <c r="AP88" s="844">
        <v>121972</v>
      </c>
      <c r="AQ88" s="844"/>
      <c r="AR88" s="844"/>
      <c r="AS88" s="844"/>
      <c r="AT88" s="844"/>
      <c r="AU88" s="844">
        <v>1344</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v>
      </c>
      <c r="CS102" s="852"/>
      <c r="CT102" s="852"/>
      <c r="CU102" s="852"/>
      <c r="CV102" s="891"/>
      <c r="CW102" s="890" t="s">
        <v>488</v>
      </c>
      <c r="CX102" s="852"/>
      <c r="CY102" s="852"/>
      <c r="CZ102" s="852"/>
      <c r="DA102" s="891"/>
      <c r="DB102" s="890" t="s">
        <v>488</v>
      </c>
      <c r="DC102" s="852"/>
      <c r="DD102" s="852"/>
      <c r="DE102" s="852"/>
      <c r="DF102" s="891"/>
      <c r="DG102" s="890">
        <v>258</v>
      </c>
      <c r="DH102" s="852"/>
      <c r="DI102" s="852"/>
      <c r="DJ102" s="852"/>
      <c r="DK102" s="891"/>
      <c r="DL102" s="890" t="s">
        <v>488</v>
      </c>
      <c r="DM102" s="852"/>
      <c r="DN102" s="852"/>
      <c r="DO102" s="852"/>
      <c r="DP102" s="891"/>
      <c r="DQ102" s="890" t="s">
        <v>488</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30"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2045941</v>
      </c>
      <c r="AB110" s="900"/>
      <c r="AC110" s="900"/>
      <c r="AD110" s="900"/>
      <c r="AE110" s="901"/>
      <c r="AF110" s="902">
        <v>2169601</v>
      </c>
      <c r="AG110" s="900"/>
      <c r="AH110" s="900"/>
      <c r="AI110" s="900"/>
      <c r="AJ110" s="901"/>
      <c r="AK110" s="902">
        <v>2112148</v>
      </c>
      <c r="AL110" s="900"/>
      <c r="AM110" s="900"/>
      <c r="AN110" s="900"/>
      <c r="AO110" s="901"/>
      <c r="AP110" s="903">
        <v>15</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23389436</v>
      </c>
      <c r="BR110" s="931"/>
      <c r="BS110" s="931"/>
      <c r="BT110" s="931"/>
      <c r="BU110" s="931"/>
      <c r="BV110" s="931">
        <v>22165006</v>
      </c>
      <c r="BW110" s="931"/>
      <c r="BX110" s="931"/>
      <c r="BY110" s="931"/>
      <c r="BZ110" s="931"/>
      <c r="CA110" s="931">
        <v>20721339</v>
      </c>
      <c r="CB110" s="931"/>
      <c r="CC110" s="931"/>
      <c r="CD110" s="931"/>
      <c r="CE110" s="931"/>
      <c r="CF110" s="944">
        <v>147.4</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v>327589</v>
      </c>
      <c r="BR111" s="926"/>
      <c r="BS111" s="926"/>
      <c r="BT111" s="926"/>
      <c r="BU111" s="926"/>
      <c r="BV111" s="926">
        <v>304225</v>
      </c>
      <c r="BW111" s="926"/>
      <c r="BX111" s="926"/>
      <c r="BY111" s="926"/>
      <c r="BZ111" s="926"/>
      <c r="CA111" s="926">
        <v>393993</v>
      </c>
      <c r="CB111" s="926"/>
      <c r="CC111" s="926"/>
      <c r="CD111" s="926"/>
      <c r="CE111" s="926"/>
      <c r="CF111" s="920">
        <v>2.8</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10306176</v>
      </c>
      <c r="BR112" s="926"/>
      <c r="BS112" s="926"/>
      <c r="BT112" s="926"/>
      <c r="BU112" s="926"/>
      <c r="BV112" s="926">
        <v>10152779</v>
      </c>
      <c r="BW112" s="926"/>
      <c r="BX112" s="926"/>
      <c r="BY112" s="926"/>
      <c r="BZ112" s="926"/>
      <c r="CA112" s="926">
        <v>9978088</v>
      </c>
      <c r="CB112" s="926"/>
      <c r="CC112" s="926"/>
      <c r="CD112" s="926"/>
      <c r="CE112" s="926"/>
      <c r="CF112" s="920">
        <v>71</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940137</v>
      </c>
      <c r="AB113" s="938"/>
      <c r="AC113" s="938"/>
      <c r="AD113" s="938"/>
      <c r="AE113" s="939"/>
      <c r="AF113" s="940">
        <v>971835</v>
      </c>
      <c r="AG113" s="938"/>
      <c r="AH113" s="938"/>
      <c r="AI113" s="938"/>
      <c r="AJ113" s="939"/>
      <c r="AK113" s="940">
        <v>1049624</v>
      </c>
      <c r="AL113" s="938"/>
      <c r="AM113" s="938"/>
      <c r="AN113" s="938"/>
      <c r="AO113" s="939"/>
      <c r="AP113" s="941">
        <v>7.5</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814910</v>
      </c>
      <c r="BR113" s="926"/>
      <c r="BS113" s="926"/>
      <c r="BT113" s="926"/>
      <c r="BU113" s="926"/>
      <c r="BV113" s="926">
        <v>824584</v>
      </c>
      <c r="BW113" s="926"/>
      <c r="BX113" s="926"/>
      <c r="BY113" s="926"/>
      <c r="BZ113" s="926"/>
      <c r="CA113" s="926">
        <v>1343770</v>
      </c>
      <c r="CB113" s="926"/>
      <c r="CC113" s="926"/>
      <c r="CD113" s="926"/>
      <c r="CE113" s="926"/>
      <c r="CF113" s="920">
        <v>9.6</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115685</v>
      </c>
      <c r="AB114" s="959"/>
      <c r="AC114" s="959"/>
      <c r="AD114" s="959"/>
      <c r="AE114" s="960"/>
      <c r="AF114" s="961">
        <v>124639</v>
      </c>
      <c r="AG114" s="959"/>
      <c r="AH114" s="959"/>
      <c r="AI114" s="959"/>
      <c r="AJ114" s="960"/>
      <c r="AK114" s="961">
        <v>133382</v>
      </c>
      <c r="AL114" s="959"/>
      <c r="AM114" s="959"/>
      <c r="AN114" s="959"/>
      <c r="AO114" s="960"/>
      <c r="AP114" s="962">
        <v>0.9</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2838749</v>
      </c>
      <c r="BR114" s="926"/>
      <c r="BS114" s="926"/>
      <c r="BT114" s="926"/>
      <c r="BU114" s="926"/>
      <c r="BV114" s="926">
        <v>2665871</v>
      </c>
      <c r="BW114" s="926"/>
      <c r="BX114" s="926"/>
      <c r="BY114" s="926"/>
      <c r="BZ114" s="926"/>
      <c r="CA114" s="926">
        <v>2954175</v>
      </c>
      <c r="CB114" s="926"/>
      <c r="CC114" s="926"/>
      <c r="CD114" s="926"/>
      <c r="CE114" s="926"/>
      <c r="CF114" s="920">
        <v>21</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v>259</v>
      </c>
      <c r="AG115" s="938"/>
      <c r="AH115" s="938"/>
      <c r="AI115" s="938"/>
      <c r="AJ115" s="939"/>
      <c r="AK115" s="940">
        <v>3619</v>
      </c>
      <c r="AL115" s="938"/>
      <c r="AM115" s="938"/>
      <c r="AN115" s="938"/>
      <c r="AO115" s="939"/>
      <c r="AP115" s="941">
        <v>0</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327589</v>
      </c>
      <c r="DH115" s="959"/>
      <c r="DI115" s="959"/>
      <c r="DJ115" s="959"/>
      <c r="DK115" s="960"/>
      <c r="DL115" s="961">
        <v>257953</v>
      </c>
      <c r="DM115" s="959"/>
      <c r="DN115" s="959"/>
      <c r="DO115" s="959"/>
      <c r="DP115" s="960"/>
      <c r="DQ115" s="961">
        <v>258359</v>
      </c>
      <c r="DR115" s="959"/>
      <c r="DS115" s="959"/>
      <c r="DT115" s="959"/>
      <c r="DU115" s="960"/>
      <c r="DV115" s="962">
        <v>1.8</v>
      </c>
      <c r="DW115" s="963"/>
      <c r="DX115" s="963"/>
      <c r="DY115" s="963"/>
      <c r="DZ115" s="964"/>
    </row>
    <row r="116" spans="1:130" s="230"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310</v>
      </c>
      <c r="AB116" s="959"/>
      <c r="AC116" s="959"/>
      <c r="AD116" s="959"/>
      <c r="AE116" s="960"/>
      <c r="AF116" s="961" t="s">
        <v>122</v>
      </c>
      <c r="AG116" s="959"/>
      <c r="AH116" s="959"/>
      <c r="AI116" s="959"/>
      <c r="AJ116" s="960"/>
      <c r="AK116" s="961">
        <v>510</v>
      </c>
      <c r="AL116" s="959"/>
      <c r="AM116" s="959"/>
      <c r="AN116" s="959"/>
      <c r="AO116" s="960"/>
      <c r="AP116" s="962">
        <v>0</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3102073</v>
      </c>
      <c r="AB117" s="979"/>
      <c r="AC117" s="979"/>
      <c r="AD117" s="979"/>
      <c r="AE117" s="980"/>
      <c r="AF117" s="981">
        <v>3266334</v>
      </c>
      <c r="AG117" s="979"/>
      <c r="AH117" s="979"/>
      <c r="AI117" s="979"/>
      <c r="AJ117" s="980"/>
      <c r="AK117" s="981">
        <v>3299283</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442</v>
      </c>
      <c r="BP119" s="1005"/>
      <c r="BQ119" s="999">
        <v>37676860</v>
      </c>
      <c r="BR119" s="1000"/>
      <c r="BS119" s="1000"/>
      <c r="BT119" s="1000"/>
      <c r="BU119" s="1000"/>
      <c r="BV119" s="1000">
        <v>36112465</v>
      </c>
      <c r="BW119" s="1000"/>
      <c r="BX119" s="1000"/>
      <c r="BY119" s="1000"/>
      <c r="BZ119" s="1000"/>
      <c r="CA119" s="1000">
        <v>35391365</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v>46272</v>
      </c>
      <c r="DM119" s="986"/>
      <c r="DN119" s="986"/>
      <c r="DO119" s="986"/>
      <c r="DP119" s="987"/>
      <c r="DQ119" s="985">
        <v>135634</v>
      </c>
      <c r="DR119" s="986"/>
      <c r="DS119" s="986"/>
      <c r="DT119" s="986"/>
      <c r="DU119" s="987"/>
      <c r="DV119" s="988">
        <v>1</v>
      </c>
      <c r="DW119" s="989"/>
      <c r="DX119" s="989"/>
      <c r="DY119" s="989"/>
      <c r="DZ119" s="990"/>
    </row>
    <row r="120" spans="1:130" s="230"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5496332</v>
      </c>
      <c r="BR120" s="931"/>
      <c r="BS120" s="931"/>
      <c r="BT120" s="931"/>
      <c r="BU120" s="931"/>
      <c r="BV120" s="931">
        <v>7001867</v>
      </c>
      <c r="BW120" s="931"/>
      <c r="BX120" s="931"/>
      <c r="BY120" s="931"/>
      <c r="BZ120" s="931"/>
      <c r="CA120" s="931">
        <v>6880168</v>
      </c>
      <c r="CB120" s="931"/>
      <c r="CC120" s="931"/>
      <c r="CD120" s="931"/>
      <c r="CE120" s="931"/>
      <c r="CF120" s="944">
        <v>49</v>
      </c>
      <c r="CG120" s="945"/>
      <c r="CH120" s="945"/>
      <c r="CI120" s="945"/>
      <c r="CJ120" s="945"/>
      <c r="CK120" s="1006" t="s">
        <v>446</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8210316</v>
      </c>
      <c r="DH120" s="931"/>
      <c r="DI120" s="931"/>
      <c r="DJ120" s="931"/>
      <c r="DK120" s="931"/>
      <c r="DL120" s="931">
        <v>8075636</v>
      </c>
      <c r="DM120" s="931"/>
      <c r="DN120" s="931"/>
      <c r="DO120" s="931"/>
      <c r="DP120" s="931"/>
      <c r="DQ120" s="931">
        <v>8130521</v>
      </c>
      <c r="DR120" s="931"/>
      <c r="DS120" s="931"/>
      <c r="DT120" s="931"/>
      <c r="DU120" s="931"/>
      <c r="DV120" s="932">
        <v>57.8</v>
      </c>
      <c r="DW120" s="932"/>
      <c r="DX120" s="932"/>
      <c r="DY120" s="932"/>
      <c r="DZ120" s="933"/>
    </row>
    <row r="121" spans="1:130" s="230"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4475909</v>
      </c>
      <c r="BR121" s="926"/>
      <c r="BS121" s="926"/>
      <c r="BT121" s="926"/>
      <c r="BU121" s="926"/>
      <c r="BV121" s="926">
        <v>4204434</v>
      </c>
      <c r="BW121" s="926"/>
      <c r="BX121" s="926"/>
      <c r="BY121" s="926"/>
      <c r="BZ121" s="926"/>
      <c r="CA121" s="926">
        <v>4068092</v>
      </c>
      <c r="CB121" s="926"/>
      <c r="CC121" s="926"/>
      <c r="CD121" s="926"/>
      <c r="CE121" s="926"/>
      <c r="CF121" s="920">
        <v>28.9</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2093780</v>
      </c>
      <c r="DH121" s="926"/>
      <c r="DI121" s="926"/>
      <c r="DJ121" s="926"/>
      <c r="DK121" s="926"/>
      <c r="DL121" s="926">
        <v>2075040</v>
      </c>
      <c r="DM121" s="926"/>
      <c r="DN121" s="926"/>
      <c r="DO121" s="926"/>
      <c r="DP121" s="926"/>
      <c r="DQ121" s="926">
        <v>1845377</v>
      </c>
      <c r="DR121" s="926"/>
      <c r="DS121" s="926"/>
      <c r="DT121" s="926"/>
      <c r="DU121" s="926"/>
      <c r="DV121" s="927">
        <v>13.1</v>
      </c>
      <c r="DW121" s="927"/>
      <c r="DX121" s="927"/>
      <c r="DY121" s="927"/>
      <c r="DZ121" s="928"/>
    </row>
    <row r="122" spans="1:130" s="230"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25705448</v>
      </c>
      <c r="BR122" s="1000"/>
      <c r="BS122" s="1000"/>
      <c r="BT122" s="1000"/>
      <c r="BU122" s="1000"/>
      <c r="BV122" s="1000">
        <v>24572530</v>
      </c>
      <c r="BW122" s="1000"/>
      <c r="BX122" s="1000"/>
      <c r="BY122" s="1000"/>
      <c r="BZ122" s="1000"/>
      <c r="CA122" s="1000">
        <v>23379416</v>
      </c>
      <c r="CB122" s="1000"/>
      <c r="CC122" s="1000"/>
      <c r="CD122" s="1000"/>
      <c r="CE122" s="1000"/>
      <c r="CF122" s="1017">
        <v>166.3</v>
      </c>
      <c r="CG122" s="1018"/>
      <c r="CH122" s="1018"/>
      <c r="CI122" s="1018"/>
      <c r="CJ122" s="1018"/>
      <c r="CK122" s="1009"/>
      <c r="CL122" s="1010"/>
      <c r="CM122" s="1010"/>
      <c r="CN122" s="1010"/>
      <c r="CO122" s="1011"/>
      <c r="CP122" s="1019" t="s">
        <v>392</v>
      </c>
      <c r="CQ122" s="1020"/>
      <c r="CR122" s="1020"/>
      <c r="CS122" s="1020"/>
      <c r="CT122" s="1020"/>
      <c r="CU122" s="1020"/>
      <c r="CV122" s="1020"/>
      <c r="CW122" s="1020"/>
      <c r="CX122" s="1020"/>
      <c r="CY122" s="1020"/>
      <c r="CZ122" s="1020"/>
      <c r="DA122" s="1020"/>
      <c r="DB122" s="1020"/>
      <c r="DC122" s="1020"/>
      <c r="DD122" s="1020"/>
      <c r="DE122" s="1020"/>
      <c r="DF122" s="1021"/>
      <c r="DG122" s="925">
        <v>2080</v>
      </c>
      <c r="DH122" s="926"/>
      <c r="DI122" s="926"/>
      <c r="DJ122" s="926"/>
      <c r="DK122" s="926"/>
      <c r="DL122" s="926">
        <v>2103</v>
      </c>
      <c r="DM122" s="926"/>
      <c r="DN122" s="926"/>
      <c r="DO122" s="926"/>
      <c r="DP122" s="926"/>
      <c r="DQ122" s="926">
        <v>2190</v>
      </c>
      <c r="DR122" s="926"/>
      <c r="DS122" s="926"/>
      <c r="DT122" s="926"/>
      <c r="DU122" s="926"/>
      <c r="DV122" s="927">
        <v>0</v>
      </c>
      <c r="DW122" s="927"/>
      <c r="DX122" s="927"/>
      <c r="DY122" s="927"/>
      <c r="DZ122" s="928"/>
    </row>
    <row r="123" spans="1:130" s="230"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450</v>
      </c>
      <c r="BP123" s="1005"/>
      <c r="BQ123" s="1063">
        <v>35677689</v>
      </c>
      <c r="BR123" s="1064"/>
      <c r="BS123" s="1064"/>
      <c r="BT123" s="1064"/>
      <c r="BU123" s="1064"/>
      <c r="BV123" s="1064">
        <v>35778831</v>
      </c>
      <c r="BW123" s="1064"/>
      <c r="BX123" s="1064"/>
      <c r="BY123" s="1064"/>
      <c r="BZ123" s="1064"/>
      <c r="CA123" s="1064">
        <v>34327676</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14.2</v>
      </c>
      <c r="BR124" s="1027"/>
      <c r="BS124" s="1027"/>
      <c r="BT124" s="1027"/>
      <c r="BU124" s="1027"/>
      <c r="BV124" s="1027">
        <v>2.4</v>
      </c>
      <c r="BW124" s="1027"/>
      <c r="BX124" s="1027"/>
      <c r="BY124" s="1027"/>
      <c r="BZ124" s="1027"/>
      <c r="CA124" s="1027">
        <v>7.5</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v>259</v>
      </c>
      <c r="AG126" s="959"/>
      <c r="AH126" s="959"/>
      <c r="AI126" s="959"/>
      <c r="AJ126" s="960"/>
      <c r="AK126" s="961">
        <v>3619</v>
      </c>
      <c r="AL126" s="959"/>
      <c r="AM126" s="959"/>
      <c r="AN126" s="959"/>
      <c r="AO126" s="960"/>
      <c r="AP126" s="962">
        <v>0</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390006</v>
      </c>
      <c r="AB128" s="1046"/>
      <c r="AC128" s="1046"/>
      <c r="AD128" s="1046"/>
      <c r="AE128" s="1047"/>
      <c r="AF128" s="1048">
        <v>361740</v>
      </c>
      <c r="AG128" s="1046"/>
      <c r="AH128" s="1046"/>
      <c r="AI128" s="1046"/>
      <c r="AJ128" s="1047"/>
      <c r="AK128" s="1048">
        <v>402266</v>
      </c>
      <c r="AL128" s="1046"/>
      <c r="AM128" s="1046"/>
      <c r="AN128" s="1046"/>
      <c r="AO128" s="1047"/>
      <c r="AP128" s="1049"/>
      <c r="AQ128" s="1050"/>
      <c r="AR128" s="1050"/>
      <c r="AS128" s="1050"/>
      <c r="AT128" s="1051"/>
      <c r="AU128" s="232"/>
      <c r="AV128" s="232"/>
      <c r="AW128" s="232"/>
      <c r="AX128" s="896" t="s">
        <v>464</v>
      </c>
      <c r="AY128" s="897"/>
      <c r="AZ128" s="897"/>
      <c r="BA128" s="897"/>
      <c r="BB128" s="897"/>
      <c r="BC128" s="897"/>
      <c r="BD128" s="897"/>
      <c r="BE128" s="898"/>
      <c r="BF128" s="1052" t="s">
        <v>122</v>
      </c>
      <c r="BG128" s="1053"/>
      <c r="BH128" s="1053"/>
      <c r="BI128" s="1053"/>
      <c r="BJ128" s="1053"/>
      <c r="BK128" s="1053"/>
      <c r="BL128" s="1054"/>
      <c r="BM128" s="1052">
        <v>12.7</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16143684</v>
      </c>
      <c r="AB129" s="959"/>
      <c r="AC129" s="959"/>
      <c r="AD129" s="959"/>
      <c r="AE129" s="960"/>
      <c r="AF129" s="961">
        <v>15837433</v>
      </c>
      <c r="AG129" s="959"/>
      <c r="AH129" s="959"/>
      <c r="AI129" s="959"/>
      <c r="AJ129" s="960"/>
      <c r="AK129" s="961">
        <v>16176813</v>
      </c>
      <c r="AL129" s="959"/>
      <c r="AM129" s="959"/>
      <c r="AN129" s="959"/>
      <c r="AO129" s="960"/>
      <c r="AP129" s="1073"/>
      <c r="AQ129" s="1074"/>
      <c r="AR129" s="1074"/>
      <c r="AS129" s="1074"/>
      <c r="AT129" s="1075"/>
      <c r="AU129" s="233"/>
      <c r="AV129" s="233"/>
      <c r="AW129" s="233"/>
      <c r="AX129" s="1065" t="s">
        <v>467</v>
      </c>
      <c r="AY129" s="923"/>
      <c r="AZ129" s="923"/>
      <c r="BA129" s="923"/>
      <c r="BB129" s="923"/>
      <c r="BC129" s="923"/>
      <c r="BD129" s="923"/>
      <c r="BE129" s="924"/>
      <c r="BF129" s="1066" t="s">
        <v>122</v>
      </c>
      <c r="BG129" s="1067"/>
      <c r="BH129" s="1067"/>
      <c r="BI129" s="1067"/>
      <c r="BJ129" s="1067"/>
      <c r="BK129" s="1067"/>
      <c r="BL129" s="1068"/>
      <c r="BM129" s="1066">
        <v>17.7</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2112606</v>
      </c>
      <c r="AB130" s="959"/>
      <c r="AC130" s="959"/>
      <c r="AD130" s="959"/>
      <c r="AE130" s="960"/>
      <c r="AF130" s="961">
        <v>2123452</v>
      </c>
      <c r="AG130" s="959"/>
      <c r="AH130" s="959"/>
      <c r="AI130" s="959"/>
      <c r="AJ130" s="960"/>
      <c r="AK130" s="961">
        <v>2121754</v>
      </c>
      <c r="AL130" s="959"/>
      <c r="AM130" s="959"/>
      <c r="AN130" s="959"/>
      <c r="AO130" s="960"/>
      <c r="AP130" s="1073"/>
      <c r="AQ130" s="1074"/>
      <c r="AR130" s="1074"/>
      <c r="AS130" s="1074"/>
      <c r="AT130" s="1075"/>
      <c r="AU130" s="233"/>
      <c r="AV130" s="233"/>
      <c r="AW130" s="233"/>
      <c r="AX130" s="1065" t="s">
        <v>470</v>
      </c>
      <c r="AY130" s="923"/>
      <c r="AZ130" s="923"/>
      <c r="BA130" s="923"/>
      <c r="BB130" s="923"/>
      <c r="BC130" s="923"/>
      <c r="BD130" s="923"/>
      <c r="BE130" s="924"/>
      <c r="BF130" s="1101">
        <v>5.0999999999999996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14031078</v>
      </c>
      <c r="AB131" s="986"/>
      <c r="AC131" s="986"/>
      <c r="AD131" s="986"/>
      <c r="AE131" s="987"/>
      <c r="AF131" s="985">
        <v>13713981</v>
      </c>
      <c r="AG131" s="986"/>
      <c r="AH131" s="986"/>
      <c r="AI131" s="986"/>
      <c r="AJ131" s="987"/>
      <c r="AK131" s="985">
        <v>14055059</v>
      </c>
      <c r="AL131" s="986"/>
      <c r="AM131" s="986"/>
      <c r="AN131" s="986"/>
      <c r="AO131" s="987"/>
      <c r="AP131" s="1110"/>
      <c r="AQ131" s="1111"/>
      <c r="AR131" s="1111"/>
      <c r="AS131" s="1111"/>
      <c r="AT131" s="1112"/>
      <c r="AU131" s="233"/>
      <c r="AV131" s="233"/>
      <c r="AW131" s="233"/>
      <c r="AX131" s="1083" t="s">
        <v>472</v>
      </c>
      <c r="AY131" s="726"/>
      <c r="AZ131" s="726"/>
      <c r="BA131" s="726"/>
      <c r="BB131" s="726"/>
      <c r="BC131" s="726"/>
      <c r="BD131" s="726"/>
      <c r="BE131" s="1036"/>
      <c r="BF131" s="1084">
        <v>7.5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4.2723802119999998</v>
      </c>
      <c r="AB132" s="1097"/>
      <c r="AC132" s="1097"/>
      <c r="AD132" s="1097"/>
      <c r="AE132" s="1098"/>
      <c r="AF132" s="1099">
        <v>5.6959536399999999</v>
      </c>
      <c r="AG132" s="1097"/>
      <c r="AH132" s="1097"/>
      <c r="AI132" s="1097"/>
      <c r="AJ132" s="1098"/>
      <c r="AK132" s="1099">
        <v>5.5159000039999997</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3.3</v>
      </c>
      <c r="AB133" s="1080"/>
      <c r="AC133" s="1080"/>
      <c r="AD133" s="1080"/>
      <c r="AE133" s="1081"/>
      <c r="AF133" s="1079">
        <v>4.3</v>
      </c>
      <c r="AG133" s="1080"/>
      <c r="AH133" s="1080"/>
      <c r="AI133" s="1080"/>
      <c r="AJ133" s="1081"/>
      <c r="AK133" s="1079">
        <v>5.0999999999999996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IyS8lAdlzoBNIXXfy40B0dhA2aAr/yw56B5Z38eXv/pjM1xBGfpETDzvm/+Vy4+MrISu0nyQvI/7k1kRphBEQ==" saltValue="3PfuV+WeLwzy27dRBoiI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sBflkCZVPeSoVrkueXKFIZaV8bN3QirpJKYoQ2klDezLgHDOdEeaiNN0WLTI8Mv/z44Lf45M+cY958U/5U1Egw==" saltValue="Qhkn1dRjVFhM8qGGWYP0+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gfu8051nnKCKf+R/7OjmKjJ0OFVuxCMqe1vlbGvkjhF+7MRPKCtILZYx+9MgjFJB6fyRzjI4ke2V2LTXHWi3w==" saltValue="MHqzKagFDbx56iAB4jvrc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479</v>
      </c>
      <c r="AP7" s="272"/>
      <c r="AQ7" s="273" t="s">
        <v>480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481</v>
      </c>
      <c r="AQ8" s="279" t="s">
        <v>482</v>
      </c>
      <c r="AR8" s="280" t="s">
        <v>483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484</v>
      </c>
      <c r="AL9" s="1117"/>
      <c r="AM9" s="1117"/>
      <c r="AN9" s="1118"/>
      <c r="AO9" s="281">
        <v>4658617</v>
      </c>
      <c r="AP9" s="281">
        <v>69581</v>
      </c>
      <c r="AQ9" s="282">
        <v>66486</v>
      </c>
      <c r="AR9" s="283">
        <v>4.7</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485</v>
      </c>
      <c r="AL10" s="1117"/>
      <c r="AM10" s="1117"/>
      <c r="AN10" s="1118"/>
      <c r="AO10" s="284">
        <v>1050451</v>
      </c>
      <c r="AP10" s="284">
        <v>15690</v>
      </c>
      <c r="AQ10" s="285">
        <v>6147</v>
      </c>
      <c r="AR10" s="286">
        <v>155.19999999999999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486</v>
      </c>
      <c r="AL11" s="1117"/>
      <c r="AM11" s="1117"/>
      <c r="AN11" s="1118"/>
      <c r="AO11" s="284">
        <v>244915</v>
      </c>
      <c r="AP11" s="284">
        <v>3658</v>
      </c>
      <c r="AQ11" s="285">
        <v>1219</v>
      </c>
      <c r="AR11" s="286">
        <v>200.1</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487</v>
      </c>
      <c r="AL12" s="1117"/>
      <c r="AM12" s="1117"/>
      <c r="AN12" s="1118"/>
      <c r="AO12" s="284" t="s">
        <v>488</v>
      </c>
      <c r="AP12" s="284" t="s">
        <v>488</v>
      </c>
      <c r="AQ12" s="285">
        <v>9</v>
      </c>
      <c r="AR12" s="286" t="s">
        <v>488</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489</v>
      </c>
      <c r="AL13" s="1117"/>
      <c r="AM13" s="1117"/>
      <c r="AN13" s="1118"/>
      <c r="AO13" s="284">
        <v>221098</v>
      </c>
      <c r="AP13" s="284">
        <v>3302</v>
      </c>
      <c r="AQ13" s="285">
        <v>2955</v>
      </c>
      <c r="AR13" s="286">
        <v>11.7</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490</v>
      </c>
      <c r="AL14" s="1117"/>
      <c r="AM14" s="1117"/>
      <c r="AN14" s="1118"/>
      <c r="AO14" s="284">
        <v>33243</v>
      </c>
      <c r="AP14" s="284">
        <v>497</v>
      </c>
      <c r="AQ14" s="285">
        <v>1434</v>
      </c>
      <c r="AR14" s="286">
        <v>-65.3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491</v>
      </c>
      <c r="AL15" s="1120"/>
      <c r="AM15" s="1120"/>
      <c r="AN15" s="1121"/>
      <c r="AO15" s="284">
        <v>-53194</v>
      </c>
      <c r="AP15" s="284">
        <v>-795</v>
      </c>
      <c r="AQ15" s="285">
        <v>-3102</v>
      </c>
      <c r="AR15" s="286">
        <v>-74.400000000000006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6155130</v>
      </c>
      <c r="AP16" s="284">
        <v>91933</v>
      </c>
      <c r="AQ16" s="285">
        <v>75147</v>
      </c>
      <c r="AR16" s="286">
        <v>22.3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496</v>
      </c>
      <c r="AL21" s="1123"/>
      <c r="AM21" s="1123"/>
      <c r="AN21" s="1124"/>
      <c r="AO21" s="297">
        <v>6.29</v>
      </c>
      <c r="AP21" s="298">
        <v>6.62</v>
      </c>
      <c r="AQ21" s="299">
        <v>-0.33</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497</v>
      </c>
      <c r="AL22" s="1123"/>
      <c r="AM22" s="1123"/>
      <c r="AN22" s="1124"/>
      <c r="AO22" s="302">
        <v>99.7</v>
      </c>
      <c r="AP22" s="303">
        <v>98.3</v>
      </c>
      <c r="AQ22" s="304">
        <v>1.4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479</v>
      </c>
      <c r="AP30" s="272"/>
      <c r="AQ30" s="273" t="s">
        <v>480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481</v>
      </c>
      <c r="AQ31" s="279" t="s">
        <v>482</v>
      </c>
      <c r="AR31" s="280" t="s">
        <v>483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501</v>
      </c>
      <c r="AL32" s="1131"/>
      <c r="AM32" s="1131"/>
      <c r="AN32" s="1132"/>
      <c r="AO32" s="312">
        <v>2112148</v>
      </c>
      <c r="AP32" s="312">
        <v>31547</v>
      </c>
      <c r="AQ32" s="313">
        <v>34847</v>
      </c>
      <c r="AR32" s="314">
        <v>-9.5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502</v>
      </c>
      <c r="AL33" s="1131"/>
      <c r="AM33" s="1131"/>
      <c r="AN33" s="1132"/>
      <c r="AO33" s="312" t="s">
        <v>488</v>
      </c>
      <c r="AP33" s="312" t="s">
        <v>488</v>
      </c>
      <c r="AQ33" s="313" t="s">
        <v>488</v>
      </c>
      <c r="AR33" s="314" t="s">
        <v>488</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503</v>
      </c>
      <c r="AL34" s="1131"/>
      <c r="AM34" s="1131"/>
      <c r="AN34" s="1132"/>
      <c r="AO34" s="312" t="s">
        <v>488</v>
      </c>
      <c r="AP34" s="312" t="s">
        <v>488</v>
      </c>
      <c r="AQ34" s="313">
        <v>5</v>
      </c>
      <c r="AR34" s="314" t="s">
        <v>488</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504</v>
      </c>
      <c r="AL35" s="1131"/>
      <c r="AM35" s="1131"/>
      <c r="AN35" s="1132"/>
      <c r="AO35" s="312">
        <v>1049624</v>
      </c>
      <c r="AP35" s="312">
        <v>15677</v>
      </c>
      <c r="AQ35" s="313">
        <v>8260</v>
      </c>
      <c r="AR35" s="314">
        <v>89.8</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505</v>
      </c>
      <c r="AL36" s="1131"/>
      <c r="AM36" s="1131"/>
      <c r="AN36" s="1132"/>
      <c r="AO36" s="312">
        <v>133382</v>
      </c>
      <c r="AP36" s="312">
        <v>1992</v>
      </c>
      <c r="AQ36" s="313">
        <v>1689</v>
      </c>
      <c r="AR36" s="314">
        <v>17.899999999999999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506</v>
      </c>
      <c r="AL37" s="1131"/>
      <c r="AM37" s="1131"/>
      <c r="AN37" s="1132"/>
      <c r="AO37" s="312">
        <v>3619</v>
      </c>
      <c r="AP37" s="312">
        <v>54</v>
      </c>
      <c r="AQ37" s="313">
        <v>748</v>
      </c>
      <c r="AR37" s="314">
        <v>-92.8</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507</v>
      </c>
      <c r="AL38" s="1134"/>
      <c r="AM38" s="1134"/>
      <c r="AN38" s="1135"/>
      <c r="AO38" s="315">
        <v>510</v>
      </c>
      <c r="AP38" s="315">
        <v>8</v>
      </c>
      <c r="AQ38" s="316">
        <v>1</v>
      </c>
      <c r="AR38" s="304">
        <v>700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508</v>
      </c>
      <c r="AL39" s="1134"/>
      <c r="AM39" s="1134"/>
      <c r="AN39" s="1135"/>
      <c r="AO39" s="312">
        <v>-402266</v>
      </c>
      <c r="AP39" s="312">
        <v>-6008</v>
      </c>
      <c r="AQ39" s="313">
        <v>-5762</v>
      </c>
      <c r="AR39" s="314">
        <v>4.3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509</v>
      </c>
      <c r="AL40" s="1131"/>
      <c r="AM40" s="1131"/>
      <c r="AN40" s="1132"/>
      <c r="AO40" s="312">
        <v>-2121754</v>
      </c>
      <c r="AP40" s="312">
        <v>-31691</v>
      </c>
      <c r="AQ40" s="313">
        <v>-27609</v>
      </c>
      <c r="AR40" s="314">
        <v>14.8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775263</v>
      </c>
      <c r="AP41" s="312">
        <v>11579</v>
      </c>
      <c r="AQ41" s="313">
        <v>12179</v>
      </c>
      <c r="AR41" s="314">
        <v>-4.9000000000000004</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479</v>
      </c>
      <c r="AN49" s="1127" t="s">
        <v>512</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513</v>
      </c>
      <c r="AO50" s="329" t="s">
        <v>514</v>
      </c>
      <c r="AP50" s="330" t="s">
        <v>515</v>
      </c>
      <c r="AQ50" s="331" t="s">
        <v>516</v>
      </c>
      <c r="AR50" s="332" t="s">
        <v>517</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2052205</v>
      </c>
      <c r="AN51" s="334">
        <v>29797</v>
      </c>
      <c r="AO51" s="335">
        <v>16.399999999999999</v>
      </c>
      <c r="AP51" s="336">
        <v>62383</v>
      </c>
      <c r="AQ51" s="337">
        <v>14.1</v>
      </c>
      <c r="AR51" s="338">
        <v>2.2999999999999998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1617720</v>
      </c>
      <c r="AN52" s="342">
        <v>23488</v>
      </c>
      <c r="AO52" s="343">
        <v>32.299999999999997</v>
      </c>
      <c r="AP52" s="344">
        <v>35325</v>
      </c>
      <c r="AQ52" s="345">
        <v>7.6</v>
      </c>
      <c r="AR52" s="346">
        <v>24.7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4706438</v>
      </c>
      <c r="AN53" s="334">
        <v>68888</v>
      </c>
      <c r="AO53" s="335">
        <v>131.19999999999999</v>
      </c>
      <c r="AP53" s="336">
        <v>63812</v>
      </c>
      <c r="AQ53" s="337">
        <v>2.2999999999999998</v>
      </c>
      <c r="AR53" s="338">
        <v>128.9</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4169156</v>
      </c>
      <c r="AN54" s="342">
        <v>61024</v>
      </c>
      <c r="AO54" s="343">
        <v>159.80000000000001</v>
      </c>
      <c r="AP54" s="344">
        <v>33848</v>
      </c>
      <c r="AQ54" s="345">
        <v>-4.2</v>
      </c>
      <c r="AR54" s="346">
        <v>164</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2811554</v>
      </c>
      <c r="AN55" s="334">
        <v>41493</v>
      </c>
      <c r="AO55" s="335">
        <v>-39.799999999999997</v>
      </c>
      <c r="AP55" s="336">
        <v>45945</v>
      </c>
      <c r="AQ55" s="337">
        <v>-28</v>
      </c>
      <c r="AR55" s="338">
        <v>-11.8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2449238</v>
      </c>
      <c r="AN56" s="342">
        <v>36146</v>
      </c>
      <c r="AO56" s="343">
        <v>-40.799999999999997</v>
      </c>
      <c r="AP56" s="344">
        <v>25180</v>
      </c>
      <c r="AQ56" s="345">
        <v>-25.6</v>
      </c>
      <c r="AR56" s="346">
        <v>-15.2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1545818</v>
      </c>
      <c r="AN57" s="334">
        <v>22994</v>
      </c>
      <c r="AO57" s="335">
        <v>-44.6</v>
      </c>
      <c r="AP57" s="336">
        <v>44475</v>
      </c>
      <c r="AQ57" s="337">
        <v>-3.2</v>
      </c>
      <c r="AR57" s="338">
        <v>-41.4</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1163421</v>
      </c>
      <c r="AN58" s="342">
        <v>17306</v>
      </c>
      <c r="AO58" s="343">
        <v>-52.1</v>
      </c>
      <c r="AP58" s="344">
        <v>24780</v>
      </c>
      <c r="AQ58" s="345">
        <v>-1.6</v>
      </c>
      <c r="AR58" s="346">
        <v>-50.5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1334840</v>
      </c>
      <c r="AN59" s="334">
        <v>19937</v>
      </c>
      <c r="AO59" s="335">
        <v>-13.3</v>
      </c>
      <c r="AP59" s="336">
        <v>45982</v>
      </c>
      <c r="AQ59" s="337">
        <v>3.4</v>
      </c>
      <c r="AR59" s="338">
        <v>-16.7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862196</v>
      </c>
      <c r="AN60" s="342">
        <v>12878</v>
      </c>
      <c r="AO60" s="343">
        <v>-25.6</v>
      </c>
      <c r="AP60" s="344">
        <v>25583</v>
      </c>
      <c r="AQ60" s="345">
        <v>3.2</v>
      </c>
      <c r="AR60" s="346">
        <v>-28.8</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2490171</v>
      </c>
      <c r="AN61" s="349">
        <v>36622</v>
      </c>
      <c r="AO61" s="350">
        <v>10</v>
      </c>
      <c r="AP61" s="351">
        <v>52519</v>
      </c>
      <c r="AQ61" s="352">
        <v>-2.2999999999999998</v>
      </c>
      <c r="AR61" s="338">
        <v>12.3</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2052346</v>
      </c>
      <c r="AN62" s="342">
        <v>30168</v>
      </c>
      <c r="AO62" s="343">
        <v>14.7</v>
      </c>
      <c r="AP62" s="344">
        <v>28943</v>
      </c>
      <c r="AQ62" s="345">
        <v>-4.0999999999999996</v>
      </c>
      <c r="AR62" s="346">
        <v>18.8</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vPsr26D4VbMg5KZVLEtALgyjnz+IZOFJYYeTl2CMAZl2go20cQfJ4dhdgu81RoFm5aux+Ljtt2te1kQs7lctxw==" saltValue="/wu6qsmMya0iT8Rsz/I5m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476</v>
      </c>
    </row>
    <row r="121" spans="125:125" ht="13.5" hidden="1" customHeight="1" x14ac:dyDescent="0.2">
      <c r="DU121" s="259"/>
    </row>
  </sheetData>
  <sheetProtection algorithmName="SHA-512" hashValue="trA4QWbI8QBdoOSl0nBOePdX7GHbM6axWxwpUQCbMELqMLyZLQ96GIbnH5317iA8sbclFF0NKSx3yh4Rj1aXOQ==" saltValue="CiTnLUHVlz45nYnS2QG/I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476</v>
      </c>
    </row>
  </sheetData>
  <sheetProtection algorithmName="SHA-512" hashValue="BYoUQQe/2dx1kayzlA0+L2a2Xz6VPLa/R1wHSwIF9ykMHmKr4O+flTrXLu+KhWtf5sHQnG/WvV+8/wUBxeSMGA==" saltValue="uAF+CFHr2qXFt/Prz81oi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15.11</v>
      </c>
      <c r="G47" s="12">
        <v>13.5</v>
      </c>
      <c r="H47" s="12">
        <v>14.31</v>
      </c>
      <c r="I47" s="12">
        <v>18.32</v>
      </c>
      <c r="J47" s="13">
        <v>17.53</v>
      </c>
    </row>
    <row r="48" spans="2:10" ht="57.75" customHeight="1" x14ac:dyDescent="0.2">
      <c r="B48" s="14"/>
      <c r="C48" s="1141" t="s">
        <v>4</v>
      </c>
      <c r="D48" s="1141"/>
      <c r="E48" s="1142"/>
      <c r="F48" s="15">
        <v>1.28</v>
      </c>
      <c r="G48" s="16">
        <v>3.19</v>
      </c>
      <c r="H48" s="16">
        <v>7.24</v>
      </c>
      <c r="I48" s="16">
        <v>5.07</v>
      </c>
      <c r="J48" s="17">
        <v>0.06</v>
      </c>
    </row>
    <row r="49" spans="2:10" ht="57.75" customHeight="1" thickBot="1" x14ac:dyDescent="0.25">
      <c r="B49" s="18"/>
      <c r="C49" s="1143" t="s">
        <v>5</v>
      </c>
      <c r="D49" s="1143"/>
      <c r="E49" s="1144"/>
      <c r="F49" s="19" t="s">
        <v>531</v>
      </c>
      <c r="G49" s="20">
        <v>0.82</v>
      </c>
      <c r="H49" s="20">
        <v>5.68</v>
      </c>
      <c r="I49" s="20">
        <v>1.49</v>
      </c>
      <c r="J49" s="21" t="s">
        <v>532</v>
      </c>
    </row>
    <row r="50" spans="2:10" ht="13.2" x14ac:dyDescent="0.2"/>
  </sheetData>
  <sheetProtection algorithmName="SHA-512" hashValue="ycTKBBYBqjJf/shctAqHevqz0tfY6RIW4+gzHBArrPooSpDMxklmF2ewA0sWC9aDJPykT84S2VIeJg4Hq1+Zew==" saltValue="K58bkW4z0HItzLRr4CJsp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乾口　美穂</cp:lastModifiedBy>
  <cp:lastPrinted>2025-03-14T09:02:06Z</cp:lastPrinted>
  <dcterms:created xsi:type="dcterms:W3CDTF">2025-02-19T03:29:31Z</dcterms:created>
  <dcterms:modified xsi:type="dcterms:W3CDTF">2025-09-22T05:21:24Z</dcterms:modified>
  <cp:category/>
</cp:coreProperties>
</file>