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NETDATAからの移行分!!\04_【財政】\03 決算　★\26 財政状況資料集\財政状況資料集【H24～】\R6（R5決算）\14_ホームページ掲載用（２回目）\"/>
    </mc:Choice>
  </mc:AlternateContent>
  <xr:revisionPtr revIDLastSave="0" documentId="13_ncr:1_{9A3430DE-DEA9-4DDB-BC96-533EEA0C6BA5}" xr6:coauthVersionLast="47" xr6:coauthVersionMax="47" xr10:uidLastSave="{00000000-0000-0000-0000-000000000000}"/>
  <bookViews>
    <workbookView xWindow="-108" yWindow="-108" windowWidth="23256" windowHeight="1389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R102" i="12" l="1"/>
  <c r="AU63" i="12" l="1"/>
  <c r="AP63" i="12"/>
  <c r="AU88" i="12"/>
  <c r="AP88" i="12"/>
  <c r="AF88" i="12"/>
  <c r="AO35" i="10" l="1"/>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BE36" i="10"/>
  <c r="AM36" i="10"/>
  <c r="BE35" i="10"/>
  <c r="BE34" i="10"/>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36" i="10" l="1"/>
  <c r="C37" i="10" s="1"/>
  <c r="U34" i="10"/>
  <c r="U35" i="10" s="1"/>
  <c r="U36" i="10" s="1"/>
  <c r="U37" i="10" s="1"/>
  <c r="AM34" i="10" l="1"/>
  <c r="AM35" i="10" l="1"/>
  <c r="BW34" i="10"/>
  <c r="BW35" i="10" s="1"/>
  <c r="BW36" i="10" s="1"/>
  <c r="BW37" i="10" s="1"/>
  <c r="BW38" i="10" s="1"/>
  <c r="BW39" i="10" s="1"/>
  <c r="BW40" i="10" s="1"/>
  <c r="BW41" i="10" s="1"/>
  <c r="BW42" i="10" s="1"/>
  <c r="CO34" i="10" l="1"/>
  <c r="CO35" i="10" s="1"/>
  <c r="CO36" i="10" s="1"/>
</calcChain>
</file>

<file path=xl/sharedStrings.xml><?xml version="1.0" encoding="utf-8"?>
<sst xmlns="http://schemas.openxmlformats.org/spreadsheetml/2006/main" count="1175" uniqueCount="580">
  <si>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</si>
  <si>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</si>
  <si>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</si>
  <si>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</si>
  <si>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</si>
  <si>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</si>
  <si>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</si>
  <si>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</si>
  <si>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</si>
  <si>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</si>
  <si>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</si>
  <si>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</si>
  <si>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</si>
  <si>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</si>
  <si>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</si>
  <si>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</si>
  <si>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</si>
  <si>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</si>
  <si>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</si>
  <si>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</si>
  <si>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</si>
  <si>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</si>
  <si>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</si>
  <si>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</si>
  <si>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</si>
  <si>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</si>
  <si>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</si>
  <si>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</si>
  <si>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</si>
  <si>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</si>
  <si>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</si>
  <si>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</si>
  <si>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</si>
  <si>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</si>
  <si>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</si>
  <si>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</si>
  <si>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</si>
  <si>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</si>
  <si>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</si>
  <si>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</si>
  <si>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</si>
  <si>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</si>
  <si>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</si>
  <si>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</si>
  <si>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</si>
  <si>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</si>
  <si>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</si>
  <si>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</si>
  <si>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</si>
  <si>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</si>
  <si>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</si>
  <si>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</si>
  <si>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</si>
  <si>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</si>
  <si>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</si>
  <si>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</si>
  <si>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</si>
  <si>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</si>
  <si>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</si>
  <si>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</si>
  <si>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</si>
  <si>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</si>
  <si>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</si>
  <si>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</si>
  <si>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</si>
  <si>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</si>
  <si>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</si>
  <si>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</si>
  <si>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</si>
  <si>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</si>
  <si>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</si>
  <si>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</si>
  <si>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</si>
  <si>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</si>
  <si>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</si>
  <si>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</si>
  <si>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</si>
  <si>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</si>
  <si>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</si>
  <si>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</si>
  <si>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</si>
  <si>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Ⅲ－３</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</si>
  <si>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</si>
  <si>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</si>
  <si>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</si>
  <si>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</si>
  <si>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</si>
  <si>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</si>
  <si>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</si>
  <si>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</si>
  <si>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</si>
  <si>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</si>
  <si>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</si>
  <si>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</si>
  <si>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大東市</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</si>
  <si>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</si>
  <si>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</si>
  <si>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</si>
  <si>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</si>
  <si>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</si>
  <si>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</si>
  <si>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</si>
  <si>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</si>
  <si>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</si>
  <si>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</si>
  <si>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</si>
  <si>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</si>
  <si>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</si>
  <si>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</si>
  <si>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</si>
  <si>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</si>
  <si>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</si>
  <si>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</si>
  <si>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</si>
  <si>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</si>
  <si>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</si>
  <si>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</si>
  <si>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</si>
  <si>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-3.1</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</si>
  <si>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</si>
  <si>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</si>
  <si>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</si>
  <si>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</si>
  <si>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</si>
  <si>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</si>
  <si>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</si>
  <si>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</si>
  <si>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</si>
  <si>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</si>
  <si>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</si>
  <si>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</si>
  <si>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</si>
  <si>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</si>
  <si>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</si>
  <si>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</si>
  <si>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</si>
  <si>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</si>
  <si>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</si>
  <si>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</si>
  <si>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</si>
  <si>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</si>
  <si>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-0.8</t>
    <phoneticPr fontId="5"/>
  </si>
  <si>
    <t>基準財政需要額</t>
    <phoneticPr fontId="26"/>
  </si>
  <si>
    <t>うち日本人(％)</t>
    <phoneticPr fontId="5"/>
  </si>
  <si>
    <t>-1.0</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</si>
  <si>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</si>
  <si>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</si>
  <si>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</si>
  <si>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</si>
  <si>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</si>
  <si>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</si>
  <si>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</si>
  <si>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</si>
  <si>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</si>
  <si>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</si>
  <si>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</si>
  <si>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</si>
  <si>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</si>
  <si>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</si>
  <si>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</si>
  <si>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</si>
  <si>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</si>
  <si>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</si>
  <si>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</si>
  <si>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</si>
  <si>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</si>
  <si>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</si>
  <si>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</si>
  <si>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</si>
  <si>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</si>
  <si>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</si>
  <si>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</si>
  <si>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</si>
  <si>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</si>
  <si>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</si>
  <si>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</si>
  <si>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</si>
  <si>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</si>
  <si>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</si>
  <si>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</si>
  <si>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</si>
  <si>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</si>
  <si>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</si>
  <si>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</si>
  <si>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</si>
  <si>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</si>
  <si>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</si>
  <si>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</si>
  <si>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</si>
  <si>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</si>
  <si>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</si>
  <si>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</si>
  <si>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</si>
  <si>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</si>
  <si>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</si>
  <si>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</si>
  <si>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</si>
  <si>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</si>
  <si>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</si>
  <si>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</si>
  <si>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</si>
  <si>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</si>
  <si>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</si>
  <si>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大阪府大東市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</si>
  <si>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</si>
  <si>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</si>
  <si>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</si>
  <si>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</si>
  <si>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</si>
  <si>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</si>
  <si>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</si>
  <si>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</si>
  <si>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</si>
  <si>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</si>
  <si>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</si>
  <si>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</si>
  <si>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</si>
  <si>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</si>
  <si>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</si>
  <si>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</si>
  <si>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</si>
  <si>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</si>
  <si>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</si>
  <si>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</si>
  <si>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</si>
  <si>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</si>
  <si>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</si>
  <si>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</si>
  <si>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</si>
  <si>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</si>
  <si>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</si>
  <si>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</si>
  <si>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</si>
  <si>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</si>
  <si>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</si>
  <si>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</si>
  <si>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</si>
  <si>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</si>
  <si>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</si>
  <si>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</si>
  <si>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</si>
  <si>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</si>
  <si>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</si>
  <si>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</si>
  <si>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</si>
  <si>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</si>
  <si>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</si>
  <si>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</si>
  <si>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</si>
  <si>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</si>
  <si>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</si>
  <si>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</si>
  <si>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</si>
  <si>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</si>
  <si>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</si>
  <si>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</si>
  <si>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</si>
  <si>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</si>
  <si>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</si>
  <si>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</si>
  <si>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</si>
  <si>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</si>
  <si>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</si>
  <si>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</si>
  <si>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</si>
  <si>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</si>
  <si>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</si>
  <si>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</si>
  <si>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</si>
  <si>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</si>
  <si>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</si>
  <si>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</si>
  <si>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</si>
  <si>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</si>
  <si>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</si>
  <si>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</si>
  <si>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</si>
  <si>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</si>
  <si>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</si>
  <si>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</si>
  <si>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</si>
  <si>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</si>
  <si>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</si>
  <si>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</si>
  <si>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</si>
  <si>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</si>
  <si>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</si>
  <si>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</si>
  <si>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</si>
  <si>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</si>
  <si>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</si>
  <si>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</si>
  <si>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</si>
  <si>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</si>
  <si>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</si>
  <si>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</si>
  <si>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</si>
  <si>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</si>
  <si>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</si>
  <si>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</si>
  <si>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</si>
  <si>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</si>
  <si>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</si>
  <si>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</si>
  <si>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</si>
  <si>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</si>
  <si>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</si>
  <si>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</si>
  <si>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</si>
  <si>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</si>
  <si>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</si>
  <si>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</si>
  <si>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</si>
  <si>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</si>
  <si>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</si>
  <si>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</si>
  <si>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</si>
  <si>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</si>
  <si>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</si>
  <si>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</si>
  <si>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</si>
  <si>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</si>
  <si>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</si>
  <si>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</si>
  <si>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</si>
  <si>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</si>
  <si>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</si>
  <si>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</si>
  <si>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</si>
  <si>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</si>
  <si>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</si>
  <si>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</si>
  <si>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</si>
  <si>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</si>
  <si>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</si>
  <si>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</si>
  <si>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</si>
  <si>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</si>
  <si>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</si>
  <si>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</si>
  <si>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</si>
  <si>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</si>
  <si>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</si>
  <si>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</si>
  <si>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</si>
  <si>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</si>
  <si>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</si>
  <si>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</si>
  <si>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</si>
  <si>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</si>
  <si>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</si>
  <si>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</si>
  <si>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</si>
  <si>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</si>
  <si>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大阪府大東市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</si>
  <si>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</si>
  <si>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</si>
  <si>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</si>
  <si>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</si>
  <si>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</si>
  <si>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</si>
  <si>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</si>
  <si>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</si>
  <si>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</si>
  <si>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</si>
  <si>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</si>
  <si>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</si>
  <si>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</si>
  <si>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</si>
  <si>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</si>
  <si>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</si>
  <si>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</si>
  <si>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</si>
  <si>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</si>
  <si>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</si>
  <si>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火災共済事業特別会計</t>
    <phoneticPr fontId="5"/>
  </si>
  <si>
    <t>２駅周辺整備事業特別会計</t>
    <phoneticPr fontId="5"/>
  </si>
  <si>
    <t>移管市営住宅事業特別会計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</si>
  <si>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</si>
  <si>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</si>
  <si>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</si>
  <si>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</si>
  <si>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</si>
  <si>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</si>
  <si>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</si>
  <si>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</si>
  <si>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</si>
  <si>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</si>
  <si>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</si>
  <si>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</si>
  <si>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</si>
  <si>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</si>
  <si>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交通災害共済事業特別会計</t>
    <phoneticPr fontId="5"/>
  </si>
  <si>
    <t>介護保険特別会計</t>
    <phoneticPr fontId="5"/>
  </si>
  <si>
    <t>後期高齢者医療保険特別会計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</si>
  <si>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</si>
  <si>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</si>
  <si>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</si>
  <si>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</si>
  <si>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</si>
  <si>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</si>
  <si>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</si>
  <si>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</si>
  <si>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</si>
  <si>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</si>
  <si>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</si>
  <si>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</si>
  <si>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</si>
  <si>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</si>
  <si>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</si>
  <si>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</si>
  <si>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</si>
  <si>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</si>
  <si>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</si>
  <si>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</si>
  <si>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</si>
  <si>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</si>
  <si>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</si>
  <si>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</si>
  <si>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</si>
  <si>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</si>
  <si>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</si>
  <si>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</si>
  <si>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</si>
  <si>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</si>
  <si>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</si>
  <si>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</si>
  <si>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</si>
  <si>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</si>
  <si>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</si>
  <si>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</si>
  <si>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</si>
  <si>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</si>
  <si>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</si>
  <si>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</si>
  <si>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</si>
  <si>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</si>
  <si>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</si>
  <si>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</si>
  <si>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</si>
  <si>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</si>
  <si>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</si>
  <si>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</si>
  <si>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</si>
  <si>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</si>
  <si>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</si>
  <si>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</si>
  <si>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</si>
  <si>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</si>
  <si>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</si>
  <si>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</si>
  <si>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</si>
  <si>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</si>
  <si>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</si>
  <si>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</si>
  <si>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</si>
  <si>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</si>
  <si>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</si>
  <si>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</si>
  <si>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</si>
  <si>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</si>
  <si>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</si>
  <si>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</si>
  <si>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</si>
  <si>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</si>
  <si>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</si>
  <si>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</si>
  <si>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</si>
  <si>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</si>
  <si>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</si>
  <si>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</si>
  <si>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</si>
  <si>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</si>
  <si>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</si>
  <si>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</si>
  <si>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</si>
  <si>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</si>
  <si>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</si>
  <si>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</si>
  <si>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</si>
  <si>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</si>
  <si>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</si>
  <si>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</si>
  <si>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</si>
  <si>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</si>
  <si>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</si>
  <si>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</si>
  <si>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</si>
  <si>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</si>
  <si>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</si>
  <si>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</si>
  <si>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</si>
  <si>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</si>
  <si>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</si>
  <si>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</si>
  <si>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</si>
  <si>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</si>
  <si>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</si>
  <si>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</si>
  <si>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</si>
  <si>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</si>
  <si>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</si>
  <si>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</si>
  <si>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</si>
  <si>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</si>
  <si>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</si>
  <si>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</si>
  <si>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</si>
  <si>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</si>
  <si>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</si>
  <si>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</si>
  <si>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</si>
  <si>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</si>
  <si>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</si>
  <si>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</si>
  <si>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</si>
  <si>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</si>
  <si>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</si>
  <si>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</si>
  <si>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</si>
  <si>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</si>
  <si>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</si>
  <si>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</si>
  <si>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</si>
  <si>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</si>
  <si>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</si>
  <si>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</si>
  <si>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</si>
  <si>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</si>
  <si>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</si>
  <si>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</si>
  <si>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</si>
  <si>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</si>
  <si>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2.39</t>
  </si>
  <si>
    <t>▲ 0.62</t>
  </si>
  <si>
    <t>▲ 2.03</t>
  </si>
  <si>
    <t>水道事業会計</t>
  </si>
  <si>
    <t>下水道事業会計</t>
  </si>
  <si>
    <t>一般会計</t>
  </si>
  <si>
    <t>移管市営住宅事業特別会計</t>
  </si>
  <si>
    <t>介護保険特別会計</t>
  </si>
  <si>
    <t>後期高齢者医療保険特別会計</t>
  </si>
  <si>
    <t>国民健康保険特別会計</t>
  </si>
  <si>
    <t>火災共済事業特別会計</t>
  </si>
  <si>
    <t>その他会計（赤字）</t>
  </si>
  <si>
    <t>その他会計（黒字）</t>
  </si>
  <si>
    <t>R01</t>
    <phoneticPr fontId="5"/>
  </si>
  <si>
    <t>R02</t>
    <phoneticPr fontId="5"/>
  </si>
  <si>
    <t>R03</t>
    <phoneticPr fontId="5"/>
  </si>
  <si>
    <t>R04</t>
    <phoneticPr fontId="5"/>
  </si>
  <si>
    <t>R05</t>
    <phoneticPr fontId="5"/>
  </si>
  <si>
    <t>-</t>
    <phoneticPr fontId="2"/>
  </si>
  <si>
    <t>東大阪都市清掃施設組合</t>
    <rPh sb="0" eb="3">
      <t>ヒガシオオサカ</t>
    </rPh>
    <rPh sb="3" eb="5">
      <t>トシ</t>
    </rPh>
    <rPh sb="5" eb="7">
      <t>セイソウ</t>
    </rPh>
    <rPh sb="7" eb="9">
      <t>シセツ</t>
    </rPh>
    <rPh sb="9" eb="11">
      <t>クミアイ</t>
    </rPh>
    <phoneticPr fontId="10"/>
  </si>
  <si>
    <t>淀川左岸水防事務組合</t>
    <rPh sb="0" eb="2">
      <t>ヨドガワ</t>
    </rPh>
    <rPh sb="2" eb="3">
      <t>ヒダリ</t>
    </rPh>
    <rPh sb="3" eb="4">
      <t>キシ</t>
    </rPh>
    <rPh sb="4" eb="6">
      <t>スイボウ</t>
    </rPh>
    <rPh sb="6" eb="8">
      <t>ジム</t>
    </rPh>
    <rPh sb="8" eb="10">
      <t>クミアイ</t>
    </rPh>
    <phoneticPr fontId="10"/>
  </si>
  <si>
    <t>飯盛霊園組合（一般会計）</t>
    <rPh sb="0" eb="6">
      <t>イイモリレイエンクミアイ</t>
    </rPh>
    <rPh sb="7" eb="9">
      <t>イッパン</t>
    </rPh>
    <rPh sb="9" eb="11">
      <t>カイケイ</t>
    </rPh>
    <phoneticPr fontId="10"/>
  </si>
  <si>
    <t>飯盛霊園組合（霊園事業特別会計）</t>
    <rPh sb="0" eb="4">
      <t>イイモリレイエン</t>
    </rPh>
    <rPh sb="4" eb="6">
      <t>クミアイ</t>
    </rPh>
    <rPh sb="7" eb="9">
      <t>レイエン</t>
    </rPh>
    <rPh sb="9" eb="11">
      <t>ジギョウ</t>
    </rPh>
    <rPh sb="11" eb="15">
      <t>トクベツカイケイ</t>
    </rPh>
    <phoneticPr fontId="10"/>
  </si>
  <si>
    <t>大東四條畷消防組合</t>
    <rPh sb="0" eb="2">
      <t>ダイトウ</t>
    </rPh>
    <rPh sb="2" eb="5">
      <t>シジョウナワテ</t>
    </rPh>
    <rPh sb="5" eb="7">
      <t>ショウボウ</t>
    </rPh>
    <rPh sb="7" eb="9">
      <t>クミアイ</t>
    </rPh>
    <phoneticPr fontId="10"/>
  </si>
  <si>
    <t>大阪府後期高齢者医療広域連合（一般会計）</t>
    <rPh sb="0" eb="3">
      <t>オオサカフ</t>
    </rPh>
    <rPh sb="3" eb="5">
      <t>コウキ</t>
    </rPh>
    <rPh sb="5" eb="8">
      <t>コウレイシャ</t>
    </rPh>
    <rPh sb="8" eb="10">
      <t>イリョウ</t>
    </rPh>
    <rPh sb="10" eb="14">
      <t>コウイキレンゴウ</t>
    </rPh>
    <rPh sb="15" eb="19">
      <t>イッパンカイケイ</t>
    </rPh>
    <phoneticPr fontId="10"/>
  </si>
  <si>
    <t>大阪府後期高齢者医療広域連合（後期高齢者医療特別会計）</t>
    <rPh sb="0" eb="3">
      <t>オオサカフ</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10"/>
  </si>
  <si>
    <t>大阪広域水道企業団（水道事業会計）</t>
    <rPh sb="0" eb="2">
      <t>オオサカ</t>
    </rPh>
    <rPh sb="2" eb="4">
      <t>コウイキ</t>
    </rPh>
    <rPh sb="4" eb="6">
      <t>スイドウ</t>
    </rPh>
    <rPh sb="6" eb="9">
      <t>キギョウダン</t>
    </rPh>
    <rPh sb="10" eb="12">
      <t>スイドウ</t>
    </rPh>
    <rPh sb="12" eb="14">
      <t>ジギョウ</t>
    </rPh>
    <rPh sb="14" eb="16">
      <t>カイケイ</t>
    </rPh>
    <phoneticPr fontId="10"/>
  </si>
  <si>
    <t>大阪広域水道企業団（工業用水道事業会計）</t>
    <rPh sb="0" eb="2">
      <t>オオサカ</t>
    </rPh>
    <rPh sb="2" eb="4">
      <t>コウイキ</t>
    </rPh>
    <rPh sb="4" eb="6">
      <t>スイドウ</t>
    </rPh>
    <rPh sb="6" eb="9">
      <t>キギョウダン</t>
    </rPh>
    <rPh sb="10" eb="13">
      <t>コウギョウヨウ</t>
    </rPh>
    <rPh sb="13" eb="15">
      <t>スイドウ</t>
    </rPh>
    <rPh sb="15" eb="17">
      <t>ジギョウ</t>
    </rPh>
    <rPh sb="17" eb="19">
      <t>カイケイ</t>
    </rPh>
    <phoneticPr fontId="10"/>
  </si>
  <si>
    <t>株式会社コーミン</t>
    <rPh sb="0" eb="4">
      <t>カブシキカイシャ</t>
    </rPh>
    <phoneticPr fontId="2"/>
  </si>
  <si>
    <t>東心株式会社</t>
    <rPh sb="0" eb="1">
      <t>ヒガシ</t>
    </rPh>
    <rPh sb="1" eb="2">
      <t>ココロ</t>
    </rPh>
    <rPh sb="2" eb="6">
      <t>カブシキカイシャ</t>
    </rPh>
    <phoneticPr fontId="2"/>
  </si>
  <si>
    <t>大東市再開発ビル株式会社</t>
    <rPh sb="0" eb="3">
      <t>ダイトウシ</t>
    </rPh>
    <rPh sb="3" eb="6">
      <t>サイカイハツ</t>
    </rPh>
    <rPh sb="8" eb="10">
      <t>カブシキ</t>
    </rPh>
    <rPh sb="10" eb="12">
      <t>カイシャ</t>
    </rPh>
    <phoneticPr fontId="3"/>
  </si>
  <si>
    <t>ふるさと振興基金</t>
    <rPh sb="4" eb="8">
      <t>シンコウキキン</t>
    </rPh>
    <phoneticPr fontId="5"/>
  </si>
  <si>
    <t>公共施設等整備保全基金</t>
    <rPh sb="0" eb="11">
      <t>コウキョウシセツトウセイビホゼンキキン</t>
    </rPh>
    <phoneticPr fontId="5"/>
  </si>
  <si>
    <t>庁舎整備基金</t>
    <rPh sb="0" eb="6">
      <t>チョウシャセイビキキン</t>
    </rPh>
    <phoneticPr fontId="2"/>
  </si>
  <si>
    <t>学校施設整備基金</t>
    <rPh sb="0" eb="2">
      <t>ガッコウ</t>
    </rPh>
    <rPh sb="2" eb="4">
      <t>シセツ</t>
    </rPh>
    <rPh sb="4" eb="6">
      <t>セイビ</t>
    </rPh>
    <rPh sb="6" eb="8">
      <t>キキン</t>
    </rPh>
    <phoneticPr fontId="2"/>
  </si>
  <si>
    <t>職員退職手当基金</t>
    <rPh sb="0" eb="2">
      <t>ショクイン</t>
    </rPh>
    <rPh sb="2" eb="8">
      <t>タイショクテアテキキン</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</si>
  <si>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</si>
  <si>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</si>
  <si>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投資的経費を抑制してきた過去の経緯から有形固定資産減価償却率は令和４年度まで類似団体平均を上回っていたが、令和５年度に初めて類似団体平均を下回った。平成26年3月の土地開発公社解散以降、将来負担比率は該当なし（マイナス値）で推移している。ただし、有形固定資産減価償却率の高まりからインフラ施設を含めた公共施設等の老朽化対策費用が必要となってくることから、今後将来負担比率の増加が懸念されるが、令和4年3月に改訂した公共施設等総合管理計画及び令和2年度に策定した個別施設計画に基づき、適正な維持管理と更新を行っていくことで、有形固定資産原価償却率の改善を見込むと共に、将来負担比率においても適切な比率を維持するよう努めていく。</t>
    <rPh sb="32" eb="34">
      <t>レイワ</t>
    </rPh>
    <rPh sb="35" eb="37">
      <t>ネンド</t>
    </rPh>
    <rPh sb="39" eb="45">
      <t>ルイジダンタイヘイキン</t>
    </rPh>
    <rPh sb="46" eb="48">
      <t>ウワマワ</t>
    </rPh>
    <rPh sb="54" eb="56">
      <t>レイワ</t>
    </rPh>
    <rPh sb="57" eb="59">
      <t>ネンド</t>
    </rPh>
    <rPh sb="60" eb="61">
      <t>ハジ</t>
    </rPh>
    <rPh sb="63" eb="67">
      <t>ルイジダンタイ</t>
    </rPh>
    <rPh sb="67" eb="69">
      <t>ヘイキン</t>
    </rPh>
    <rPh sb="70" eb="72">
      <t>シタマワ</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</si>
  <si>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</si>
  <si>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</si>
  <si>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</si>
  <si>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</si>
  <si>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</si>
  <si>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</si>
  <si>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平成26年3月の土地開発公社解散に伴い、将来負担比率は該当無し（マイナス値）で推移している。一方、実質公債費比率においても、類似団体内平均値と比較して低い数値で推移していたものの、令和元年度は平成30年度算定の元利償還金の増加（H26借入（据置3年）、H27借入（据置2年）、H29借入（据置なし）の臨時財政対策債の償還開始）や、令和元年度算定の10年利率見直し分の一括償還による一時的な元利償還金の増加の影響により、3ヶ年平均が大幅に押し上げられた。令和4年度は単年度では2.5ポイント改善し、3年平均でも2.0ポイント改善、令和5年度についても単年度では0.32ポイント改善し、3年平均でも0.4ポイント改善するなど改善傾向にある。結果、令和元年度以降は類似団体内平均値と同水準あるいはそれを上回る水準となっている。今後、庁舎整備などの大型事業や、インフラ施設を含めた公共施設等の老朽化対策費用等により、比率の上昇が見込まれるが償還金の動向を注視しつつ、適正な市債発行に努めていく。</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</si>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</sst>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8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39" fillId="0" borderId="41" xfId="16" applyFont="1" applyBorder="1" applyAlignment="1" applyProtection="1">
      <alignment horizontal="left" vertical="top" wrapText="1"/>
      <protection locked="0"/>
    </xf>
    <xf numFmtId="0" fontId="39" fillId="0" borderId="12" xfId="16" applyFont="1" applyBorder="1" applyAlignment="1" applyProtection="1">
      <alignment horizontal="left" vertical="top" wrapText="1"/>
      <protection locked="0"/>
    </xf>
    <xf numFmtId="0" fontId="39" fillId="0" borderId="51" xfId="16" applyFont="1" applyBorder="1" applyAlignment="1" applyProtection="1">
      <alignment horizontal="left" vertical="top" wrapText="1"/>
      <protection locked="0"/>
    </xf>
    <xf numFmtId="0" fontId="39" fillId="0" borderId="65" xfId="16" applyFont="1" applyBorder="1" applyAlignment="1" applyProtection="1">
      <alignment horizontal="left" vertical="top" wrapText="1"/>
      <protection locked="0"/>
    </xf>
    <xf numFmtId="0" fontId="39" fillId="0" borderId="0" xfId="16" applyFont="1" applyAlignment="1" applyProtection="1">
      <alignment horizontal="left" vertical="top" wrapText="1"/>
      <protection locked="0"/>
    </xf>
    <xf numFmtId="0" fontId="39" fillId="0" borderId="38" xfId="16" applyFont="1" applyBorder="1" applyAlignment="1" applyProtection="1">
      <alignment horizontal="left" vertical="top" wrapText="1"/>
      <protection locked="0"/>
    </xf>
    <xf numFmtId="0" fontId="39" fillId="0" borderId="37" xfId="16" applyFont="1" applyBorder="1" applyAlignment="1" applyProtection="1">
      <alignment horizontal="left" vertical="top" wrapText="1"/>
      <protection locked="0"/>
    </xf>
    <xf numFmtId="0" fontId="39" fillId="0" borderId="56" xfId="16" applyFont="1" applyBorder="1" applyAlignment="1" applyProtection="1">
      <alignment horizontal="left" vertical="top" wrapText="1"/>
      <protection locked="0"/>
    </xf>
    <xf numFmtId="0" fontId="39"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6F9DD534-9C23-402E-A54D-A25B0350839F}"/>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66343</c:v>
                </c:pt>
                <c:pt idx="1">
                  <c:v>56416</c:v>
                </c:pt>
                <c:pt idx="2">
                  <c:v>43955</c:v>
                </c:pt>
                <c:pt idx="3">
                  <c:v>41921</c:v>
                </c:pt>
                <c:pt idx="4">
                  <c:v>44585</c:v>
                </c:pt>
              </c:numCache>
            </c:numRef>
          </c:val>
          <c:smooth val="0"/>
          <c:extLst>
            <c:ext xmlns:c16="http://schemas.microsoft.com/office/drawing/2014/chart" uri="{C3380CC4-5D6E-409C-BE32-E72D297353CC}">
              <c16:uniqueId val="{00000000-828C-442C-ADF3-C46B725E4DF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36112</c:v>
                </c:pt>
                <c:pt idx="1">
                  <c:v>39095</c:v>
                </c:pt>
                <c:pt idx="2">
                  <c:v>27640</c:v>
                </c:pt>
                <c:pt idx="3">
                  <c:v>33571</c:v>
                </c:pt>
                <c:pt idx="4">
                  <c:v>36280</c:v>
                </c:pt>
              </c:numCache>
            </c:numRef>
          </c:val>
          <c:smooth val="0"/>
          <c:extLst>
            <c:ext xmlns:c16="http://schemas.microsoft.com/office/drawing/2014/chart" uri="{C3380CC4-5D6E-409C-BE32-E72D297353CC}">
              <c16:uniqueId val="{00000001-828C-442C-ADF3-C46B725E4DF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2.37</c:v>
                </c:pt>
                <c:pt idx="1">
                  <c:v>4.3899999999999997</c:v>
                </c:pt>
                <c:pt idx="2">
                  <c:v>5.54</c:v>
                </c:pt>
                <c:pt idx="3">
                  <c:v>5.03</c:v>
                </c:pt>
                <c:pt idx="4">
                  <c:v>2.1800000000000002</c:v>
                </c:pt>
              </c:numCache>
            </c:numRef>
          </c:val>
          <c:extLst>
            <c:ext xmlns:c16="http://schemas.microsoft.com/office/drawing/2014/chart" uri="{C3380CC4-5D6E-409C-BE32-E72D297353CC}">
              <c16:uniqueId val="{00000000-0A82-4F86-A466-C03B7ADD86A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18.28</c:v>
                </c:pt>
                <c:pt idx="1">
                  <c:v>19.05</c:v>
                </c:pt>
                <c:pt idx="2">
                  <c:v>19.23</c:v>
                </c:pt>
                <c:pt idx="3">
                  <c:v>19.7</c:v>
                </c:pt>
                <c:pt idx="4">
                  <c:v>19.8</c:v>
                </c:pt>
              </c:numCache>
            </c:numRef>
          </c:val>
          <c:extLst>
            <c:ext xmlns:c16="http://schemas.microsoft.com/office/drawing/2014/chart" uri="{C3380CC4-5D6E-409C-BE32-E72D297353CC}">
              <c16:uniqueId val="{00000001-0A82-4F86-A466-C03B7ADD86AA}"/>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-2.39</c:v>
                </c:pt>
                <c:pt idx="1">
                  <c:v>3.25</c:v>
                </c:pt>
                <c:pt idx="2">
                  <c:v>2.2599999999999998</c:v>
                </c:pt>
                <c:pt idx="3">
                  <c:v>-0.62</c:v>
                </c:pt>
                <c:pt idx="4">
                  <c:v>-2.0299999999999998</c:v>
                </c:pt>
              </c:numCache>
            </c:numRef>
          </c:val>
          <c:smooth val="0"/>
          <c:extLst>
            <c:ext xmlns:c16="http://schemas.microsoft.com/office/drawing/2014/chart" uri="{C3380CC4-5D6E-409C-BE32-E72D297353CC}">
              <c16:uniqueId val="{00000002-0A82-4F86-A466-C03B7ADD86AA}"/>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0.01</c:v>
                </c:pt>
                <c:pt idx="2">
                  <c:v>#N/A</c:v>
                </c:pt>
                <c:pt idx="3">
                  <c:v>0.01</c:v>
                </c:pt>
                <c:pt idx="4">
                  <c:v>#N/A</c:v>
                </c:pt>
                <c:pt idx="5">
                  <c:v>0.01</c:v>
                </c:pt>
                <c:pt idx="6">
                  <c:v>#N/A</c:v>
                </c:pt>
                <c:pt idx="7">
                  <c:v>0</c:v>
                </c:pt>
                <c:pt idx="8">
                  <c:v>#N/A</c:v>
                </c:pt>
                <c:pt idx="9">
                  <c:v>0</c:v>
                </c:pt>
              </c:numCache>
            </c:numRef>
          </c:val>
          <c:extLst>
            <c:ext xmlns:c16="http://schemas.microsoft.com/office/drawing/2014/chart" uri="{C3380CC4-5D6E-409C-BE32-E72D297353CC}">
              <c16:uniqueId val="{00000000-F694-468C-8628-4C8C3EEDB26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694-468C-8628-4C8C3EEDB260}"/>
            </c:ext>
          </c:extLst>
        </c:ser>
        <c:ser>
          <c:idx val="2"/>
          <c:order val="2"/>
          <c:tx>
            <c:strRef>
              <c:f>データシート!$A$29</c:f>
              <c:strCache>
                <c:ptCount val="1"/>
                <c:pt idx="0">
                  <c:v>火災共済事業特別会計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0.01</c:v>
                </c:pt>
                <c:pt idx="2">
                  <c:v>#N/A</c:v>
                </c:pt>
                <c:pt idx="3">
                  <c:v>0</c:v>
                </c:pt>
                <c:pt idx="4">
                  <c:v>#N/A</c:v>
                </c:pt>
                <c:pt idx="5">
                  <c:v>0.01</c:v>
                </c:pt>
                <c:pt idx="6">
                  <c:v>#N/A</c:v>
                </c:pt>
                <c:pt idx="7">
                  <c:v>0.01</c:v>
                </c:pt>
                <c:pt idx="8">
                  <c:v>#N/A</c:v>
                </c:pt>
                <c:pt idx="9">
                  <c:v>0.01</c:v>
                </c:pt>
              </c:numCache>
            </c:numRef>
          </c:val>
          <c:extLst>
            <c:ext xmlns:c16="http://schemas.microsoft.com/office/drawing/2014/chart" uri="{C3380CC4-5D6E-409C-BE32-E72D297353CC}">
              <c16:uniqueId val="{00000002-F694-468C-8628-4C8C3EEDB260}"/>
            </c:ext>
          </c:extLst>
        </c:ser>
        <c:ser>
          <c:idx val="3"/>
          <c:order val="3"/>
          <c:tx>
            <c:strRef>
              <c:f>データシート!$A$30</c:f>
              <c:strCache>
                <c:ptCount val="1"/>
                <c:pt idx="0">
                  <c:v>国民健康保険特別会計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1.73</c:v>
                </c:pt>
                <c:pt idx="2">
                  <c:v>#N/A</c:v>
                </c:pt>
                <c:pt idx="3">
                  <c:v>3.14</c:v>
                </c:pt>
                <c:pt idx="4">
                  <c:v>#N/A</c:v>
                </c:pt>
                <c:pt idx="5">
                  <c:v>2.91</c:v>
                </c:pt>
                <c:pt idx="6">
                  <c:v>#N/A</c:v>
                </c:pt>
                <c:pt idx="7">
                  <c:v>2.5099999999999998</c:v>
                </c:pt>
                <c:pt idx="8">
                  <c:v>#N/A</c:v>
                </c:pt>
                <c:pt idx="9">
                  <c:v>0.09</c:v>
                </c:pt>
              </c:numCache>
            </c:numRef>
          </c:val>
          <c:extLst>
            <c:ext xmlns:c16="http://schemas.microsoft.com/office/drawing/2014/chart" uri="{C3380CC4-5D6E-409C-BE32-E72D297353CC}">
              <c16:uniqueId val="{00000003-F694-468C-8628-4C8C3EEDB260}"/>
            </c:ext>
          </c:extLst>
        </c:ser>
        <c:ser>
          <c:idx val="4"/>
          <c:order val="4"/>
          <c:tx>
            <c:strRef>
              <c:f>データシート!$A$31</c:f>
              <c:strCache>
                <c:ptCount val="1"/>
                <c:pt idx="0">
                  <c:v>後期高齢者医療保険特別会計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0.08</c:v>
                </c:pt>
                <c:pt idx="2">
                  <c:v>#N/A</c:v>
                </c:pt>
                <c:pt idx="3">
                  <c:v>0.09</c:v>
                </c:pt>
                <c:pt idx="4">
                  <c:v>#N/A</c:v>
                </c:pt>
                <c:pt idx="5">
                  <c:v>0.09</c:v>
                </c:pt>
                <c:pt idx="6">
                  <c:v>#N/A</c:v>
                </c:pt>
                <c:pt idx="7">
                  <c:v>0.28000000000000003</c:v>
                </c:pt>
                <c:pt idx="8">
                  <c:v>#N/A</c:v>
                </c:pt>
                <c:pt idx="9">
                  <c:v>0.14000000000000001</c:v>
                </c:pt>
              </c:numCache>
            </c:numRef>
          </c:val>
          <c:extLst>
            <c:ext xmlns:c16="http://schemas.microsoft.com/office/drawing/2014/chart" uri="{C3380CC4-5D6E-409C-BE32-E72D297353CC}">
              <c16:uniqueId val="{00000004-F694-468C-8628-4C8C3EEDB260}"/>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1.2</c:v>
                </c:pt>
                <c:pt idx="2">
                  <c:v>#N/A</c:v>
                </c:pt>
                <c:pt idx="3">
                  <c:v>1.1399999999999999</c:v>
                </c:pt>
                <c:pt idx="4">
                  <c:v>#N/A</c:v>
                </c:pt>
                <c:pt idx="5">
                  <c:v>0.62</c:v>
                </c:pt>
                <c:pt idx="6">
                  <c:v>#N/A</c:v>
                </c:pt>
                <c:pt idx="7">
                  <c:v>0.34</c:v>
                </c:pt>
                <c:pt idx="8">
                  <c:v>#N/A</c:v>
                </c:pt>
                <c:pt idx="9">
                  <c:v>0.19</c:v>
                </c:pt>
              </c:numCache>
            </c:numRef>
          </c:val>
          <c:extLst>
            <c:ext xmlns:c16="http://schemas.microsoft.com/office/drawing/2014/chart" uri="{C3380CC4-5D6E-409C-BE32-E72D297353CC}">
              <c16:uniqueId val="{00000005-F694-468C-8628-4C8C3EEDB260}"/>
            </c:ext>
          </c:extLst>
        </c:ser>
        <c:ser>
          <c:idx val="6"/>
          <c:order val="6"/>
          <c:tx>
            <c:strRef>
              <c:f>データシート!$A$33</c:f>
              <c:strCache>
                <c:ptCount val="1"/>
                <c:pt idx="0">
                  <c:v>移管市営住宅事業特別会計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0</c:v>
                </c:pt>
                <c:pt idx="1">
                  <c:v>0</c:v>
                </c:pt>
                <c:pt idx="2">
                  <c:v>0</c:v>
                </c:pt>
                <c:pt idx="3">
                  <c:v>0</c:v>
                </c:pt>
                <c:pt idx="4">
                  <c:v>0</c:v>
                </c:pt>
                <c:pt idx="5">
                  <c:v>0</c:v>
                </c:pt>
                <c:pt idx="6">
                  <c:v>0</c:v>
                </c:pt>
                <c:pt idx="7">
                  <c:v>0</c:v>
                </c:pt>
                <c:pt idx="8">
                  <c:v>#N/A</c:v>
                </c:pt>
                <c:pt idx="9">
                  <c:v>0.65</c:v>
                </c:pt>
              </c:numCache>
            </c:numRef>
          </c:val>
          <c:extLst>
            <c:ext xmlns:c16="http://schemas.microsoft.com/office/drawing/2014/chart" uri="{C3380CC4-5D6E-409C-BE32-E72D297353CC}">
              <c16:uniqueId val="{00000006-F694-468C-8628-4C8C3EEDB260}"/>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2.35</c:v>
                </c:pt>
                <c:pt idx="2">
                  <c:v>#N/A</c:v>
                </c:pt>
                <c:pt idx="3">
                  <c:v>4.3899999999999997</c:v>
                </c:pt>
                <c:pt idx="4">
                  <c:v>#N/A</c:v>
                </c:pt>
                <c:pt idx="5">
                  <c:v>5.53</c:v>
                </c:pt>
                <c:pt idx="6">
                  <c:v>#N/A</c:v>
                </c:pt>
                <c:pt idx="7">
                  <c:v>5.01</c:v>
                </c:pt>
                <c:pt idx="8">
                  <c:v>#N/A</c:v>
                </c:pt>
                <c:pt idx="9">
                  <c:v>1.52</c:v>
                </c:pt>
              </c:numCache>
            </c:numRef>
          </c:val>
          <c:extLst>
            <c:ext xmlns:c16="http://schemas.microsoft.com/office/drawing/2014/chart" uri="{C3380CC4-5D6E-409C-BE32-E72D297353CC}">
              <c16:uniqueId val="{00000007-F694-468C-8628-4C8C3EEDB260}"/>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2.85</c:v>
                </c:pt>
                <c:pt idx="2">
                  <c:v>#N/A</c:v>
                </c:pt>
                <c:pt idx="3">
                  <c:v>3.2</c:v>
                </c:pt>
                <c:pt idx="4">
                  <c:v>#N/A</c:v>
                </c:pt>
                <c:pt idx="5">
                  <c:v>3.2</c:v>
                </c:pt>
                <c:pt idx="6">
                  <c:v>#N/A</c:v>
                </c:pt>
                <c:pt idx="7">
                  <c:v>3.41</c:v>
                </c:pt>
                <c:pt idx="8">
                  <c:v>#N/A</c:v>
                </c:pt>
                <c:pt idx="9">
                  <c:v>3.24</c:v>
                </c:pt>
              </c:numCache>
            </c:numRef>
          </c:val>
          <c:extLst>
            <c:ext xmlns:c16="http://schemas.microsoft.com/office/drawing/2014/chart" uri="{C3380CC4-5D6E-409C-BE32-E72D297353CC}">
              <c16:uniqueId val="{00000008-F694-468C-8628-4C8C3EEDB260}"/>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12.92</c:v>
                </c:pt>
                <c:pt idx="2">
                  <c:v>#N/A</c:v>
                </c:pt>
                <c:pt idx="3">
                  <c:v>11.74</c:v>
                </c:pt>
                <c:pt idx="4">
                  <c:v>#N/A</c:v>
                </c:pt>
                <c:pt idx="5">
                  <c:v>10.38</c:v>
                </c:pt>
                <c:pt idx="6">
                  <c:v>#N/A</c:v>
                </c:pt>
                <c:pt idx="7">
                  <c:v>10.37</c:v>
                </c:pt>
                <c:pt idx="8">
                  <c:v>#N/A</c:v>
                </c:pt>
                <c:pt idx="9">
                  <c:v>10.59</c:v>
                </c:pt>
              </c:numCache>
            </c:numRef>
          </c:val>
          <c:extLst>
            <c:ext xmlns:c16="http://schemas.microsoft.com/office/drawing/2014/chart" uri="{C3380CC4-5D6E-409C-BE32-E72D297353CC}">
              <c16:uniqueId val="{00000009-F694-468C-8628-4C8C3EEDB260}"/>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4738</c:v>
                </c:pt>
                <c:pt idx="5">
                  <c:v>4726</c:v>
                </c:pt>
                <c:pt idx="8">
                  <c:v>4797</c:v>
                </c:pt>
                <c:pt idx="11">
                  <c:v>4691</c:v>
                </c:pt>
                <c:pt idx="14">
                  <c:v>4691</c:v>
                </c:pt>
              </c:numCache>
            </c:numRef>
          </c:val>
          <c:extLst>
            <c:ext xmlns:c16="http://schemas.microsoft.com/office/drawing/2014/chart" uri="{C3380CC4-5D6E-409C-BE32-E72D297353CC}">
              <c16:uniqueId val="{00000000-8147-4BA2-A682-EA7980E9A86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8147-4BA2-A682-EA7980E9A86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8147-4BA2-A682-EA7980E9A86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162</c:v>
                </c:pt>
                <c:pt idx="3">
                  <c:v>217</c:v>
                </c:pt>
                <c:pt idx="6">
                  <c:v>214</c:v>
                </c:pt>
                <c:pt idx="9">
                  <c:v>195</c:v>
                </c:pt>
                <c:pt idx="12">
                  <c:v>190</c:v>
                </c:pt>
              </c:numCache>
            </c:numRef>
          </c:val>
          <c:extLst>
            <c:ext xmlns:c16="http://schemas.microsoft.com/office/drawing/2014/chart" uri="{C3380CC4-5D6E-409C-BE32-E72D297353CC}">
              <c16:uniqueId val="{00000003-8147-4BA2-A682-EA7980E9A86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1960</c:v>
                </c:pt>
                <c:pt idx="3">
                  <c:v>1581</c:v>
                </c:pt>
                <c:pt idx="6">
                  <c:v>2010</c:v>
                </c:pt>
                <c:pt idx="9">
                  <c:v>1470</c:v>
                </c:pt>
                <c:pt idx="12">
                  <c:v>1439</c:v>
                </c:pt>
              </c:numCache>
            </c:numRef>
          </c:val>
          <c:extLst>
            <c:ext xmlns:c16="http://schemas.microsoft.com/office/drawing/2014/chart" uri="{C3380CC4-5D6E-409C-BE32-E72D297353CC}">
              <c16:uniqueId val="{00000004-8147-4BA2-A682-EA7980E9A86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147-4BA2-A682-EA7980E9A86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147-4BA2-A682-EA7980E9A86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4614</c:v>
                </c:pt>
                <c:pt idx="3">
                  <c:v>3807</c:v>
                </c:pt>
                <c:pt idx="6">
                  <c:v>3913</c:v>
                </c:pt>
                <c:pt idx="9">
                  <c:v>3781</c:v>
                </c:pt>
                <c:pt idx="12">
                  <c:v>3765</c:v>
                </c:pt>
              </c:numCache>
            </c:numRef>
          </c:val>
          <c:extLst>
            <c:ext xmlns:c16="http://schemas.microsoft.com/office/drawing/2014/chart" uri="{C3380CC4-5D6E-409C-BE32-E72D297353CC}">
              <c16:uniqueId val="{00000007-8147-4BA2-A682-EA7980E9A86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1998</c:v>
                </c:pt>
                <c:pt idx="2">
                  <c:v>#N/A</c:v>
                </c:pt>
                <c:pt idx="3">
                  <c:v>#N/A</c:v>
                </c:pt>
                <c:pt idx="4">
                  <c:v>879</c:v>
                </c:pt>
                <c:pt idx="5">
                  <c:v>#N/A</c:v>
                </c:pt>
                <c:pt idx="6">
                  <c:v>#N/A</c:v>
                </c:pt>
                <c:pt idx="7">
                  <c:v>1340</c:v>
                </c:pt>
                <c:pt idx="8">
                  <c:v>#N/A</c:v>
                </c:pt>
                <c:pt idx="9">
                  <c:v>#N/A</c:v>
                </c:pt>
                <c:pt idx="10">
                  <c:v>755</c:v>
                </c:pt>
                <c:pt idx="11">
                  <c:v>#N/A</c:v>
                </c:pt>
                <c:pt idx="12">
                  <c:v>#N/A</c:v>
                </c:pt>
                <c:pt idx="13">
                  <c:v>703</c:v>
                </c:pt>
                <c:pt idx="14">
                  <c:v>#N/A</c:v>
                </c:pt>
              </c:numCache>
            </c:numRef>
          </c:val>
          <c:smooth val="0"/>
          <c:extLst>
            <c:ext xmlns:c16="http://schemas.microsoft.com/office/drawing/2014/chart" uri="{C3380CC4-5D6E-409C-BE32-E72D297353CC}">
              <c16:uniqueId val="{00000008-8147-4BA2-A682-EA7980E9A86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40301</c:v>
                </c:pt>
                <c:pt idx="5">
                  <c:v>39723</c:v>
                </c:pt>
                <c:pt idx="8">
                  <c:v>38846</c:v>
                </c:pt>
                <c:pt idx="11">
                  <c:v>37328</c:v>
                </c:pt>
                <c:pt idx="14">
                  <c:v>35654</c:v>
                </c:pt>
              </c:numCache>
            </c:numRef>
          </c:val>
          <c:extLst>
            <c:ext xmlns:c16="http://schemas.microsoft.com/office/drawing/2014/chart" uri="{C3380CC4-5D6E-409C-BE32-E72D297353CC}">
              <c16:uniqueId val="{00000000-3A93-461F-B263-C84A56A7F63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8644</c:v>
                </c:pt>
                <c:pt idx="5">
                  <c:v>8844</c:v>
                </c:pt>
                <c:pt idx="8">
                  <c:v>8222</c:v>
                </c:pt>
                <c:pt idx="11">
                  <c:v>8800</c:v>
                </c:pt>
                <c:pt idx="14">
                  <c:v>8346</c:v>
                </c:pt>
              </c:numCache>
            </c:numRef>
          </c:val>
          <c:extLst>
            <c:ext xmlns:c16="http://schemas.microsoft.com/office/drawing/2014/chart" uri="{C3380CC4-5D6E-409C-BE32-E72D297353CC}">
              <c16:uniqueId val="{00000001-3A93-461F-B263-C84A56A7F63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16710</c:v>
                </c:pt>
                <c:pt idx="5">
                  <c:v>17396</c:v>
                </c:pt>
                <c:pt idx="8">
                  <c:v>18791</c:v>
                </c:pt>
                <c:pt idx="11">
                  <c:v>20332</c:v>
                </c:pt>
                <c:pt idx="14">
                  <c:v>20998</c:v>
                </c:pt>
              </c:numCache>
            </c:numRef>
          </c:val>
          <c:extLst>
            <c:ext xmlns:c16="http://schemas.microsoft.com/office/drawing/2014/chart" uri="{C3380CC4-5D6E-409C-BE32-E72D297353CC}">
              <c16:uniqueId val="{00000002-3A93-461F-B263-C84A56A7F63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A93-461F-B263-C84A56A7F63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A93-461F-B263-C84A56A7F63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A93-461F-B263-C84A56A7F63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3242</c:v>
                </c:pt>
                <c:pt idx="3">
                  <c:v>3254</c:v>
                </c:pt>
                <c:pt idx="6">
                  <c:v>3239</c:v>
                </c:pt>
                <c:pt idx="9">
                  <c:v>3262</c:v>
                </c:pt>
                <c:pt idx="12">
                  <c:v>3368</c:v>
                </c:pt>
              </c:numCache>
            </c:numRef>
          </c:val>
          <c:extLst>
            <c:ext xmlns:c16="http://schemas.microsoft.com/office/drawing/2014/chart" uri="{C3380CC4-5D6E-409C-BE32-E72D297353CC}">
              <c16:uniqueId val="{00000006-3A93-461F-B263-C84A56A7F63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2342</c:v>
                </c:pt>
                <c:pt idx="3">
                  <c:v>2130</c:v>
                </c:pt>
                <c:pt idx="6">
                  <c:v>1921</c:v>
                </c:pt>
                <c:pt idx="9">
                  <c:v>1730</c:v>
                </c:pt>
                <c:pt idx="12">
                  <c:v>1627</c:v>
                </c:pt>
              </c:numCache>
            </c:numRef>
          </c:val>
          <c:extLst>
            <c:ext xmlns:c16="http://schemas.microsoft.com/office/drawing/2014/chart" uri="{C3380CC4-5D6E-409C-BE32-E72D297353CC}">
              <c16:uniqueId val="{00000007-3A93-461F-B263-C84A56A7F63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18969</c:v>
                </c:pt>
                <c:pt idx="3">
                  <c:v>18230</c:v>
                </c:pt>
                <c:pt idx="6">
                  <c:v>16445</c:v>
                </c:pt>
                <c:pt idx="9">
                  <c:v>15016</c:v>
                </c:pt>
                <c:pt idx="12">
                  <c:v>13833</c:v>
                </c:pt>
              </c:numCache>
            </c:numRef>
          </c:val>
          <c:extLst>
            <c:ext xmlns:c16="http://schemas.microsoft.com/office/drawing/2014/chart" uri="{C3380CC4-5D6E-409C-BE32-E72D297353CC}">
              <c16:uniqueId val="{00000008-3A93-461F-B263-C84A56A7F63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3A93-461F-B263-C84A56A7F63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34330</c:v>
                </c:pt>
                <c:pt idx="3">
                  <c:v>34533</c:v>
                </c:pt>
                <c:pt idx="6">
                  <c:v>33738</c:v>
                </c:pt>
                <c:pt idx="9">
                  <c:v>32756</c:v>
                </c:pt>
                <c:pt idx="12">
                  <c:v>31475</c:v>
                </c:pt>
              </c:numCache>
            </c:numRef>
          </c:val>
          <c:extLst>
            <c:ext xmlns:c16="http://schemas.microsoft.com/office/drawing/2014/chart" uri="{C3380CC4-5D6E-409C-BE32-E72D297353CC}">
              <c16:uniqueId val="{0000000A-3A93-461F-B263-C84A56A7F63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3A93-461F-B263-C84A56A7F63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4956</c:v>
                </c:pt>
                <c:pt idx="1">
                  <c:v>4963</c:v>
                </c:pt>
                <c:pt idx="2">
                  <c:v>5100</c:v>
                </c:pt>
              </c:numCache>
            </c:numRef>
          </c:val>
          <c:extLst>
            <c:ext xmlns:c16="http://schemas.microsoft.com/office/drawing/2014/chart" uri="{C3380CC4-5D6E-409C-BE32-E72D297353CC}">
              <c16:uniqueId val="{00000000-1DEB-4EB7-841E-4916FA5E3D9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39</c:v>
                </c:pt>
                <c:pt idx="1">
                  <c:v>27</c:v>
                </c:pt>
                <c:pt idx="2">
                  <c:v>142</c:v>
                </c:pt>
              </c:numCache>
            </c:numRef>
          </c:val>
          <c:extLst>
            <c:ext xmlns:c16="http://schemas.microsoft.com/office/drawing/2014/chart" uri="{C3380CC4-5D6E-409C-BE32-E72D297353CC}">
              <c16:uniqueId val="{00000001-1DEB-4EB7-841E-4916FA5E3D9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13448</c:v>
                </c:pt>
                <c:pt idx="1">
                  <c:v>14994</c:v>
                </c:pt>
                <c:pt idx="2">
                  <c:v>15407</c:v>
                </c:pt>
              </c:numCache>
            </c:numRef>
          </c:val>
          <c:extLst>
            <c:ext xmlns:c16="http://schemas.microsoft.com/office/drawing/2014/chart" uri="{C3380CC4-5D6E-409C-BE32-E72D297353CC}">
              <c16:uniqueId val="{00000002-1DEB-4EB7-841E-4916FA5E3D9C}"/>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{40358940-1BFB-4AAF-80E7-3964DA7AAD09}</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A8C1-4154-855B-1536D52CE68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{DDAECD7F-2EEE-4858-8407-69A474CBFF3A}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8C1-4154-855B-1536D52CE68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{A1E9CB7F-8AB4-456A-A887-906B6920F97D}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8C1-4154-855B-1536D52CE68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{4A84F213-DBC6-4760-9D79-2868C37906B8}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8C1-4154-855B-1536D52CE68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{24867F7F-DBAA-4E48-AF9A-E9535B7F1166}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8C1-4154-855B-1536D52CE685}"/>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{C2DCDC3F-24A9-4C7D-BEF1-5D9C6E6AD7F4}</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A8C1-4154-855B-1536D52CE685}"/>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{27D3D4E0-742E-44AB-A421-9A1B4D22027F}</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A8C1-4154-855B-1536D52CE685}"/>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{245B5A2D-AEFE-4D8F-9728-D25E0AA63EF5}</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A8C1-4154-855B-1536D52CE685}"/>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{AE91D241-B8B4-41DA-959B-6368BEE0C03C}</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A8C1-4154-855B-1536D52CE68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67.3</c:v>
                </c:pt>
                <c:pt idx="8">
                  <c:v>66.400000000000006</c:v>
                </c:pt>
                <c:pt idx="16">
                  <c:v>67.7</c:v>
                </c:pt>
                <c:pt idx="24">
                  <c:v>65.2</c:v>
                </c:pt>
                <c:pt idx="32">
                  <c:v>64.8</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A8C1-4154-855B-1536D52CE685}"/>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{648AC6D7-2E8F-491F-ACB5-1C3B5C3748B0}</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A8C1-4154-855B-1536D52CE685}"/>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{A15A1F1C-B00B-48FA-BA4E-AC6997F58727}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8C1-4154-855B-1536D52CE68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{FCFC2E46-950E-45A4-88FC-CDA8C7F3505B}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8C1-4154-855B-1536D52CE68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{E6D31CF8-964C-444D-9ACD-06E4B89B5002}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8C1-4154-855B-1536D52CE68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{BDC9264D-97EC-4C42-A70E-8B1E0DD90ED3}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8C1-4154-855B-1536D52CE685}"/>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{780A77AE-9CBF-40C4-9C2A-17E4CB69689A}</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A8C1-4154-855B-1536D52CE685}"/>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{74E4BC8E-F042-480D-BA4D-7CC95C649695}</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A8C1-4154-855B-1536D52CE685}"/>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{9452402D-12C8-42F6-B9AC-A75C6E6A6816}</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A8C1-4154-855B-1536D52CE685}"/>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{FEA19A35-15A9-45D4-BFA5-4B423D9ADDCC}</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A8C1-4154-855B-1536D52CE68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60.4</c:v>
                </c:pt>
                <c:pt idx="8">
                  <c:v>61.9</c:v>
                </c:pt>
                <c:pt idx="16">
                  <c:v>63.2</c:v>
                </c:pt>
                <c:pt idx="24">
                  <c:v>64</c:v>
                </c:pt>
                <c:pt idx="32">
                  <c:v>65.599999999999994</c:v>
                </c:pt>
              </c:numCache>
            </c:numRef>
          </c:xVal>
          <c:yVal>
            <c:numRef>
              <c:f>公会計指標分析・財政指標組合せ分析表!$BP$55:$DC$55</c:f>
              <c:numCache>
                <c:formatCode>#,##0.0;"▲ "#,##0.0</c:formatCode>
                <c:ptCount val="40"/>
                <c:pt idx="0">
                  <c:v>0.5</c:v>
                </c:pt>
                <c:pt idx="8">
                  <c:v>5.9</c:v>
                </c:pt>
                <c:pt idx="16">
                  <c:v>0</c:v>
                </c:pt>
                <c:pt idx="24">
                  <c:v>0</c:v>
                </c:pt>
                <c:pt idx="32">
                  <c:v>0</c:v>
                </c:pt>
              </c:numCache>
            </c:numRef>
          </c:yVal>
          <c:smooth val="0"/>
          <c:extLst>
            <c:ext xmlns:c16="http://schemas.microsoft.com/office/drawing/2014/chart" uri="{C3380CC4-5D6E-409C-BE32-E72D297353CC}">
              <c16:uniqueId val="{00000013-A8C1-4154-855B-1536D52CE685}"/>
            </c:ext>
          </c:extLst>
        </c:ser>
        <c:dLbls>
          <c:showLegendKey val="0"/>
          <c:showVal val="1"/>
          <c:showCatName val="0"/>
          <c:showSerName val="0"/>
          <c:showPercent val="0"/>
          <c:showBubbleSize val="0"/>
        </c:dLbls>
        <c:axId val="46179840"/>
        <c:axId val="46181760"/>
      </c:scatterChart>
      <c:valAx>
        <c:axId val="46179840"/>
        <c:scaling>
          <c:orientation val="maxMin"/>
          <c:max val="66"/>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7"/>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{3D57A47B-3506-4507-B467-FE0EE9173D1F}</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41A1-4ECD-B4CF-CCB4ED103A1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{B55A4D5B-7A2A-42D0-B877-0484B7560B84}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1A1-4ECD-B4CF-CCB4ED103A1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{950B0176-0573-4BBD-B17E-680E0F8AC23D}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1A1-4ECD-B4CF-CCB4ED103A1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{D5F263BF-904A-481A-98FD-56CEBA671284}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1A1-4ECD-B4CF-CCB4ED103A1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{2A72E455-40D6-4790-9B6E-36022DF76B41}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1A1-4ECD-B4CF-CCB4ED103A1C}"/>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{DC7D99BC-D174-4013-AA6F-E91B272CFA9C}</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41A1-4ECD-B4CF-CCB4ED103A1C}"/>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{4C0B575A-30CA-4ADC-BA5E-1B681241468C}</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41A1-4ECD-B4CF-CCB4ED103A1C}"/>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{138B7669-472A-44B4-A928-C353C52B6ECE}</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41A1-4ECD-B4CF-CCB4ED103A1C}"/>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{C2FEE7AC-0A28-4297-85EC-778DCCAF67BD}</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41A1-4ECD-B4CF-CCB4ED103A1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6.2</c:v>
                </c:pt>
                <c:pt idx="8">
                  <c:v>6.2</c:v>
                </c:pt>
                <c:pt idx="16">
                  <c:v>6.5</c:v>
                </c:pt>
                <c:pt idx="24">
                  <c:v>4.5</c:v>
                </c:pt>
                <c:pt idx="32">
                  <c:v>4.0999999999999996</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41A1-4ECD-B4CF-CCB4ED103A1C}"/>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{6A42742D-446B-44A6-B553-D9D0E7EBF86E}</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41A1-4ECD-B4CF-CCB4ED103A1C}"/>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{5D7CEA79-2342-4762-9871-9DB797414BAC}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1A1-4ECD-B4CF-CCB4ED103A1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{35D98E99-C7B2-4833-8F88-17EEB5C7EB57}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1A1-4ECD-B4CF-CCB4ED103A1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{B89AF84A-7D9F-4832-B2D9-E207F12D4927}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1A1-4ECD-B4CF-CCB4ED103A1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{BDDC3874-37F0-4E1F-9031-D9EC84EB7D64}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1A1-4ECD-B4CF-CCB4ED103A1C}"/>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{2A8B6227-DF0F-4085-B6F3-26EA31A8E368}</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41A1-4ECD-B4CF-CCB4ED103A1C}"/>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{D4AC99C7-8D7C-4935-899B-FC73E8A162C7}</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41A1-4ECD-B4CF-CCB4ED103A1C}"/>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{28497BD4-E189-45AE-B468-5F06628B982F}</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41A1-4ECD-B4CF-CCB4ED103A1C}"/>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{15FB2FD2-F639-4CAA-B9C8-886CE28B99D5}</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41A1-4ECD-B4CF-CCB4ED103A1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5.0999999999999996</c:v>
                </c:pt>
                <c:pt idx="8">
                  <c:v>5.2</c:v>
                </c:pt>
                <c:pt idx="16">
                  <c:v>4.5</c:v>
                </c:pt>
                <c:pt idx="24">
                  <c:v>4.5999999999999996</c:v>
                </c:pt>
                <c:pt idx="32">
                  <c:v>4.7</c:v>
                </c:pt>
              </c:numCache>
            </c:numRef>
          </c:xVal>
          <c:yVal>
            <c:numRef>
              <c:f>公会計指標分析・財政指標組合せ分析表!$BP$77:$DC$77</c:f>
              <c:numCache>
                <c:formatCode>#,##0.0;"▲ "#,##0.0</c:formatCode>
                <c:ptCount val="40"/>
                <c:pt idx="0">
                  <c:v>0.5</c:v>
                </c:pt>
                <c:pt idx="8">
                  <c:v>5.9</c:v>
                </c:pt>
                <c:pt idx="16">
                  <c:v>0</c:v>
                </c:pt>
                <c:pt idx="24">
                  <c:v>0</c:v>
                </c:pt>
                <c:pt idx="32">
                  <c:v>0</c:v>
                </c:pt>
              </c:numCache>
            </c:numRef>
          </c:yVal>
          <c:smooth val="0"/>
          <c:extLst>
            <c:ext xmlns:c16="http://schemas.microsoft.com/office/drawing/2014/chart" uri="{C3380CC4-5D6E-409C-BE32-E72D297353CC}">
              <c16:uniqueId val="{00000013-41A1-4ECD-B4CF-CCB4ED103A1C}"/>
            </c:ext>
          </c:extLst>
        </c:ser>
        <c:dLbls>
          <c:showLegendKey val="0"/>
          <c:showVal val="1"/>
          <c:showCatName val="0"/>
          <c:showSerName val="0"/>
          <c:showPercent val="0"/>
          <c:showBubbleSize val="0"/>
        </c:dLbls>
        <c:axId val="84219776"/>
        <c:axId val="84234240"/>
      </c:scatterChart>
      <c:valAx>
        <c:axId val="84219776"/>
        <c:scaling>
          <c:orientation val="maxMin"/>
          <c:max val="5.3"/>
          <c:min val="4.3"/>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7"/>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大阪府大東市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年度は、一般会計の</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元利償還金、公営企業債の繰入及び組合等への負担金等がすべてにおいて減少したことから</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、実質公債費比率の分子が減少した。</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年度以降減少していた一般会計等の地方債現在高が令和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おいては増加に転じており、今後も新発債の増加に伴う元利償還金の増加が懸念される。また、一部事務組合においては、ごみ焼却炉の新設や斎場の建替が予定されていることから組合等が起こした地方債の元利償還金に対する負担金等の増加が見込まれ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今後、公債費は高い水準で推移することが見込まれているため、その動向に十分に留意し、公債費の適切な管理に努める。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b="0" i="0" baseline="0">
              <a:solidFill>
                <a:schemeClr val="dk1"/>
              </a:solidFill>
              <a:effectLst/>
              <a:latin typeface="+mn-lt"/>
              <a:ea typeface="+mn-ea"/>
              <a:cs typeface="+mn-cs"/>
            </a:rPr>
            <a:t>該当なし</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大阪府大東市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年度より令和元年度まで将来負担比率の分子は増加し続けていたが、令和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年度に減少に転じ、今年度も充当可能基金が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666</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百万円増加する等、分子の減少につながった。</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月の土地開発公社解散に伴い、平成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年度決算以降は将来負担比率の分子はマイナス値を保っており、将来世代に過度な負担の先送りがないよう、引き続き健全な財政運営に努める。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大阪府大東市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・「財政調整基金」で購入した長期国債等の運用益を</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8</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前年度剰余金を</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129</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「ふるさと振興基金」へふるさと納税寄付金を</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1,397</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百万円などを積み立てた一方、第三セクター等改革推進債の償還財源として</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百万円、「ふるさと振興基金」から寄付者の指定する使途に応じた事業に</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1,154</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百万円などを取り崩した結果、基金全体の残高としては</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666</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百万円の増加となった。</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今後は社会保障費が増加し続ける見通しの中、野崎駅・四条畷駅周辺整備事業や新庁舎整備事業などの大型事業、公共施設等の老朽化対策の実施等により中長期的には基金残高の減少が見込まれるため、持続可能な財政構造の確立に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・公共施設等整備保全基金：公共施設等の整備及び保全</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・庁舎整備基金：庁舎の建設及び大規模な改修工事等</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・ふるさと振興基金：ふるさと納税寄付者が指定した事業に活用</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・学校施設整備基金：学校施設の整備</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・公共施設等整備保全基金：前年度剰余金の積立てに伴い</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335</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百万円増加、公共施設等の整備に充当したため</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382</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百万円減少</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・ふるさと振興基金：ふるさと納税寄付額の増加に伴い</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1,397</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百万円増加、寄付者の指定した事業に充当したため</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1,154</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百万円減少</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・学校施設整備基金：前年度剰余金の積立て及び任意の積立てに伴い</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168</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百万円増加、学校施設の整備に充当したため</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269</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百万円減少</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・公共施設等整備保全基金：主要プロジェクトである野崎駅・四条畷駅周辺整備事業や公共施設等の老朽化対策のため、前年度剰余金を優先的に積み立てて財源の確保に努める。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・庁舎整備基金：近年中に予定する庁舎整備の財源として活用予定。</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・ふるさと振興基金：ふるさと納税寄付額が増加している現状を踏まえ、積極的に活用していく予定。</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・職員退職手当基金：退職手当の支払に係る財政負担を平準化するために計画的に積み立てる。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・財政調整基金から</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年超の長期国債等を購入し運用益として</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8</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、また前年度剰余金を</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129</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積み立てたことによる増加</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・中期的にも収支不足に対応するため財政調整基金の繰入れを行う必要が生じることが予想されるため、残高は減少していく見込み。</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・市税収入の急激な減少、その他臨時的な歳入の減少又は歳出の増加に対応するため、標準財政規模の</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％に相当する額を財政調整基金に積み立てるよう努めることとしている。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・一般会計において第三セクター等改革推進債の償還財源として</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百万円取り崩したことによる減少（令和５年度で償還終了）</a:t>
          </a:r>
          <a:endPar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基準財政需要額の臨時費目</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として</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「臨時財政対策債償還基金費」が創設されたことによる積立に伴い</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142</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百万円増加</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今回積み立てた「臨時財政対策債償還基金費」分として、令和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7</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年度の</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カ年にわたって取り崩す予定</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3254F51D-2375-43A4-8CB9-04B4A8FB7B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FBE0EB00-79C5-4567-9EB2-8E94FB1747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4387E542-A5AE-4723-AC94-CB5254CC0503}"/>
            </a:ext>
          </a:extLst>
        </xdr:cNvPr>
        <xdr:cNvSpPr/>
      </xdr:nvSpPr>
      <xdr:spPr>
        <a:xfrm>
          <a:off x="1149858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BBD6796B-E798-461E-AE69-4BBDD7C04F79}"/>
            </a:ext>
          </a:extLst>
        </xdr:cNvPr>
        <xdr:cNvSpPr/>
      </xdr:nvSpPr>
      <xdr:spPr>
        <a:xfrm>
          <a:off x="1283970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89D45B38-F61F-4C4F-8B4C-4E44F22E5601}"/>
            </a:ext>
          </a:extLst>
        </xdr:cNvPr>
        <xdr:cNvSpPr/>
      </xdr:nvSpPr>
      <xdr:spPr>
        <a:xfrm>
          <a:off x="1418082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8810E118-B13F-4FB2-9F96-C0A5A2C38F11}"/>
            </a:ext>
          </a:extLst>
        </xdr:cNvPr>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78E47871-2E69-4314-BFB8-4D2E30459901}"/>
            </a:ext>
          </a:extLst>
        </xdr:cNvPr>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2D5BAC3F-E7C7-4F4E-A231-CFB14DADA7BF}"/>
            </a:ext>
          </a:extLst>
        </xdr:cNvPr>
        <xdr:cNvSpPr/>
      </xdr:nvSpPr>
      <xdr:spPr>
        <a:xfrm>
          <a:off x="1149858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F0BE6617-7A72-4C87-91F4-993306F19E40}"/>
            </a:ext>
          </a:extLst>
        </xdr:cNvPr>
        <xdr:cNvSpPr/>
      </xdr:nvSpPr>
      <xdr:spPr>
        <a:xfrm>
          <a:off x="1283970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729FFDAC-7C0E-479E-84AB-BCEA2852F492}"/>
            </a:ext>
          </a:extLst>
        </xdr:cNvPr>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0903931C-ACBB-49A0-BD80-E2F51ABC5264}"/>
            </a:ext>
          </a:extLst>
        </xdr:cNvPr>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17EDB022-56BE-48A1-970D-A120B42E5D62}"/>
            </a:ext>
          </a:extLst>
        </xdr:cNvPr>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1B74FBDF-3716-48D8-930E-7095B95A9306}"/>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F0EFEE09-D556-4440-8D31-DFFFF4C62B41}"/>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31912C7A-0E96-4CE7-A9A1-27E9FAF82E5F}"/>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B7BA3844-0421-47A5-82D3-BCB4B7427DCC}"/>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大阪府大東市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69AF77D3-4304-49D6-A138-3FB05319E26C}"/>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3180ECF9-0FFF-4E56-A77F-1C03BDFA35F4}"/>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C6095CD7-512D-47F6-B5F0-E2BDA6F77BDD}"/>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D1C05655-5AA6-421F-8414-494B96B27FB4}"/>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DB7BA88C-E9A2-42CC-9F67-E4CD12DBF650}"/>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9DEB6CF8-124A-42B2-A86E-B40ACA82F0AC}"/>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116,376
113,176
18.27
53,731,734
53,126,702
562,015
25,763,352
31,474,913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79B3FDA3-0DE9-4E03-BCFF-7051A04F6654}"/>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18A7EBDE-60EF-46FF-A6D0-259B323C3435}"/>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589E5EF5-0DA1-480D-B709-8F262EB54DB3}"/>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D7D0DCAB-C47B-4775-9B36-B2966EB14694}"/>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526E3475-726E-480A-BD0A-8AEE7CD9A54C}"/>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63B6065C-7CED-4D05-BCAB-1B48A58830CB}"/>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5A20CB96-37B1-41D5-989A-42170F699167}"/>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05590871-DCA3-4E38-82D4-0EE0682665CB}"/>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C56F485C-1088-4AD5-A800-833BDBCAD49F}"/>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7D563B21-5E5C-4D36-983A-78B26AE68C68}"/>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DF330D30-03AC-4488-B97B-C811A6AD9348}"/>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7EF031E8-E82F-4239-8E50-554419704288}"/>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96D78E88-1FCA-486D-B755-6A416EAD435F}"/>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B71F6776-F039-4527-ACF0-5FEB46D73A46}"/>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D68CA425-ABFE-40E5-91D4-2A345ADC7D09}"/>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BA3EB9B7-12F6-43C8-B7AA-52A5DB409E88}"/>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6A678FB5-D64E-4471-9FDA-EB1A6B89F174}"/>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ABD2D5B7-FC34-4045-A5D0-6D57634ACF55}"/>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7BD6485B-A9DE-4C01-8AFD-CA357865CA81}"/>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2D7184F4-2C3F-4263-9F75-691C28998EC9}"/>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BB0C5FE5-8D14-453B-BE65-5C3C4F485E98}"/>
            </a:ext>
          </a:extLst>
        </xdr:cNvPr>
        <xdr:cNvSpPr txBox="1"/>
      </xdr:nvSpPr>
      <xdr:spPr>
        <a:xfrm>
          <a:off x="419100" y="343344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E390FA17-F114-4CDF-8369-CFED6AC8EF51}"/>
            </a:ext>
          </a:extLst>
        </xdr:cNvPr>
        <xdr:cNvSpPr txBox="1"/>
      </xdr:nvSpPr>
      <xdr:spPr>
        <a:xfrm>
          <a:off x="419100" y="367093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62D63144-E6E6-40DD-957B-4A04997A33B5}"/>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32966AA3-F0E7-434E-8D3C-8B4C6982707A}"/>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4A800ACD-7574-45E7-B9C7-A97292A65A7E}"/>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[ 64.8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4B3EAE95-3F5D-46E1-804F-D0EC150A09FE}"/>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D3B75C68-FF8C-41B5-BB93-9B344C2BBFB7}"/>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83A92B6E-ECB2-4ED5-8ECA-56DB4F88959F}"/>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A56EB5FB-3C27-4C01-B696-262613A06DDB}"/>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6DC721B5-9986-4B24-BC02-8A08353ED8D0}"/>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1D1B242B-7B19-4F87-A42C-6E2660EF7F9B}"/>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AE525F2D-3304-4BE7-90CE-443585E10BF8}"/>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6C9B7F26-77EE-422A-85D8-6BAB20C8A47E}"/>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1E1BFF7C-8004-48CE-81F7-189BD7117DF8}"/>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26595A64-BB5F-4D67-B516-48F51DFEA1AB}"/>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令和４年度まで</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類似団体平均値及び全国平均よりも高い水準で推移して</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いたが、令和５年度は類似団体平均及び全国平均と同水準まで降下した</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今後</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インフラ施設を含めた公共施設等の老朽化対策費用が必要となるため、公共施設等総合管理計画及び個別施設計画に基づき、</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引き続き</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適正な維持管理と更新を行っていく。</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742F1E29-0599-47D7-A17A-55F4F550B992}"/>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7BEE0308-127C-4A13-A9E9-C0B831D61F22}"/>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41F63318-552A-4EF9-8C00-77991487C998}"/>
            </a:ext>
          </a:extLst>
        </xdr:cNvPr>
        <xdr:cNvSpPr txBox="1"/>
      </xdr:nvSpPr>
      <xdr:spPr>
        <a:xfrm>
          <a:off x="77281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8773C8DA-5AA2-4F2E-B987-39A43FEF5890}"/>
            </a:ext>
          </a:extLst>
        </xdr:cNvPr>
        <xdr:cNvCxnSpPr/>
      </xdr:nvCxnSpPr>
      <xdr:spPr>
        <a:xfrm>
          <a:off x="1127125" y="662072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66AA6028-83C7-455E-983D-6B2695B8DE11}"/>
            </a:ext>
          </a:extLst>
        </xdr:cNvPr>
        <xdr:cNvSpPr txBox="1"/>
      </xdr:nvSpPr>
      <xdr:spPr>
        <a:xfrm>
          <a:off x="772811" y="65269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008F3184-54DB-407D-A23C-5FAF3BD43687}"/>
            </a:ext>
          </a:extLst>
        </xdr:cNvPr>
        <xdr:cNvCxnSpPr/>
      </xdr:nvCxnSpPr>
      <xdr:spPr>
        <a:xfrm>
          <a:off x="1127125" y="6268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FECA05F5-9901-4400-A6AD-B3993A50235A}"/>
            </a:ext>
          </a:extLst>
        </xdr:cNvPr>
        <xdr:cNvSpPr txBox="1"/>
      </xdr:nvSpPr>
      <xdr:spPr>
        <a:xfrm>
          <a:off x="772811" y="61747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48BFD9FC-2F55-4F76-B0E2-7829C498A82C}"/>
            </a:ext>
          </a:extLst>
        </xdr:cNvPr>
        <xdr:cNvCxnSpPr/>
      </xdr:nvCxnSpPr>
      <xdr:spPr>
        <a:xfrm>
          <a:off x="1127125" y="59162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691107B7-EF55-4254-9BD5-594C5D22E82E}"/>
            </a:ext>
          </a:extLst>
        </xdr:cNvPr>
        <xdr:cNvSpPr txBox="1"/>
      </xdr:nvSpPr>
      <xdr:spPr>
        <a:xfrm>
          <a:off x="772811" y="58224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FA79A8B1-C4F5-4A0F-8503-D1E7E11C8305}"/>
            </a:ext>
          </a:extLst>
        </xdr:cNvPr>
        <xdr:cNvCxnSpPr/>
      </xdr:nvCxnSpPr>
      <xdr:spPr>
        <a:xfrm>
          <a:off x="1127125" y="5564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108B4F58-9CA6-48F0-8996-9043012497E7}"/>
            </a:ext>
          </a:extLst>
        </xdr:cNvPr>
        <xdr:cNvSpPr txBox="1"/>
      </xdr:nvSpPr>
      <xdr:spPr>
        <a:xfrm>
          <a:off x="772811" y="5470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D748443F-FF06-4450-986B-2134BE4BF264}"/>
            </a:ext>
          </a:extLst>
        </xdr:cNvPr>
        <xdr:cNvCxnSpPr/>
      </xdr:nvCxnSpPr>
      <xdr:spPr>
        <a:xfrm>
          <a:off x="1127125" y="52118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AF79083E-5B04-4479-A10F-2BF89F096B8B}"/>
            </a:ext>
          </a:extLst>
        </xdr:cNvPr>
        <xdr:cNvSpPr txBox="1"/>
      </xdr:nvSpPr>
      <xdr:spPr>
        <a:xfrm>
          <a:off x="772811" y="512187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4B4972EA-E0D2-4850-B5DC-C6D79F284B92}"/>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D2571C1A-76BB-4DFD-863D-23DCD7121667}"/>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80372616-2992-44CB-9167-765CA5AD0D17}"/>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149648</xdr:rowOff>
    </xdr:from>
    <xdr:to>
      <xdr:col>23</xdr:col>
      <xdr:colOff>85090</xdr:colOff>
      <xdr:row>35</xdr:row>
      <xdr:rowOff>15875</xdr:rowOff>
    </xdr:to>
    <xdr:cxnSp macro="">
      <xdr:nvCxnSpPr>
        <xdr:cNvPr id="75" name="直線コネクタ 74">
          <a:extLst>
            <a:ext uri="{FF2B5EF4-FFF2-40B4-BE49-F238E27FC236}">
              <a16:creationId xmlns:a16="http://schemas.microsoft.com/office/drawing/2014/main" id="{7B4B4F55-36BA-4DB9-9E59-AC25DAC48CA6}"/>
            </a:ext>
          </a:extLst>
        </xdr:cNvPr>
        <xdr:cNvCxnSpPr/>
      </xdr:nvCxnSpPr>
      <xdr:spPr>
        <a:xfrm flipV="1">
          <a:off x="4206240" y="5445548"/>
          <a:ext cx="1270" cy="12073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19702</xdr:rowOff>
    </xdr:from>
    <xdr:ext cx="405111" cy="259045"/>
    <xdr:sp macro="" textlink="">
      <xdr:nvSpPr>
        <xdr:cNvPr id="76" name="有形固定資産減価償却率最小値テキスト">
          <a:extLst>
            <a:ext uri="{FF2B5EF4-FFF2-40B4-BE49-F238E27FC236}">
              <a16:creationId xmlns:a16="http://schemas.microsoft.com/office/drawing/2014/main" id="{83B46224-FF2B-4ADA-A73B-028370BF0B54}"/>
            </a:ext>
          </a:extLst>
        </xdr:cNvPr>
        <xdr:cNvSpPr txBox="1"/>
      </xdr:nvSpPr>
      <xdr:spPr>
        <a:xfrm>
          <a:off x="4258945" y="6656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15875</xdr:rowOff>
    </xdr:from>
    <xdr:to>
      <xdr:col>23</xdr:col>
      <xdr:colOff>174625</xdr:colOff>
      <xdr:row>35</xdr:row>
      <xdr:rowOff>15875</xdr:rowOff>
    </xdr:to>
    <xdr:cxnSp macro="">
      <xdr:nvCxnSpPr>
        <xdr:cNvPr id="77" name="直線コネクタ 76">
          <a:extLst>
            <a:ext uri="{FF2B5EF4-FFF2-40B4-BE49-F238E27FC236}">
              <a16:creationId xmlns:a16="http://schemas.microsoft.com/office/drawing/2014/main" id="{F9BD5A5F-25C5-4484-8291-7B9A427CD85E}"/>
            </a:ext>
          </a:extLst>
        </xdr:cNvPr>
        <xdr:cNvCxnSpPr/>
      </xdr:nvCxnSpPr>
      <xdr:spPr>
        <a:xfrm>
          <a:off x="4119245" y="6652895"/>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96325</xdr:rowOff>
    </xdr:from>
    <xdr:ext cx="405111" cy="259045"/>
    <xdr:sp macro="" textlink="">
      <xdr:nvSpPr>
        <xdr:cNvPr id="78" name="有形固定資産減価償却率最大値テキスト">
          <a:extLst>
            <a:ext uri="{FF2B5EF4-FFF2-40B4-BE49-F238E27FC236}">
              <a16:creationId xmlns:a16="http://schemas.microsoft.com/office/drawing/2014/main" id="{B07BFE4C-4F00-4068-A4D2-580FC34DC82A}"/>
            </a:ext>
          </a:extLst>
        </xdr:cNvPr>
        <xdr:cNvSpPr txBox="1"/>
      </xdr:nvSpPr>
      <xdr:spPr>
        <a:xfrm>
          <a:off x="4258945" y="5224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149648</xdr:rowOff>
    </xdr:from>
    <xdr:to>
      <xdr:col>23</xdr:col>
      <xdr:colOff>174625</xdr:colOff>
      <xdr:row>27</xdr:row>
      <xdr:rowOff>149648</xdr:rowOff>
    </xdr:to>
    <xdr:cxnSp macro="">
      <xdr:nvCxnSpPr>
        <xdr:cNvPr id="79" name="直線コネクタ 78">
          <a:extLst>
            <a:ext uri="{FF2B5EF4-FFF2-40B4-BE49-F238E27FC236}">
              <a16:creationId xmlns:a16="http://schemas.microsoft.com/office/drawing/2014/main" id="{50E9A55C-1E0D-4C52-B204-200E9949407E}"/>
            </a:ext>
          </a:extLst>
        </xdr:cNvPr>
        <xdr:cNvCxnSpPr/>
      </xdr:nvCxnSpPr>
      <xdr:spPr>
        <a:xfrm>
          <a:off x="4119245" y="5445548"/>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75159</xdr:rowOff>
    </xdr:from>
    <xdr:ext cx="405111" cy="259045"/>
    <xdr:sp macro="" textlink="">
      <xdr:nvSpPr>
        <xdr:cNvPr id="80" name="有形固定資産減価償却率平均値テキスト">
          <a:extLst>
            <a:ext uri="{FF2B5EF4-FFF2-40B4-BE49-F238E27FC236}">
              <a16:creationId xmlns:a16="http://schemas.microsoft.com/office/drawing/2014/main" id="{6EEBEFD3-2E06-4A0A-9E42-E1CED5F80F35}"/>
            </a:ext>
          </a:extLst>
        </xdr:cNvPr>
        <xdr:cNvSpPr txBox="1"/>
      </xdr:nvSpPr>
      <xdr:spPr>
        <a:xfrm>
          <a:off x="4258945" y="60416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96732</xdr:rowOff>
    </xdr:from>
    <xdr:to>
      <xdr:col>23</xdr:col>
      <xdr:colOff>136525</xdr:colOff>
      <xdr:row>32</xdr:row>
      <xdr:rowOff>26882</xdr:rowOff>
    </xdr:to>
    <xdr:sp macro="" textlink="">
      <xdr:nvSpPr>
        <xdr:cNvPr id="81" name="フローチャート: 判断 80">
          <a:extLst>
            <a:ext uri="{FF2B5EF4-FFF2-40B4-BE49-F238E27FC236}">
              <a16:creationId xmlns:a16="http://schemas.microsoft.com/office/drawing/2014/main" id="{1900050D-0150-4E4C-8D47-EFBBA620B382}"/>
            </a:ext>
          </a:extLst>
        </xdr:cNvPr>
        <xdr:cNvSpPr/>
      </xdr:nvSpPr>
      <xdr:spPr>
        <a:xfrm>
          <a:off x="4157345" y="606319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39158</xdr:rowOff>
    </xdr:from>
    <xdr:to>
      <xdr:col>19</xdr:col>
      <xdr:colOff>187325</xdr:colOff>
      <xdr:row>31</xdr:row>
      <xdr:rowOff>140758</xdr:rowOff>
    </xdr:to>
    <xdr:sp macro="" textlink="">
      <xdr:nvSpPr>
        <xdr:cNvPr id="82" name="フローチャート: 判断 81">
          <a:extLst>
            <a:ext uri="{FF2B5EF4-FFF2-40B4-BE49-F238E27FC236}">
              <a16:creationId xmlns:a16="http://schemas.microsoft.com/office/drawing/2014/main" id="{9336DEC6-C865-42DB-BF71-F5F1E413A6C9}"/>
            </a:ext>
          </a:extLst>
        </xdr:cNvPr>
        <xdr:cNvSpPr/>
      </xdr:nvSpPr>
      <xdr:spPr>
        <a:xfrm>
          <a:off x="3537585" y="600561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10372</xdr:rowOff>
    </xdr:from>
    <xdr:to>
      <xdr:col>15</xdr:col>
      <xdr:colOff>187325</xdr:colOff>
      <xdr:row>31</xdr:row>
      <xdr:rowOff>111972</xdr:rowOff>
    </xdr:to>
    <xdr:sp macro="" textlink="">
      <xdr:nvSpPr>
        <xdr:cNvPr id="83" name="フローチャート: 判断 82">
          <a:extLst>
            <a:ext uri="{FF2B5EF4-FFF2-40B4-BE49-F238E27FC236}">
              <a16:creationId xmlns:a16="http://schemas.microsoft.com/office/drawing/2014/main" id="{EE59981F-3428-44AB-943B-2E3CBD0B4ED0}"/>
            </a:ext>
          </a:extLst>
        </xdr:cNvPr>
        <xdr:cNvSpPr/>
      </xdr:nvSpPr>
      <xdr:spPr>
        <a:xfrm>
          <a:off x="2867025" y="597683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135043</xdr:rowOff>
    </xdr:from>
    <xdr:to>
      <xdr:col>11</xdr:col>
      <xdr:colOff>187325</xdr:colOff>
      <xdr:row>31</xdr:row>
      <xdr:rowOff>65193</xdr:rowOff>
    </xdr:to>
    <xdr:sp macro="" textlink="">
      <xdr:nvSpPr>
        <xdr:cNvPr id="84" name="フローチャート: 判断 83">
          <a:extLst>
            <a:ext uri="{FF2B5EF4-FFF2-40B4-BE49-F238E27FC236}">
              <a16:creationId xmlns:a16="http://schemas.microsoft.com/office/drawing/2014/main" id="{2EBC67BF-CC04-494C-9D8F-E3B7FC1BE6C9}"/>
            </a:ext>
          </a:extLst>
        </xdr:cNvPr>
        <xdr:cNvSpPr/>
      </xdr:nvSpPr>
      <xdr:spPr>
        <a:xfrm>
          <a:off x="2196465" y="593386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81068</xdr:rowOff>
    </xdr:from>
    <xdr:to>
      <xdr:col>7</xdr:col>
      <xdr:colOff>187325</xdr:colOff>
      <xdr:row>31</xdr:row>
      <xdr:rowOff>11218</xdr:rowOff>
    </xdr:to>
    <xdr:sp macro="" textlink="">
      <xdr:nvSpPr>
        <xdr:cNvPr id="85" name="フローチャート: 判断 84">
          <a:extLst>
            <a:ext uri="{FF2B5EF4-FFF2-40B4-BE49-F238E27FC236}">
              <a16:creationId xmlns:a16="http://schemas.microsoft.com/office/drawing/2014/main" id="{A292CD76-BB1D-4A69-846D-4225CF544D17}"/>
            </a:ext>
          </a:extLst>
        </xdr:cNvPr>
        <xdr:cNvSpPr/>
      </xdr:nvSpPr>
      <xdr:spPr>
        <a:xfrm>
          <a:off x="1525905" y="587988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61058E04-48F2-435C-90E1-14DC75064B5D}"/>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2692F48E-DE37-4CB4-B89E-0FB416306A9A}"/>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3971C3EC-E911-45D9-9614-3A6EFDD3A5F7}"/>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6451D648-F1EB-43BF-95FB-56530149BAE8}"/>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CEEB07AC-FE0A-4B98-97C7-D1521566F096}"/>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67945</xdr:rowOff>
    </xdr:from>
    <xdr:to>
      <xdr:col>23</xdr:col>
      <xdr:colOff>136525</xdr:colOff>
      <xdr:row>31</xdr:row>
      <xdr:rowOff>169545</xdr:rowOff>
    </xdr:to>
    <xdr:sp macro="" textlink="">
      <xdr:nvSpPr>
        <xdr:cNvPr id="91" name="楕円 90">
          <a:extLst>
            <a:ext uri="{FF2B5EF4-FFF2-40B4-BE49-F238E27FC236}">
              <a16:creationId xmlns:a16="http://schemas.microsoft.com/office/drawing/2014/main" id="{1D5A9A35-3F0D-470E-A5FE-BE474D11856D}"/>
            </a:ext>
          </a:extLst>
        </xdr:cNvPr>
        <xdr:cNvSpPr/>
      </xdr:nvSpPr>
      <xdr:spPr>
        <a:xfrm>
          <a:off x="4157345" y="6034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90822</xdr:rowOff>
    </xdr:from>
    <xdr:ext cx="405111" cy="259045"/>
    <xdr:sp macro="" textlink="">
      <xdr:nvSpPr>
        <xdr:cNvPr id="92" name="有形固定資産減価償却率該当値テキスト">
          <a:extLst>
            <a:ext uri="{FF2B5EF4-FFF2-40B4-BE49-F238E27FC236}">
              <a16:creationId xmlns:a16="http://schemas.microsoft.com/office/drawing/2014/main" id="{245490DD-6601-451A-AFC4-C7FCB131C6DF}"/>
            </a:ext>
          </a:extLst>
        </xdr:cNvPr>
        <xdr:cNvSpPr txBox="1"/>
      </xdr:nvSpPr>
      <xdr:spPr>
        <a:xfrm>
          <a:off x="4258945" y="5889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82338</xdr:rowOff>
    </xdr:from>
    <xdr:to>
      <xdr:col>19</xdr:col>
      <xdr:colOff>187325</xdr:colOff>
      <xdr:row>32</xdr:row>
      <xdr:rowOff>12488</xdr:rowOff>
    </xdr:to>
    <xdr:sp macro="" textlink="">
      <xdr:nvSpPr>
        <xdr:cNvPr id="93" name="楕円 92">
          <a:extLst>
            <a:ext uri="{FF2B5EF4-FFF2-40B4-BE49-F238E27FC236}">
              <a16:creationId xmlns:a16="http://schemas.microsoft.com/office/drawing/2014/main" id="{99C41F48-DB55-44DE-9774-4CF9BEEEDE5E}"/>
            </a:ext>
          </a:extLst>
        </xdr:cNvPr>
        <xdr:cNvSpPr/>
      </xdr:nvSpPr>
      <xdr:spPr>
        <a:xfrm>
          <a:off x="3537585" y="604879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118745</xdr:rowOff>
    </xdr:from>
    <xdr:to>
      <xdr:col>23</xdr:col>
      <xdr:colOff>85725</xdr:colOff>
      <xdr:row>31</xdr:row>
      <xdr:rowOff>133138</xdr:rowOff>
    </xdr:to>
    <xdr:cxnSp macro="">
      <xdr:nvCxnSpPr>
        <xdr:cNvPr id="94" name="直線コネクタ 93">
          <a:extLst>
            <a:ext uri="{FF2B5EF4-FFF2-40B4-BE49-F238E27FC236}">
              <a16:creationId xmlns:a16="http://schemas.microsoft.com/office/drawing/2014/main" id="{9116DA57-BF7B-4164-B723-182DD723BE33}"/>
            </a:ext>
          </a:extLst>
        </xdr:cNvPr>
        <xdr:cNvCxnSpPr/>
      </xdr:nvCxnSpPr>
      <xdr:spPr>
        <a:xfrm flipV="1">
          <a:off x="3588385" y="6085205"/>
          <a:ext cx="619760" cy="14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847</xdr:rowOff>
    </xdr:from>
    <xdr:to>
      <xdr:col>15</xdr:col>
      <xdr:colOff>187325</xdr:colOff>
      <xdr:row>32</xdr:row>
      <xdr:rowOff>102447</xdr:rowOff>
    </xdr:to>
    <xdr:sp macro="" textlink="">
      <xdr:nvSpPr>
        <xdr:cNvPr id="95" name="楕円 94">
          <a:extLst>
            <a:ext uri="{FF2B5EF4-FFF2-40B4-BE49-F238E27FC236}">
              <a16:creationId xmlns:a16="http://schemas.microsoft.com/office/drawing/2014/main" id="{3F243283-D974-4138-9B7A-D6ECACDCAC9B}"/>
            </a:ext>
          </a:extLst>
        </xdr:cNvPr>
        <xdr:cNvSpPr/>
      </xdr:nvSpPr>
      <xdr:spPr>
        <a:xfrm>
          <a:off x="2867025" y="613494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133138</xdr:rowOff>
    </xdr:from>
    <xdr:to>
      <xdr:col>19</xdr:col>
      <xdr:colOff>136525</xdr:colOff>
      <xdr:row>32</xdr:row>
      <xdr:rowOff>51647</xdr:rowOff>
    </xdr:to>
    <xdr:cxnSp macro="">
      <xdr:nvCxnSpPr>
        <xdr:cNvPr id="96" name="直線コネクタ 95">
          <a:extLst>
            <a:ext uri="{FF2B5EF4-FFF2-40B4-BE49-F238E27FC236}">
              <a16:creationId xmlns:a16="http://schemas.microsoft.com/office/drawing/2014/main" id="{4862EFFA-2C98-4DBF-9A28-801350F332AD}"/>
            </a:ext>
          </a:extLst>
        </xdr:cNvPr>
        <xdr:cNvCxnSpPr/>
      </xdr:nvCxnSpPr>
      <xdr:spPr>
        <a:xfrm flipV="1">
          <a:off x="2917825" y="6099598"/>
          <a:ext cx="670560" cy="86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125518</xdr:rowOff>
    </xdr:from>
    <xdr:to>
      <xdr:col>11</xdr:col>
      <xdr:colOff>187325</xdr:colOff>
      <xdr:row>32</xdr:row>
      <xdr:rowOff>55668</xdr:rowOff>
    </xdr:to>
    <xdr:sp macro="" textlink="">
      <xdr:nvSpPr>
        <xdr:cNvPr id="97" name="楕円 96">
          <a:extLst>
            <a:ext uri="{FF2B5EF4-FFF2-40B4-BE49-F238E27FC236}">
              <a16:creationId xmlns:a16="http://schemas.microsoft.com/office/drawing/2014/main" id="{B04117F7-D0DE-43BF-9165-6C85907FABF5}"/>
            </a:ext>
          </a:extLst>
        </xdr:cNvPr>
        <xdr:cNvSpPr/>
      </xdr:nvSpPr>
      <xdr:spPr>
        <a:xfrm>
          <a:off x="2196465" y="609197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4868</xdr:rowOff>
    </xdr:from>
    <xdr:to>
      <xdr:col>15</xdr:col>
      <xdr:colOff>136525</xdr:colOff>
      <xdr:row>32</xdr:row>
      <xdr:rowOff>51647</xdr:rowOff>
    </xdr:to>
    <xdr:cxnSp macro="">
      <xdr:nvCxnSpPr>
        <xdr:cNvPr id="98" name="直線コネクタ 97">
          <a:extLst>
            <a:ext uri="{FF2B5EF4-FFF2-40B4-BE49-F238E27FC236}">
              <a16:creationId xmlns:a16="http://schemas.microsoft.com/office/drawing/2014/main" id="{B9ED434D-7526-4BBC-AED4-A083959D8C15}"/>
            </a:ext>
          </a:extLst>
        </xdr:cNvPr>
        <xdr:cNvCxnSpPr/>
      </xdr:nvCxnSpPr>
      <xdr:spPr>
        <a:xfrm>
          <a:off x="2247265" y="6138968"/>
          <a:ext cx="670560" cy="46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157903</xdr:rowOff>
    </xdr:from>
    <xdr:to>
      <xdr:col>7</xdr:col>
      <xdr:colOff>187325</xdr:colOff>
      <xdr:row>32</xdr:row>
      <xdr:rowOff>88053</xdr:rowOff>
    </xdr:to>
    <xdr:sp macro="" textlink="">
      <xdr:nvSpPr>
        <xdr:cNvPr id="99" name="楕円 98">
          <a:extLst>
            <a:ext uri="{FF2B5EF4-FFF2-40B4-BE49-F238E27FC236}">
              <a16:creationId xmlns:a16="http://schemas.microsoft.com/office/drawing/2014/main" id="{BD45F226-D6CB-4388-94F0-14934E2F973D}"/>
            </a:ext>
          </a:extLst>
        </xdr:cNvPr>
        <xdr:cNvSpPr/>
      </xdr:nvSpPr>
      <xdr:spPr>
        <a:xfrm>
          <a:off x="1525905" y="612436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32</xdr:row>
      <xdr:rowOff>4868</xdr:rowOff>
    </xdr:from>
    <xdr:to>
      <xdr:col>11</xdr:col>
      <xdr:colOff>136525</xdr:colOff>
      <xdr:row>32</xdr:row>
      <xdr:rowOff>37253</xdr:rowOff>
    </xdr:to>
    <xdr:cxnSp macro="">
      <xdr:nvCxnSpPr>
        <xdr:cNvPr id="100" name="直線コネクタ 99">
          <a:extLst>
            <a:ext uri="{FF2B5EF4-FFF2-40B4-BE49-F238E27FC236}">
              <a16:creationId xmlns:a16="http://schemas.microsoft.com/office/drawing/2014/main" id="{27A3ED9C-467B-42FD-BCD1-E3CC750BD9BF}"/>
            </a:ext>
          </a:extLst>
        </xdr:cNvPr>
        <xdr:cNvCxnSpPr/>
      </xdr:nvCxnSpPr>
      <xdr:spPr>
        <a:xfrm flipV="1">
          <a:off x="1576705" y="6138968"/>
          <a:ext cx="67056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157285</xdr:rowOff>
    </xdr:from>
    <xdr:ext cx="405111" cy="259045"/>
    <xdr:sp macro="" textlink="">
      <xdr:nvSpPr>
        <xdr:cNvPr id="101" name="n_1aveValue有形固定資産減価償却率">
          <a:extLst>
            <a:ext uri="{FF2B5EF4-FFF2-40B4-BE49-F238E27FC236}">
              <a16:creationId xmlns:a16="http://schemas.microsoft.com/office/drawing/2014/main" id="{EED1B052-651C-47CC-92E0-501B126AA588}"/>
            </a:ext>
          </a:extLst>
        </xdr:cNvPr>
        <xdr:cNvSpPr txBox="1"/>
      </xdr:nvSpPr>
      <xdr:spPr>
        <a:xfrm>
          <a:off x="3395989" y="5788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128499</xdr:rowOff>
    </xdr:from>
    <xdr:ext cx="405111" cy="259045"/>
    <xdr:sp macro="" textlink="">
      <xdr:nvSpPr>
        <xdr:cNvPr id="102" name="n_2aveValue有形固定資産減価償却率">
          <a:extLst>
            <a:ext uri="{FF2B5EF4-FFF2-40B4-BE49-F238E27FC236}">
              <a16:creationId xmlns:a16="http://schemas.microsoft.com/office/drawing/2014/main" id="{59332D75-E577-4CE8-8CFA-BD2D2C885DF2}"/>
            </a:ext>
          </a:extLst>
        </xdr:cNvPr>
        <xdr:cNvSpPr txBox="1"/>
      </xdr:nvSpPr>
      <xdr:spPr>
        <a:xfrm>
          <a:off x="2738129" y="57596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81720</xdr:rowOff>
    </xdr:from>
    <xdr:ext cx="405111" cy="259045"/>
    <xdr:sp macro="" textlink="">
      <xdr:nvSpPr>
        <xdr:cNvPr id="103" name="n_3aveValue有形固定資産減価償却率">
          <a:extLst>
            <a:ext uri="{FF2B5EF4-FFF2-40B4-BE49-F238E27FC236}">
              <a16:creationId xmlns:a16="http://schemas.microsoft.com/office/drawing/2014/main" id="{C00C70A5-5517-468C-9ACD-3004CD9858F1}"/>
            </a:ext>
          </a:extLst>
        </xdr:cNvPr>
        <xdr:cNvSpPr txBox="1"/>
      </xdr:nvSpPr>
      <xdr:spPr>
        <a:xfrm>
          <a:off x="2067569" y="57129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27745</xdr:rowOff>
    </xdr:from>
    <xdr:ext cx="405111" cy="259045"/>
    <xdr:sp macro="" textlink="">
      <xdr:nvSpPr>
        <xdr:cNvPr id="104" name="n_4aveValue有形固定資産減価償却率">
          <a:extLst>
            <a:ext uri="{FF2B5EF4-FFF2-40B4-BE49-F238E27FC236}">
              <a16:creationId xmlns:a16="http://schemas.microsoft.com/office/drawing/2014/main" id="{00345303-4715-4627-994C-50A30F74CE1E}"/>
            </a:ext>
          </a:extLst>
        </xdr:cNvPr>
        <xdr:cNvSpPr txBox="1"/>
      </xdr:nvSpPr>
      <xdr:spPr>
        <a:xfrm>
          <a:off x="1397009" y="56589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3615</xdr:rowOff>
    </xdr:from>
    <xdr:ext cx="405111" cy="259045"/>
    <xdr:sp macro="" textlink="">
      <xdr:nvSpPr>
        <xdr:cNvPr id="105" name="n_1mainValue有形固定資産減価償却率">
          <a:extLst>
            <a:ext uri="{FF2B5EF4-FFF2-40B4-BE49-F238E27FC236}">
              <a16:creationId xmlns:a16="http://schemas.microsoft.com/office/drawing/2014/main" id="{2439E284-6203-4613-A30B-35F8A937611F}"/>
            </a:ext>
          </a:extLst>
        </xdr:cNvPr>
        <xdr:cNvSpPr txBox="1"/>
      </xdr:nvSpPr>
      <xdr:spPr>
        <a:xfrm>
          <a:off x="3395989" y="6137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93574</xdr:rowOff>
    </xdr:from>
    <xdr:ext cx="405111" cy="259045"/>
    <xdr:sp macro="" textlink="">
      <xdr:nvSpPr>
        <xdr:cNvPr id="106" name="n_2mainValue有形固定資産減価償却率">
          <a:extLst>
            <a:ext uri="{FF2B5EF4-FFF2-40B4-BE49-F238E27FC236}">
              <a16:creationId xmlns:a16="http://schemas.microsoft.com/office/drawing/2014/main" id="{FF129416-81FF-4C17-BEC0-3B320EF3F556}"/>
            </a:ext>
          </a:extLst>
        </xdr:cNvPr>
        <xdr:cNvSpPr txBox="1"/>
      </xdr:nvSpPr>
      <xdr:spPr>
        <a:xfrm>
          <a:off x="2738129" y="62276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46795</xdr:rowOff>
    </xdr:from>
    <xdr:ext cx="405111" cy="259045"/>
    <xdr:sp macro="" textlink="">
      <xdr:nvSpPr>
        <xdr:cNvPr id="107" name="n_3mainValue有形固定資産減価償却率">
          <a:extLst>
            <a:ext uri="{FF2B5EF4-FFF2-40B4-BE49-F238E27FC236}">
              <a16:creationId xmlns:a16="http://schemas.microsoft.com/office/drawing/2014/main" id="{9E208309-59F3-42C5-8026-CEA9E843D89C}"/>
            </a:ext>
          </a:extLst>
        </xdr:cNvPr>
        <xdr:cNvSpPr txBox="1"/>
      </xdr:nvSpPr>
      <xdr:spPr>
        <a:xfrm>
          <a:off x="2067569" y="6180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79180</xdr:rowOff>
    </xdr:from>
    <xdr:ext cx="405111" cy="259045"/>
    <xdr:sp macro="" textlink="">
      <xdr:nvSpPr>
        <xdr:cNvPr id="108" name="n_4mainValue有形固定資産減価償却率">
          <a:extLst>
            <a:ext uri="{FF2B5EF4-FFF2-40B4-BE49-F238E27FC236}">
              <a16:creationId xmlns:a16="http://schemas.microsoft.com/office/drawing/2014/main" id="{6CFD9D1B-A4C9-4196-B692-40A2E090F93F}"/>
            </a:ext>
          </a:extLst>
        </xdr:cNvPr>
        <xdr:cNvSpPr txBox="1"/>
      </xdr:nvSpPr>
      <xdr:spPr>
        <a:xfrm>
          <a:off x="1397009" y="62132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491F1C69-2F49-433C-A7FF-50616AE57360}"/>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DD8AB8C7-0181-43DC-B94E-1BE1634E70D2}"/>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a:extLst>
            <a:ext uri="{FF2B5EF4-FFF2-40B4-BE49-F238E27FC236}">
              <a16:creationId xmlns:a16="http://schemas.microsoft.com/office/drawing/2014/main" id="{2F5C953C-7829-4977-A979-A52FD1F4DE6E}"/>
            </a:ext>
          </a:extLst>
        </xdr:cNvPr>
        <xdr:cNvSpPr/>
      </xdr:nvSpPr>
      <xdr:spPr>
        <a:xfrm>
          <a:off x="12166505" y="452224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[ 390.0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8F644872-B5C1-4898-A55D-4C4684AD97F4}"/>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6613BCD7-AA2F-4E49-AC90-AB65350B8645}"/>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2891C9DB-310A-4761-BB9C-B9948785AA72}"/>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02E6DFEB-8F98-4B44-9033-B804DFAFFB6A}"/>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0A4F9451-8F47-426C-9CA4-67E5411D6B8F}"/>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0A1DA042-9C06-4534-969E-B47CF1ABEAC4}"/>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A6963AD5-4AF5-4BD1-81B6-BE265CBC1E82}"/>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7C864F07-7D9B-4F30-95F0-225B5477B34D}"/>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A72DE3DD-DA08-4DA4-9781-5DDB172F7683}"/>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DD3494B7-FD52-40B1-A87A-37543ED0ADB8}"/>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一般会計等に係る地方債残高が減少したことに加え、公営企業債等繰入見込額の減少により、令和</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年度に引き続き将来負担額が減少した。また、控除項目である充当可能財源が増加したことで、分子の値が減少した。一方で、普通交付税が前年度比で約</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6.7</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％増加したことで分母の値</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した。結果、昨年度</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より数値が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0.9</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ポイント改善し</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引き続き類似団体内平均値を下回る結果となった。今後も歳出の抑制に努めるとともに、適正な市債発行に努めていく。</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C16CB758-8C40-4BEF-B9EB-81AB01205161}"/>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8569F8F0-9312-4372-B9BD-700292393BC9}"/>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45E198BE-A634-47A7-9E54-D849E2D8C444}"/>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5" name="直線コネクタ 124">
          <a:extLst>
            <a:ext uri="{FF2B5EF4-FFF2-40B4-BE49-F238E27FC236}">
              <a16:creationId xmlns:a16="http://schemas.microsoft.com/office/drawing/2014/main" id="{EDDEF2F5-9F4C-4D83-B29C-00A050E29194}"/>
            </a:ext>
          </a:extLst>
        </xdr:cNvPr>
        <xdr:cNvCxnSpPr/>
      </xdr:nvCxnSpPr>
      <xdr:spPr>
        <a:xfrm>
          <a:off x="9971405" y="6668317"/>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6" name="テキスト ボックス 125">
          <a:extLst>
            <a:ext uri="{FF2B5EF4-FFF2-40B4-BE49-F238E27FC236}">
              <a16:creationId xmlns:a16="http://schemas.microsoft.com/office/drawing/2014/main" id="{E07DDFF9-6BA7-4AF8-98AB-E91577C08B08}"/>
            </a:ext>
          </a:extLst>
        </xdr:cNvPr>
        <xdr:cNvSpPr txBox="1"/>
      </xdr:nvSpPr>
      <xdr:spPr>
        <a:xfrm>
          <a:off x="9486041" y="657832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7" name="直線コネクタ 126">
          <a:extLst>
            <a:ext uri="{FF2B5EF4-FFF2-40B4-BE49-F238E27FC236}">
              <a16:creationId xmlns:a16="http://schemas.microsoft.com/office/drawing/2014/main" id="{63A04B7B-E870-448E-A257-4842EC484321}"/>
            </a:ext>
          </a:extLst>
        </xdr:cNvPr>
        <xdr:cNvCxnSpPr/>
      </xdr:nvCxnSpPr>
      <xdr:spPr>
        <a:xfrm>
          <a:off x="9971405" y="6367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8" name="テキスト ボックス 127">
          <a:extLst>
            <a:ext uri="{FF2B5EF4-FFF2-40B4-BE49-F238E27FC236}">
              <a16:creationId xmlns:a16="http://schemas.microsoft.com/office/drawing/2014/main" id="{AA51E208-EDC3-4D49-9CD3-349BF7C727BD}"/>
            </a:ext>
          </a:extLst>
        </xdr:cNvPr>
        <xdr:cNvSpPr txBox="1"/>
      </xdr:nvSpPr>
      <xdr:spPr>
        <a:xfrm>
          <a:off x="9542936" y="627751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9" name="直線コネクタ 128">
          <a:extLst>
            <a:ext uri="{FF2B5EF4-FFF2-40B4-BE49-F238E27FC236}">
              <a16:creationId xmlns:a16="http://schemas.microsoft.com/office/drawing/2014/main" id="{EE1F99EB-5648-40EA-8F2A-BBF674A70297}"/>
            </a:ext>
          </a:extLst>
        </xdr:cNvPr>
        <xdr:cNvCxnSpPr/>
      </xdr:nvCxnSpPr>
      <xdr:spPr>
        <a:xfrm>
          <a:off x="9971405" y="6066699"/>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30" name="テキスト ボックス 129">
          <a:extLst>
            <a:ext uri="{FF2B5EF4-FFF2-40B4-BE49-F238E27FC236}">
              <a16:creationId xmlns:a16="http://schemas.microsoft.com/office/drawing/2014/main" id="{D868D349-0C2A-47C9-B3C4-D038C8AC303F}"/>
            </a:ext>
          </a:extLst>
        </xdr:cNvPr>
        <xdr:cNvSpPr txBox="1"/>
      </xdr:nvSpPr>
      <xdr:spPr>
        <a:xfrm>
          <a:off x="9542936" y="597289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1" name="直線コネクタ 130">
          <a:extLst>
            <a:ext uri="{FF2B5EF4-FFF2-40B4-BE49-F238E27FC236}">
              <a16:creationId xmlns:a16="http://schemas.microsoft.com/office/drawing/2014/main" id="{627D8735-23E8-45ED-8D14-CD3B5C85ECD7}"/>
            </a:ext>
          </a:extLst>
        </xdr:cNvPr>
        <xdr:cNvCxnSpPr/>
      </xdr:nvCxnSpPr>
      <xdr:spPr>
        <a:xfrm>
          <a:off x="9971405" y="5765891"/>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2" name="テキスト ボックス 131">
          <a:extLst>
            <a:ext uri="{FF2B5EF4-FFF2-40B4-BE49-F238E27FC236}">
              <a16:creationId xmlns:a16="http://schemas.microsoft.com/office/drawing/2014/main" id="{1CCAF30E-33C1-4750-A9C0-B365864E2D5E}"/>
            </a:ext>
          </a:extLst>
        </xdr:cNvPr>
        <xdr:cNvSpPr txBox="1"/>
      </xdr:nvSpPr>
      <xdr:spPr>
        <a:xfrm>
          <a:off x="9542936" y="567209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3" name="直線コネクタ 132">
          <a:extLst>
            <a:ext uri="{FF2B5EF4-FFF2-40B4-BE49-F238E27FC236}">
              <a16:creationId xmlns:a16="http://schemas.microsoft.com/office/drawing/2014/main" id="{E1520F1F-4388-4E3E-B45F-C56012C29D64}"/>
            </a:ext>
          </a:extLst>
        </xdr:cNvPr>
        <xdr:cNvCxnSpPr/>
      </xdr:nvCxnSpPr>
      <xdr:spPr>
        <a:xfrm>
          <a:off x="9971405" y="5465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4" name="テキスト ボックス 133">
          <a:extLst>
            <a:ext uri="{FF2B5EF4-FFF2-40B4-BE49-F238E27FC236}">
              <a16:creationId xmlns:a16="http://schemas.microsoft.com/office/drawing/2014/main" id="{40194E9C-63E9-453A-826C-C4141DD88F64}"/>
            </a:ext>
          </a:extLst>
        </xdr:cNvPr>
        <xdr:cNvSpPr txBox="1"/>
      </xdr:nvSpPr>
      <xdr:spPr>
        <a:xfrm>
          <a:off x="9542936" y="5371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5" name="直線コネクタ 134">
          <a:extLst>
            <a:ext uri="{FF2B5EF4-FFF2-40B4-BE49-F238E27FC236}">
              <a16:creationId xmlns:a16="http://schemas.microsoft.com/office/drawing/2014/main" id="{CBB7A196-48F1-4327-BFA8-129446C15704}"/>
            </a:ext>
          </a:extLst>
        </xdr:cNvPr>
        <xdr:cNvCxnSpPr/>
      </xdr:nvCxnSpPr>
      <xdr:spPr>
        <a:xfrm>
          <a:off x="9971405" y="5160463"/>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6" name="テキスト ボックス 135">
          <a:extLst>
            <a:ext uri="{FF2B5EF4-FFF2-40B4-BE49-F238E27FC236}">
              <a16:creationId xmlns:a16="http://schemas.microsoft.com/office/drawing/2014/main" id="{3F5A8828-8869-43D0-88D7-494209599C54}"/>
            </a:ext>
          </a:extLst>
        </xdr:cNvPr>
        <xdr:cNvSpPr txBox="1"/>
      </xdr:nvSpPr>
      <xdr:spPr>
        <a:xfrm>
          <a:off x="9645528" y="507047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id="{952553F9-D584-4911-A300-6D59002B6E62}"/>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id="{0AF9C6B7-BDC9-45BB-8BE6-C7E3E91AC19E}"/>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65496</xdr:rowOff>
    </xdr:to>
    <xdr:cxnSp macro="">
      <xdr:nvCxnSpPr>
        <xdr:cNvPr id="139" name="直線コネクタ 138">
          <a:extLst>
            <a:ext uri="{FF2B5EF4-FFF2-40B4-BE49-F238E27FC236}">
              <a16:creationId xmlns:a16="http://schemas.microsoft.com/office/drawing/2014/main" id="{56DC449C-6A5F-4D4B-9102-D41329D8D59C}"/>
            </a:ext>
          </a:extLst>
        </xdr:cNvPr>
        <xdr:cNvCxnSpPr/>
      </xdr:nvCxnSpPr>
      <xdr:spPr>
        <a:xfrm flipV="1">
          <a:off x="13027660" y="5160463"/>
          <a:ext cx="1269" cy="1374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69323</xdr:rowOff>
    </xdr:from>
    <xdr:ext cx="469744" cy="259045"/>
    <xdr:sp macro="" textlink="">
      <xdr:nvSpPr>
        <xdr:cNvPr id="140" name="債務償還比率最小値テキスト">
          <a:extLst>
            <a:ext uri="{FF2B5EF4-FFF2-40B4-BE49-F238E27FC236}">
              <a16:creationId xmlns:a16="http://schemas.microsoft.com/office/drawing/2014/main" id="{62FC3C88-DF8D-4BDE-9002-81B051DBD6D5}"/>
            </a:ext>
          </a:extLst>
        </xdr:cNvPr>
        <xdr:cNvSpPr txBox="1"/>
      </xdr:nvSpPr>
      <xdr:spPr>
        <a:xfrm>
          <a:off x="13080365" y="6538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65496</xdr:rowOff>
    </xdr:from>
    <xdr:to>
      <xdr:col>76</xdr:col>
      <xdr:colOff>111125</xdr:colOff>
      <xdr:row>34</xdr:row>
      <xdr:rowOff>65496</xdr:rowOff>
    </xdr:to>
    <xdr:cxnSp macro="">
      <xdr:nvCxnSpPr>
        <xdr:cNvPr id="141" name="直線コネクタ 140">
          <a:extLst>
            <a:ext uri="{FF2B5EF4-FFF2-40B4-BE49-F238E27FC236}">
              <a16:creationId xmlns:a16="http://schemas.microsoft.com/office/drawing/2014/main" id="{CBAB3CBF-0578-4295-B460-57C98C6E8B1D}"/>
            </a:ext>
          </a:extLst>
        </xdr:cNvPr>
        <xdr:cNvCxnSpPr/>
      </xdr:nvCxnSpPr>
      <xdr:spPr>
        <a:xfrm>
          <a:off x="12963525" y="65348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2" name="債務償還比率最大値テキスト">
          <a:extLst>
            <a:ext uri="{FF2B5EF4-FFF2-40B4-BE49-F238E27FC236}">
              <a16:creationId xmlns:a16="http://schemas.microsoft.com/office/drawing/2014/main" id="{ABC8EA4F-3030-48CE-A0DC-8E49CDFA1524}"/>
            </a:ext>
          </a:extLst>
        </xdr:cNvPr>
        <xdr:cNvSpPr txBox="1"/>
      </xdr:nvSpPr>
      <xdr:spPr>
        <a:xfrm>
          <a:off x="13080365" y="49433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3" name="直線コネクタ 142">
          <a:extLst>
            <a:ext uri="{FF2B5EF4-FFF2-40B4-BE49-F238E27FC236}">
              <a16:creationId xmlns:a16="http://schemas.microsoft.com/office/drawing/2014/main" id="{0F4CCC85-85F1-4FC4-B476-45820CC6D978}"/>
            </a:ext>
          </a:extLst>
        </xdr:cNvPr>
        <xdr:cNvCxnSpPr/>
      </xdr:nvCxnSpPr>
      <xdr:spPr>
        <a:xfrm>
          <a:off x="12963525" y="51604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164736</xdr:rowOff>
    </xdr:from>
    <xdr:ext cx="469744" cy="259045"/>
    <xdr:sp macro="" textlink="">
      <xdr:nvSpPr>
        <xdr:cNvPr id="144" name="債務償還比率平均値テキスト">
          <a:extLst>
            <a:ext uri="{FF2B5EF4-FFF2-40B4-BE49-F238E27FC236}">
              <a16:creationId xmlns:a16="http://schemas.microsoft.com/office/drawing/2014/main" id="{9DF1ADE3-9A77-4957-A98C-EF431DA21D06}"/>
            </a:ext>
          </a:extLst>
        </xdr:cNvPr>
        <xdr:cNvSpPr txBox="1"/>
      </xdr:nvSpPr>
      <xdr:spPr>
        <a:xfrm>
          <a:off x="13080365" y="57959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14859</xdr:rowOff>
    </xdr:from>
    <xdr:to>
      <xdr:col>76</xdr:col>
      <xdr:colOff>73025</xdr:colOff>
      <xdr:row>30</xdr:row>
      <xdr:rowOff>116459</xdr:rowOff>
    </xdr:to>
    <xdr:sp macro="" textlink="">
      <xdr:nvSpPr>
        <xdr:cNvPr id="145" name="フローチャート: 判断 144">
          <a:extLst>
            <a:ext uri="{FF2B5EF4-FFF2-40B4-BE49-F238E27FC236}">
              <a16:creationId xmlns:a16="http://schemas.microsoft.com/office/drawing/2014/main" id="{2D155E36-52EF-47E8-B7DE-7A4DF9292326}"/>
            </a:ext>
          </a:extLst>
        </xdr:cNvPr>
        <xdr:cNvSpPr/>
      </xdr:nvSpPr>
      <xdr:spPr>
        <a:xfrm>
          <a:off x="13001625" y="581367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13009</xdr:rowOff>
    </xdr:from>
    <xdr:to>
      <xdr:col>72</xdr:col>
      <xdr:colOff>123825</xdr:colOff>
      <xdr:row>30</xdr:row>
      <xdr:rowOff>114609</xdr:rowOff>
    </xdr:to>
    <xdr:sp macro="" textlink="">
      <xdr:nvSpPr>
        <xdr:cNvPr id="146" name="フローチャート: 判断 145">
          <a:extLst>
            <a:ext uri="{FF2B5EF4-FFF2-40B4-BE49-F238E27FC236}">
              <a16:creationId xmlns:a16="http://schemas.microsoft.com/office/drawing/2014/main" id="{F9ABAF16-9986-42F2-9673-4543B5CA819A}"/>
            </a:ext>
          </a:extLst>
        </xdr:cNvPr>
        <xdr:cNvSpPr/>
      </xdr:nvSpPr>
      <xdr:spPr>
        <a:xfrm>
          <a:off x="12359005" y="5811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128787</xdr:rowOff>
    </xdr:from>
    <xdr:to>
      <xdr:col>68</xdr:col>
      <xdr:colOff>123825</xdr:colOff>
      <xdr:row>30</xdr:row>
      <xdr:rowOff>58937</xdr:rowOff>
    </xdr:to>
    <xdr:sp macro="" textlink="">
      <xdr:nvSpPr>
        <xdr:cNvPr id="147" name="フローチャート: 判断 146">
          <a:extLst>
            <a:ext uri="{FF2B5EF4-FFF2-40B4-BE49-F238E27FC236}">
              <a16:creationId xmlns:a16="http://schemas.microsoft.com/office/drawing/2014/main" id="{8E1ABC95-E77A-4B54-B85D-CF27E72734FE}"/>
            </a:ext>
          </a:extLst>
        </xdr:cNvPr>
        <xdr:cNvSpPr/>
      </xdr:nvSpPr>
      <xdr:spPr>
        <a:xfrm>
          <a:off x="11688445" y="57599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159975</xdr:rowOff>
    </xdr:from>
    <xdr:to>
      <xdr:col>64</xdr:col>
      <xdr:colOff>123825</xdr:colOff>
      <xdr:row>31</xdr:row>
      <xdr:rowOff>90125</xdr:rowOff>
    </xdr:to>
    <xdr:sp macro="" textlink="">
      <xdr:nvSpPr>
        <xdr:cNvPr id="148" name="フローチャート: 判断 147">
          <a:extLst>
            <a:ext uri="{FF2B5EF4-FFF2-40B4-BE49-F238E27FC236}">
              <a16:creationId xmlns:a16="http://schemas.microsoft.com/office/drawing/2014/main" id="{8D2CD563-6168-40EC-A6D2-46F4DDEADCEF}"/>
            </a:ext>
          </a:extLst>
        </xdr:cNvPr>
        <xdr:cNvSpPr/>
      </xdr:nvSpPr>
      <xdr:spPr>
        <a:xfrm>
          <a:off x="11017885" y="59587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122501</xdr:rowOff>
    </xdr:from>
    <xdr:to>
      <xdr:col>60</xdr:col>
      <xdr:colOff>123825</xdr:colOff>
      <xdr:row>31</xdr:row>
      <xdr:rowOff>52651</xdr:rowOff>
    </xdr:to>
    <xdr:sp macro="" textlink="">
      <xdr:nvSpPr>
        <xdr:cNvPr id="149" name="フローチャート: 判断 148">
          <a:extLst>
            <a:ext uri="{FF2B5EF4-FFF2-40B4-BE49-F238E27FC236}">
              <a16:creationId xmlns:a16="http://schemas.microsoft.com/office/drawing/2014/main" id="{290C1A12-E21F-423F-A954-35AE72F2CAC2}"/>
            </a:ext>
          </a:extLst>
        </xdr:cNvPr>
        <xdr:cNvSpPr/>
      </xdr:nvSpPr>
      <xdr:spPr>
        <a:xfrm>
          <a:off x="10347325" y="592132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911F33DE-91C6-406E-9BBB-F381C016470F}"/>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97E8D730-052F-464D-BFD9-113813B45292}"/>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7E66B3E6-DA29-4D7D-8B70-677FA334DF16}"/>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E5E7E619-F063-49A0-A3EB-B4E7C17137EC}"/>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0B9D4CA4-295C-47B1-9CC2-E610E59DDE8E}"/>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68489</xdr:rowOff>
    </xdr:from>
    <xdr:to>
      <xdr:col>76</xdr:col>
      <xdr:colOff>73025</xdr:colOff>
      <xdr:row>29</xdr:row>
      <xdr:rowOff>170089</xdr:rowOff>
    </xdr:to>
    <xdr:sp macro="" textlink="">
      <xdr:nvSpPr>
        <xdr:cNvPr id="155" name="楕円 154">
          <a:extLst>
            <a:ext uri="{FF2B5EF4-FFF2-40B4-BE49-F238E27FC236}">
              <a16:creationId xmlns:a16="http://schemas.microsoft.com/office/drawing/2014/main" id="{EC7821B4-C6B9-470C-91DD-2AA5A4E7AABC}"/>
            </a:ext>
          </a:extLst>
        </xdr:cNvPr>
        <xdr:cNvSpPr/>
      </xdr:nvSpPr>
      <xdr:spPr>
        <a:xfrm>
          <a:off x="13001625" y="569966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91366</xdr:rowOff>
    </xdr:from>
    <xdr:ext cx="469744" cy="259045"/>
    <xdr:sp macro="" textlink="">
      <xdr:nvSpPr>
        <xdr:cNvPr id="156" name="債務償還比率該当値テキスト">
          <a:extLst>
            <a:ext uri="{FF2B5EF4-FFF2-40B4-BE49-F238E27FC236}">
              <a16:creationId xmlns:a16="http://schemas.microsoft.com/office/drawing/2014/main" id="{6A5D1740-945C-4481-9638-060AFF5241DE}"/>
            </a:ext>
          </a:extLst>
        </xdr:cNvPr>
        <xdr:cNvSpPr txBox="1"/>
      </xdr:nvSpPr>
      <xdr:spPr>
        <a:xfrm>
          <a:off x="13080365" y="5554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69877</xdr:rowOff>
    </xdr:from>
    <xdr:to>
      <xdr:col>72</xdr:col>
      <xdr:colOff>123825</xdr:colOff>
      <xdr:row>30</xdr:row>
      <xdr:rowOff>27</xdr:rowOff>
    </xdr:to>
    <xdr:sp macro="" textlink="">
      <xdr:nvSpPr>
        <xdr:cNvPr id="157" name="楕円 156">
          <a:extLst>
            <a:ext uri="{FF2B5EF4-FFF2-40B4-BE49-F238E27FC236}">
              <a16:creationId xmlns:a16="http://schemas.microsoft.com/office/drawing/2014/main" id="{D168A5B0-5A62-4076-A12D-41E5F4B5CEB2}"/>
            </a:ext>
          </a:extLst>
        </xdr:cNvPr>
        <xdr:cNvSpPr/>
      </xdr:nvSpPr>
      <xdr:spPr>
        <a:xfrm>
          <a:off x="12359005" y="570105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119289</xdr:rowOff>
    </xdr:from>
    <xdr:to>
      <xdr:col>76</xdr:col>
      <xdr:colOff>22225</xdr:colOff>
      <xdr:row>29</xdr:row>
      <xdr:rowOff>120677</xdr:rowOff>
    </xdr:to>
    <xdr:cxnSp macro="">
      <xdr:nvCxnSpPr>
        <xdr:cNvPr id="158" name="直線コネクタ 157">
          <a:extLst>
            <a:ext uri="{FF2B5EF4-FFF2-40B4-BE49-F238E27FC236}">
              <a16:creationId xmlns:a16="http://schemas.microsoft.com/office/drawing/2014/main" id="{AFBCA7DC-2C71-4CA9-AAE8-F9F746128D08}"/>
            </a:ext>
          </a:extLst>
        </xdr:cNvPr>
        <xdr:cNvCxnSpPr/>
      </xdr:nvCxnSpPr>
      <xdr:spPr>
        <a:xfrm flipV="1">
          <a:off x="12409805" y="5750469"/>
          <a:ext cx="619760" cy="1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108893</xdr:rowOff>
    </xdr:from>
    <xdr:to>
      <xdr:col>68</xdr:col>
      <xdr:colOff>123825</xdr:colOff>
      <xdr:row>30</xdr:row>
      <xdr:rowOff>39043</xdr:rowOff>
    </xdr:to>
    <xdr:sp macro="" textlink="">
      <xdr:nvSpPr>
        <xdr:cNvPr id="159" name="楕円 158">
          <a:extLst>
            <a:ext uri="{FF2B5EF4-FFF2-40B4-BE49-F238E27FC236}">
              <a16:creationId xmlns:a16="http://schemas.microsoft.com/office/drawing/2014/main" id="{D2F00CA6-A2AF-4F9A-AA45-8887C1C40DFF}"/>
            </a:ext>
          </a:extLst>
        </xdr:cNvPr>
        <xdr:cNvSpPr/>
      </xdr:nvSpPr>
      <xdr:spPr>
        <a:xfrm>
          <a:off x="11688445" y="574007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120677</xdr:rowOff>
    </xdr:from>
    <xdr:to>
      <xdr:col>72</xdr:col>
      <xdr:colOff>73025</xdr:colOff>
      <xdr:row>29</xdr:row>
      <xdr:rowOff>159693</xdr:rowOff>
    </xdr:to>
    <xdr:cxnSp macro="">
      <xdr:nvCxnSpPr>
        <xdr:cNvPr id="160" name="直線コネクタ 159">
          <a:extLst>
            <a:ext uri="{FF2B5EF4-FFF2-40B4-BE49-F238E27FC236}">
              <a16:creationId xmlns:a16="http://schemas.microsoft.com/office/drawing/2014/main" id="{485FE128-35C4-4198-BF40-22826B72B82B}"/>
            </a:ext>
          </a:extLst>
        </xdr:cNvPr>
        <xdr:cNvCxnSpPr/>
      </xdr:nvCxnSpPr>
      <xdr:spPr>
        <a:xfrm flipV="1">
          <a:off x="11739245" y="5751857"/>
          <a:ext cx="670560" cy="39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163984</xdr:rowOff>
    </xdr:from>
    <xdr:to>
      <xdr:col>64</xdr:col>
      <xdr:colOff>123825</xdr:colOff>
      <xdr:row>31</xdr:row>
      <xdr:rowOff>94134</xdr:rowOff>
    </xdr:to>
    <xdr:sp macro="" textlink="">
      <xdr:nvSpPr>
        <xdr:cNvPr id="161" name="楕円 160">
          <a:extLst>
            <a:ext uri="{FF2B5EF4-FFF2-40B4-BE49-F238E27FC236}">
              <a16:creationId xmlns:a16="http://schemas.microsoft.com/office/drawing/2014/main" id="{70719D6D-0AB5-4213-BDD3-39A49818B743}"/>
            </a:ext>
          </a:extLst>
        </xdr:cNvPr>
        <xdr:cNvSpPr/>
      </xdr:nvSpPr>
      <xdr:spPr>
        <a:xfrm>
          <a:off x="11017885" y="596280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159693</xdr:rowOff>
    </xdr:from>
    <xdr:to>
      <xdr:col>68</xdr:col>
      <xdr:colOff>73025</xdr:colOff>
      <xdr:row>31</xdr:row>
      <xdr:rowOff>43334</xdr:rowOff>
    </xdr:to>
    <xdr:cxnSp macro="">
      <xdr:nvCxnSpPr>
        <xdr:cNvPr id="162" name="直線コネクタ 161">
          <a:extLst>
            <a:ext uri="{FF2B5EF4-FFF2-40B4-BE49-F238E27FC236}">
              <a16:creationId xmlns:a16="http://schemas.microsoft.com/office/drawing/2014/main" id="{CFD4D9D1-27A5-49EE-A81A-9D15FC51E953}"/>
            </a:ext>
          </a:extLst>
        </xdr:cNvPr>
        <xdr:cNvCxnSpPr/>
      </xdr:nvCxnSpPr>
      <xdr:spPr>
        <a:xfrm flipV="1">
          <a:off x="11068685" y="5790873"/>
          <a:ext cx="670560" cy="218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35714</xdr:rowOff>
    </xdr:from>
    <xdr:to>
      <xdr:col>60</xdr:col>
      <xdr:colOff>123825</xdr:colOff>
      <xdr:row>31</xdr:row>
      <xdr:rowOff>137314</xdr:rowOff>
    </xdr:to>
    <xdr:sp macro="" textlink="">
      <xdr:nvSpPr>
        <xdr:cNvPr id="163" name="楕円 162">
          <a:extLst>
            <a:ext uri="{FF2B5EF4-FFF2-40B4-BE49-F238E27FC236}">
              <a16:creationId xmlns:a16="http://schemas.microsoft.com/office/drawing/2014/main" id="{AC37E427-921B-41EB-9A75-4E93AC58ECF0}"/>
            </a:ext>
          </a:extLst>
        </xdr:cNvPr>
        <xdr:cNvSpPr/>
      </xdr:nvSpPr>
      <xdr:spPr>
        <a:xfrm>
          <a:off x="10347325" y="6002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43334</xdr:rowOff>
    </xdr:from>
    <xdr:to>
      <xdr:col>64</xdr:col>
      <xdr:colOff>73025</xdr:colOff>
      <xdr:row>31</xdr:row>
      <xdr:rowOff>86514</xdr:rowOff>
    </xdr:to>
    <xdr:cxnSp macro="">
      <xdr:nvCxnSpPr>
        <xdr:cNvPr id="164" name="直線コネクタ 163">
          <a:extLst>
            <a:ext uri="{FF2B5EF4-FFF2-40B4-BE49-F238E27FC236}">
              <a16:creationId xmlns:a16="http://schemas.microsoft.com/office/drawing/2014/main" id="{9955B4F9-1345-4403-A343-D7ED8E2E9227}"/>
            </a:ext>
          </a:extLst>
        </xdr:cNvPr>
        <xdr:cNvCxnSpPr/>
      </xdr:nvCxnSpPr>
      <xdr:spPr>
        <a:xfrm flipV="1">
          <a:off x="10398125" y="6009794"/>
          <a:ext cx="67056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105736</xdr:rowOff>
    </xdr:from>
    <xdr:ext cx="469744" cy="259045"/>
    <xdr:sp macro="" textlink="">
      <xdr:nvSpPr>
        <xdr:cNvPr id="165" name="n_1aveValue債務償還比率">
          <a:extLst>
            <a:ext uri="{FF2B5EF4-FFF2-40B4-BE49-F238E27FC236}">
              <a16:creationId xmlns:a16="http://schemas.microsoft.com/office/drawing/2014/main" id="{B512B1ED-290A-4D64-8C20-D4CE357BDA71}"/>
            </a:ext>
          </a:extLst>
        </xdr:cNvPr>
        <xdr:cNvSpPr txBox="1"/>
      </xdr:nvSpPr>
      <xdr:spPr>
        <a:xfrm>
          <a:off x="12185092" y="5904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50064</xdr:rowOff>
    </xdr:from>
    <xdr:ext cx="469744" cy="259045"/>
    <xdr:sp macro="" textlink="">
      <xdr:nvSpPr>
        <xdr:cNvPr id="166" name="n_2aveValue債務償還比率">
          <a:extLst>
            <a:ext uri="{FF2B5EF4-FFF2-40B4-BE49-F238E27FC236}">
              <a16:creationId xmlns:a16="http://schemas.microsoft.com/office/drawing/2014/main" id="{86F0D0CB-BD49-4815-ACF6-246891119DE1}"/>
            </a:ext>
          </a:extLst>
        </xdr:cNvPr>
        <xdr:cNvSpPr txBox="1"/>
      </xdr:nvSpPr>
      <xdr:spPr>
        <a:xfrm>
          <a:off x="11527232" y="5848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106652</xdr:rowOff>
    </xdr:from>
    <xdr:ext cx="469744" cy="259045"/>
    <xdr:sp macro="" textlink="">
      <xdr:nvSpPr>
        <xdr:cNvPr id="167" name="n_3aveValue債務償還比率">
          <a:extLst>
            <a:ext uri="{FF2B5EF4-FFF2-40B4-BE49-F238E27FC236}">
              <a16:creationId xmlns:a16="http://schemas.microsoft.com/office/drawing/2014/main" id="{EF235698-56E3-4DDE-BBAD-992A09AD19A1}"/>
            </a:ext>
          </a:extLst>
        </xdr:cNvPr>
        <xdr:cNvSpPr txBox="1"/>
      </xdr:nvSpPr>
      <xdr:spPr>
        <a:xfrm>
          <a:off x="10856672" y="5737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69178</xdr:rowOff>
    </xdr:from>
    <xdr:ext cx="469744" cy="259045"/>
    <xdr:sp macro="" textlink="">
      <xdr:nvSpPr>
        <xdr:cNvPr id="168" name="n_4aveValue債務償還比率">
          <a:extLst>
            <a:ext uri="{FF2B5EF4-FFF2-40B4-BE49-F238E27FC236}">
              <a16:creationId xmlns:a16="http://schemas.microsoft.com/office/drawing/2014/main" id="{DF528BE7-FEB5-44AD-8D18-CE33F7B4A477}"/>
            </a:ext>
          </a:extLst>
        </xdr:cNvPr>
        <xdr:cNvSpPr txBox="1"/>
      </xdr:nvSpPr>
      <xdr:spPr>
        <a:xfrm>
          <a:off x="10186112" y="5700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16554</xdr:rowOff>
    </xdr:from>
    <xdr:ext cx="469744" cy="259045"/>
    <xdr:sp macro="" textlink="">
      <xdr:nvSpPr>
        <xdr:cNvPr id="169" name="n_1mainValue債務償還比率">
          <a:extLst>
            <a:ext uri="{FF2B5EF4-FFF2-40B4-BE49-F238E27FC236}">
              <a16:creationId xmlns:a16="http://schemas.microsoft.com/office/drawing/2014/main" id="{8F9AE37A-69E5-4649-8CE6-1B265B0D7E09}"/>
            </a:ext>
          </a:extLst>
        </xdr:cNvPr>
        <xdr:cNvSpPr txBox="1"/>
      </xdr:nvSpPr>
      <xdr:spPr>
        <a:xfrm>
          <a:off x="12185092" y="5480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55570</xdr:rowOff>
    </xdr:from>
    <xdr:ext cx="469744" cy="259045"/>
    <xdr:sp macro="" textlink="">
      <xdr:nvSpPr>
        <xdr:cNvPr id="170" name="n_2mainValue債務償還比率">
          <a:extLst>
            <a:ext uri="{FF2B5EF4-FFF2-40B4-BE49-F238E27FC236}">
              <a16:creationId xmlns:a16="http://schemas.microsoft.com/office/drawing/2014/main" id="{DEE19BFC-846A-4F70-BC70-DCA9D55A8384}"/>
            </a:ext>
          </a:extLst>
        </xdr:cNvPr>
        <xdr:cNvSpPr txBox="1"/>
      </xdr:nvSpPr>
      <xdr:spPr>
        <a:xfrm>
          <a:off x="11527232" y="5519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85261</xdr:rowOff>
    </xdr:from>
    <xdr:ext cx="469744" cy="259045"/>
    <xdr:sp macro="" textlink="">
      <xdr:nvSpPr>
        <xdr:cNvPr id="171" name="n_3mainValue債務償還比率">
          <a:extLst>
            <a:ext uri="{FF2B5EF4-FFF2-40B4-BE49-F238E27FC236}">
              <a16:creationId xmlns:a16="http://schemas.microsoft.com/office/drawing/2014/main" id="{D6674E91-FF03-4EAF-9452-DEA453E6B707}"/>
            </a:ext>
          </a:extLst>
        </xdr:cNvPr>
        <xdr:cNvSpPr txBox="1"/>
      </xdr:nvSpPr>
      <xdr:spPr>
        <a:xfrm>
          <a:off x="10856672" y="6051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128441</xdr:rowOff>
    </xdr:from>
    <xdr:ext cx="469744" cy="259045"/>
    <xdr:sp macro="" textlink="">
      <xdr:nvSpPr>
        <xdr:cNvPr id="172" name="n_4mainValue債務償還比率">
          <a:extLst>
            <a:ext uri="{FF2B5EF4-FFF2-40B4-BE49-F238E27FC236}">
              <a16:creationId xmlns:a16="http://schemas.microsoft.com/office/drawing/2014/main" id="{A11FB715-D271-493F-831D-867DCA6CC0D1}"/>
            </a:ext>
          </a:extLst>
        </xdr:cNvPr>
        <xdr:cNvSpPr txBox="1"/>
      </xdr:nvSpPr>
      <xdr:spPr>
        <a:xfrm>
          <a:off x="10186112" y="6094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3" name="正方形/長方形 172">
          <a:extLst>
            <a:ext uri="{FF2B5EF4-FFF2-40B4-BE49-F238E27FC236}">
              <a16:creationId xmlns:a16="http://schemas.microsoft.com/office/drawing/2014/main" id="{4FCD7857-5B61-4437-B84F-025602E40E1F}"/>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4" name="正方形/長方形 173">
          <a:extLst>
            <a:ext uri="{FF2B5EF4-FFF2-40B4-BE49-F238E27FC236}">
              <a16:creationId xmlns:a16="http://schemas.microsoft.com/office/drawing/2014/main" id="{8CC92919-63FE-4CD1-AA4C-C1F9533497E7}"/>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5" name="テキスト ボックス 174">
          <a:extLst>
            <a:ext uri="{FF2B5EF4-FFF2-40B4-BE49-F238E27FC236}">
              <a16:creationId xmlns:a16="http://schemas.microsoft.com/office/drawing/2014/main" id="{8D5CFD2F-C323-4D00-A244-1B4026FFAAA6}"/>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6" name="テキスト ボックス 175">
          <a:extLst>
            <a:ext uri="{FF2B5EF4-FFF2-40B4-BE49-F238E27FC236}">
              <a16:creationId xmlns:a16="http://schemas.microsoft.com/office/drawing/2014/main" id="{D112A0E7-543C-43C1-B4DF-C8C6C028458B}"/>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7" name="テキスト ボックス 176">
          <a:extLst>
            <a:ext uri="{FF2B5EF4-FFF2-40B4-BE49-F238E27FC236}">
              <a16:creationId xmlns:a16="http://schemas.microsoft.com/office/drawing/2014/main" id="{7017D698-1019-42B2-B883-53327D58EE16}"/>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8" name="テキスト ボックス 177">
          <a:extLst>
            <a:ext uri="{FF2B5EF4-FFF2-40B4-BE49-F238E27FC236}">
              <a16:creationId xmlns:a16="http://schemas.microsoft.com/office/drawing/2014/main" id="{0E224EFC-62D2-4615-B4F0-D5B6DD1144C5}"/>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9C1A6252-8554-4676-B60B-B012AFEB3242}"/>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F52E53F0-47F5-439F-BF04-D55E11075FCE}"/>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3EC157F5-74F7-453A-ABD0-EB6447C9EF8D}"/>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BBFD4340-E860-44D8-8DFE-942CCE4B9620}"/>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大阪府大東市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E911366F-082C-437A-9A38-CA865462ADC6}"/>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91D85602-AFC0-4113-9616-F46EB074E831}"/>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E51ADCC0-D80C-4385-AAE5-B1ADC1E08346}"/>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D31A0127-4449-4DCE-9B24-17F2E9E7A5D3}"/>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78FB211E-0892-4E81-A84A-54FD298CB4E0}"/>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FD088C93-7C68-41EF-904B-F27A10705E76}"/>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116,376
113,176
18.27
53,731,734
53,126,702
562,015
25,763,352
31,474,913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8AB4A8AC-2639-4443-B8E3-9D2EF09B06C5}"/>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E4D07D6D-128A-4D8C-93D1-F8A98672AD6C}"/>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BD4C23DA-EA74-4991-B479-F728866FB2DB}"/>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FB1539A8-C84A-4CB8-9701-9744307A675A}"/>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8231F8E0-C1FF-4E05-8714-28E30F8F849C}"/>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8A6361CB-9AC0-43AF-A7F4-84BFE5C4FD2D}"/>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7F365EC0-B8A2-465C-BA90-2471406E0CF3}"/>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2123F6A4-B7C1-434C-8EF6-6CFE99598FC4}"/>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C0F3E68-D9D1-4B95-B11A-FB4A701886FA}"/>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7D2C82A2-AD41-4BF1-83ED-59661BFDBF98}"/>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AA0F408F-0C28-450E-A710-38A1863CBB67}"/>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FB47CF26-7778-458D-B9D6-4B6979906F78}"/>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338105AE-54D5-4155-822E-179825126F3C}"/>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884860EF-4AAA-483B-ADDD-63DA1927AF70}"/>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DE59DA91-7FD7-4B3B-AF9B-EC31E07465C8}"/>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C2CE1212-87DD-483D-96B9-D78EDB6A4E4D}"/>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C83B7499-AEEF-4591-A0DE-C9AAD5238E1A}"/>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8A35A580-4376-406C-AD01-122909BB15EE}"/>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350C9909-9DBC-4CF2-BC66-E15D99BA398C}"/>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58AAB34C-9B86-4EA6-905A-8DD6D71E53CB}"/>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CCF5EC81-AF86-4749-8744-9E14A37D822E}"/>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7B4B7F1D-BDAE-438F-97FB-D41703ED796C}"/>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87425E48-2953-44D5-A6F5-5E0B29FC696D}"/>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3A45ECB-2FD5-4E9C-93A6-55D68BB82502}"/>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9F0B342A-6B78-4B19-A184-52843E93CFEB}"/>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11FEB309-D4B7-41CB-B66D-3E3737D8D7FD}"/>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677AEA94-C70D-4130-9BFF-AC96B2D4CE86}"/>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9C65FF44-EF78-4126-9267-2258AF107DBE}"/>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7C5DB404-1EAD-401E-9AB0-5E9DD9F595A3}"/>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65D53477-C66C-4AA7-9AAB-4EFCF9ED7111}"/>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55A09756-D0C4-4FC3-A099-FD2002E2A110}"/>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431F8B2D-1928-49D0-997C-0E7E31EBC295}"/>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AD2E2504-CEF2-430E-AD11-AE62875AFF50}"/>
            </a:ext>
          </a:extLst>
        </xdr:cNvPr>
        <xdr:cNvCxnSpPr/>
      </xdr:nvCxnSpPr>
      <xdr:spPr>
        <a:xfrm>
          <a:off x="67056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FEDD1FD6-2C2E-47AF-B006-FE2DFD42CC36}"/>
            </a:ext>
          </a:extLst>
        </xdr:cNvPr>
        <xdr:cNvSpPr txBox="1"/>
      </xdr:nvSpPr>
      <xdr:spPr>
        <a:xfrm>
          <a:off x="27196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291CD2ED-896A-4CB7-AC4D-3BA4EE3100C8}"/>
            </a:ext>
          </a:extLst>
        </xdr:cNvPr>
        <xdr:cNvCxnSpPr/>
      </xdr:nvCxnSpPr>
      <xdr:spPr>
        <a:xfrm>
          <a:off x="67056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D9DDA93B-A9DA-4C8F-91C3-CCD5C3E26F76}"/>
            </a:ext>
          </a:extLst>
        </xdr:cNvPr>
        <xdr:cNvSpPr txBox="1"/>
      </xdr:nvSpPr>
      <xdr:spPr>
        <a:xfrm>
          <a:off x="33608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278B75EF-E7FE-49FD-B4A5-E4632552D074}"/>
            </a:ext>
          </a:extLst>
        </xdr:cNvPr>
        <xdr:cNvCxnSpPr/>
      </xdr:nvCxnSpPr>
      <xdr:spPr>
        <a:xfrm>
          <a:off x="67056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9F301374-70A9-4972-88B1-AE94B406903A}"/>
            </a:ext>
          </a:extLst>
        </xdr:cNvPr>
        <xdr:cNvSpPr txBox="1"/>
      </xdr:nvSpPr>
      <xdr:spPr>
        <a:xfrm>
          <a:off x="33608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9AEFFB0F-EF94-4318-A12A-0686D4A2E879}"/>
            </a:ext>
          </a:extLst>
        </xdr:cNvPr>
        <xdr:cNvCxnSpPr/>
      </xdr:nvCxnSpPr>
      <xdr:spPr>
        <a:xfrm>
          <a:off x="67056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886A2648-AD22-4374-B3DE-A9A65006BE77}"/>
            </a:ext>
          </a:extLst>
        </xdr:cNvPr>
        <xdr:cNvSpPr txBox="1"/>
      </xdr:nvSpPr>
      <xdr:spPr>
        <a:xfrm>
          <a:off x="33608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E6F3A58B-3152-4D55-8B01-934AB32FF87A}"/>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A7C8D6FF-5DA2-4BD1-AB8A-CE246131271E}"/>
            </a:ext>
          </a:extLst>
        </xdr:cNvPr>
        <xdr:cNvSpPr txBox="1"/>
      </xdr:nvSpPr>
      <xdr:spPr>
        <a:xfrm>
          <a:off x="336081" y="507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D1E73BED-70E2-4A98-A81C-B8C2B28C6C76}"/>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21336</xdr:rowOff>
    </xdr:from>
    <xdr:to>
      <xdr:col>24</xdr:col>
      <xdr:colOff>62865</xdr:colOff>
      <xdr:row>41</xdr:row>
      <xdr:rowOff>41910</xdr:rowOff>
    </xdr:to>
    <xdr:cxnSp macro="">
      <xdr:nvCxnSpPr>
        <xdr:cNvPr id="55" name="直線コネクタ 54">
          <a:extLst>
            <a:ext uri="{FF2B5EF4-FFF2-40B4-BE49-F238E27FC236}">
              <a16:creationId xmlns:a16="http://schemas.microsoft.com/office/drawing/2014/main" id="{A4AFD315-2C21-447A-AAFD-F2D648F32F1B}"/>
            </a:ext>
          </a:extLst>
        </xdr:cNvPr>
        <xdr:cNvCxnSpPr/>
      </xdr:nvCxnSpPr>
      <xdr:spPr>
        <a:xfrm flipV="1">
          <a:off x="4086225" y="5721096"/>
          <a:ext cx="0" cy="1194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45737</xdr:rowOff>
    </xdr:from>
    <xdr:ext cx="405111" cy="259045"/>
    <xdr:sp macro="" textlink="">
      <xdr:nvSpPr>
        <xdr:cNvPr id="56" name="【道路】&#10;有形固定資産減価償却率最小値テキスト">
          <a:extLst>
            <a:ext uri="{FF2B5EF4-FFF2-40B4-BE49-F238E27FC236}">
              <a16:creationId xmlns:a16="http://schemas.microsoft.com/office/drawing/2014/main" id="{8B72A738-F609-45C3-971D-EA779C0E9870}"/>
            </a:ext>
          </a:extLst>
        </xdr:cNvPr>
        <xdr:cNvSpPr txBox="1"/>
      </xdr:nvSpPr>
      <xdr:spPr>
        <a:xfrm>
          <a:off x="4124960" y="691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41910</xdr:rowOff>
    </xdr:from>
    <xdr:to>
      <xdr:col>24</xdr:col>
      <xdr:colOff>152400</xdr:colOff>
      <xdr:row>41</xdr:row>
      <xdr:rowOff>41910</xdr:rowOff>
    </xdr:to>
    <xdr:cxnSp macro="">
      <xdr:nvCxnSpPr>
        <xdr:cNvPr id="57" name="直線コネクタ 56">
          <a:extLst>
            <a:ext uri="{FF2B5EF4-FFF2-40B4-BE49-F238E27FC236}">
              <a16:creationId xmlns:a16="http://schemas.microsoft.com/office/drawing/2014/main" id="{F0814974-18B1-4508-BF85-06B27318F429}"/>
            </a:ext>
          </a:extLst>
        </xdr:cNvPr>
        <xdr:cNvCxnSpPr/>
      </xdr:nvCxnSpPr>
      <xdr:spPr>
        <a:xfrm>
          <a:off x="4020820" y="69151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139463</xdr:rowOff>
    </xdr:from>
    <xdr:ext cx="405111" cy="259045"/>
    <xdr:sp macro="" textlink="">
      <xdr:nvSpPr>
        <xdr:cNvPr id="58" name="【道路】&#10;有形固定資産減価償却率最大値テキスト">
          <a:extLst>
            <a:ext uri="{FF2B5EF4-FFF2-40B4-BE49-F238E27FC236}">
              <a16:creationId xmlns:a16="http://schemas.microsoft.com/office/drawing/2014/main" id="{32F6008A-6D92-4855-B455-73E57A340D6C}"/>
            </a:ext>
          </a:extLst>
        </xdr:cNvPr>
        <xdr:cNvSpPr txBox="1"/>
      </xdr:nvSpPr>
      <xdr:spPr>
        <a:xfrm>
          <a:off x="4124960" y="5503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21336</xdr:rowOff>
    </xdr:from>
    <xdr:to>
      <xdr:col>24</xdr:col>
      <xdr:colOff>152400</xdr:colOff>
      <xdr:row>34</xdr:row>
      <xdr:rowOff>21336</xdr:rowOff>
    </xdr:to>
    <xdr:cxnSp macro="">
      <xdr:nvCxnSpPr>
        <xdr:cNvPr id="59" name="直線コネクタ 58">
          <a:extLst>
            <a:ext uri="{FF2B5EF4-FFF2-40B4-BE49-F238E27FC236}">
              <a16:creationId xmlns:a16="http://schemas.microsoft.com/office/drawing/2014/main" id="{BB56CE05-40C5-4216-BB62-902F34354492}"/>
            </a:ext>
          </a:extLst>
        </xdr:cNvPr>
        <xdr:cNvCxnSpPr/>
      </xdr:nvCxnSpPr>
      <xdr:spPr>
        <a:xfrm>
          <a:off x="4020820" y="57210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116857</xdr:rowOff>
    </xdr:from>
    <xdr:ext cx="405111" cy="259045"/>
    <xdr:sp macro="" textlink="">
      <xdr:nvSpPr>
        <xdr:cNvPr id="60" name="【道路】&#10;有形固定資産減価償却率平均値テキスト">
          <a:extLst>
            <a:ext uri="{FF2B5EF4-FFF2-40B4-BE49-F238E27FC236}">
              <a16:creationId xmlns:a16="http://schemas.microsoft.com/office/drawing/2014/main" id="{85845390-1E7D-44A1-9A02-7FC4DDBA5E92}"/>
            </a:ext>
          </a:extLst>
        </xdr:cNvPr>
        <xdr:cNvSpPr txBox="1"/>
      </xdr:nvSpPr>
      <xdr:spPr>
        <a:xfrm>
          <a:off x="4124960" y="61518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93980</xdr:rowOff>
    </xdr:from>
    <xdr:to>
      <xdr:col>24</xdr:col>
      <xdr:colOff>114300</xdr:colOff>
      <xdr:row>38</xdr:row>
      <xdr:rowOff>24130</xdr:rowOff>
    </xdr:to>
    <xdr:sp macro="" textlink="">
      <xdr:nvSpPr>
        <xdr:cNvPr id="61" name="フローチャート: 判断 60">
          <a:extLst>
            <a:ext uri="{FF2B5EF4-FFF2-40B4-BE49-F238E27FC236}">
              <a16:creationId xmlns:a16="http://schemas.microsoft.com/office/drawing/2014/main" id="{AF89E320-DB36-4F96-901B-E71F7454BF08}"/>
            </a:ext>
          </a:extLst>
        </xdr:cNvPr>
        <xdr:cNvSpPr/>
      </xdr:nvSpPr>
      <xdr:spPr>
        <a:xfrm>
          <a:off x="4036060" y="62966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41402</xdr:rowOff>
    </xdr:from>
    <xdr:to>
      <xdr:col>20</xdr:col>
      <xdr:colOff>38100</xdr:colOff>
      <xdr:row>37</xdr:row>
      <xdr:rowOff>143002</xdr:rowOff>
    </xdr:to>
    <xdr:sp macro="" textlink="">
      <xdr:nvSpPr>
        <xdr:cNvPr id="62" name="フローチャート: 判断 61">
          <a:extLst>
            <a:ext uri="{FF2B5EF4-FFF2-40B4-BE49-F238E27FC236}">
              <a16:creationId xmlns:a16="http://schemas.microsoft.com/office/drawing/2014/main" id="{88678CF9-2DC1-4D9A-89CD-C6D0CBC372A9}"/>
            </a:ext>
          </a:extLst>
        </xdr:cNvPr>
        <xdr:cNvSpPr/>
      </xdr:nvSpPr>
      <xdr:spPr>
        <a:xfrm>
          <a:off x="3312160" y="624408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164846</xdr:rowOff>
    </xdr:from>
    <xdr:to>
      <xdr:col>15</xdr:col>
      <xdr:colOff>101600</xdr:colOff>
      <xdr:row>37</xdr:row>
      <xdr:rowOff>94996</xdr:rowOff>
    </xdr:to>
    <xdr:sp macro="" textlink="">
      <xdr:nvSpPr>
        <xdr:cNvPr id="63" name="フローチャート: 判断 62">
          <a:extLst>
            <a:ext uri="{FF2B5EF4-FFF2-40B4-BE49-F238E27FC236}">
              <a16:creationId xmlns:a16="http://schemas.microsoft.com/office/drawing/2014/main" id="{0F5200BA-16E1-4E8A-8C44-06ACD4117F26}"/>
            </a:ext>
          </a:extLst>
        </xdr:cNvPr>
        <xdr:cNvSpPr/>
      </xdr:nvSpPr>
      <xdr:spPr>
        <a:xfrm>
          <a:off x="2514600" y="61998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107696</xdr:rowOff>
    </xdr:from>
    <xdr:to>
      <xdr:col>10</xdr:col>
      <xdr:colOff>165100</xdr:colOff>
      <xdr:row>37</xdr:row>
      <xdr:rowOff>37846</xdr:rowOff>
    </xdr:to>
    <xdr:sp macro="" textlink="">
      <xdr:nvSpPr>
        <xdr:cNvPr id="64" name="フローチャート: 判断 63">
          <a:extLst>
            <a:ext uri="{FF2B5EF4-FFF2-40B4-BE49-F238E27FC236}">
              <a16:creationId xmlns:a16="http://schemas.microsoft.com/office/drawing/2014/main" id="{8707AC1C-5051-4D2F-B233-747F2965D4EB}"/>
            </a:ext>
          </a:extLst>
        </xdr:cNvPr>
        <xdr:cNvSpPr/>
      </xdr:nvSpPr>
      <xdr:spPr>
        <a:xfrm>
          <a:off x="1739900" y="61427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82550</xdr:rowOff>
    </xdr:from>
    <xdr:to>
      <xdr:col>6</xdr:col>
      <xdr:colOff>38100</xdr:colOff>
      <xdr:row>37</xdr:row>
      <xdr:rowOff>12700</xdr:rowOff>
    </xdr:to>
    <xdr:sp macro="" textlink="">
      <xdr:nvSpPr>
        <xdr:cNvPr id="65" name="フローチャート: 判断 64">
          <a:extLst>
            <a:ext uri="{FF2B5EF4-FFF2-40B4-BE49-F238E27FC236}">
              <a16:creationId xmlns:a16="http://schemas.microsoft.com/office/drawing/2014/main" id="{094D162B-C1F2-4D20-9FE5-52E17E81EDCA}"/>
            </a:ext>
          </a:extLst>
        </xdr:cNvPr>
        <xdr:cNvSpPr/>
      </xdr:nvSpPr>
      <xdr:spPr>
        <a:xfrm>
          <a:off x="965200" y="61175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CC3CAA76-7348-44A3-8679-D4CB2D93CE67}"/>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6FAF6134-5022-480B-AE31-222F90E57964}"/>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679B03D8-4E4E-473B-8CE7-D1A50C6550A5}"/>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4247CE37-538F-4B58-BFE2-F167F5778371}"/>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51E0F00B-CF9E-4483-B975-0A7A8F048E28}"/>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84836</xdr:rowOff>
    </xdr:from>
    <xdr:to>
      <xdr:col>24</xdr:col>
      <xdr:colOff>114300</xdr:colOff>
      <xdr:row>40</xdr:row>
      <xdr:rowOff>14986</xdr:rowOff>
    </xdr:to>
    <xdr:sp macro="" textlink="">
      <xdr:nvSpPr>
        <xdr:cNvPr id="71" name="楕円 70">
          <a:extLst>
            <a:ext uri="{FF2B5EF4-FFF2-40B4-BE49-F238E27FC236}">
              <a16:creationId xmlns:a16="http://schemas.microsoft.com/office/drawing/2014/main" id="{1F19D71F-5B52-44C7-8C85-53BF4968FEEE}"/>
            </a:ext>
          </a:extLst>
        </xdr:cNvPr>
        <xdr:cNvSpPr/>
      </xdr:nvSpPr>
      <xdr:spPr>
        <a:xfrm>
          <a:off x="4036060" y="662279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63263</xdr:rowOff>
    </xdr:from>
    <xdr:ext cx="405111" cy="259045"/>
    <xdr:sp macro="" textlink="">
      <xdr:nvSpPr>
        <xdr:cNvPr id="72" name="【道路】&#10;有形固定資産減価償却率該当値テキスト">
          <a:extLst>
            <a:ext uri="{FF2B5EF4-FFF2-40B4-BE49-F238E27FC236}">
              <a16:creationId xmlns:a16="http://schemas.microsoft.com/office/drawing/2014/main" id="{3EBF94CB-E8BE-4B4D-85F6-389DC9B66614}"/>
            </a:ext>
          </a:extLst>
        </xdr:cNvPr>
        <xdr:cNvSpPr txBox="1"/>
      </xdr:nvSpPr>
      <xdr:spPr>
        <a:xfrm>
          <a:off x="4124960" y="6601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68834</xdr:rowOff>
    </xdr:from>
    <xdr:to>
      <xdr:col>20</xdr:col>
      <xdr:colOff>38100</xdr:colOff>
      <xdr:row>39</xdr:row>
      <xdr:rowOff>170434</xdr:rowOff>
    </xdr:to>
    <xdr:sp macro="" textlink="">
      <xdr:nvSpPr>
        <xdr:cNvPr id="73" name="楕円 72">
          <a:extLst>
            <a:ext uri="{FF2B5EF4-FFF2-40B4-BE49-F238E27FC236}">
              <a16:creationId xmlns:a16="http://schemas.microsoft.com/office/drawing/2014/main" id="{9CA15055-0EF7-405A-A1BA-1C597718FE1A}"/>
            </a:ext>
          </a:extLst>
        </xdr:cNvPr>
        <xdr:cNvSpPr/>
      </xdr:nvSpPr>
      <xdr:spPr>
        <a:xfrm>
          <a:off x="3312160" y="660679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119634</xdr:rowOff>
    </xdr:from>
    <xdr:to>
      <xdr:col>24</xdr:col>
      <xdr:colOff>63500</xdr:colOff>
      <xdr:row>39</xdr:row>
      <xdr:rowOff>135636</xdr:rowOff>
    </xdr:to>
    <xdr:cxnSp macro="">
      <xdr:nvCxnSpPr>
        <xdr:cNvPr id="74" name="直線コネクタ 73">
          <a:extLst>
            <a:ext uri="{FF2B5EF4-FFF2-40B4-BE49-F238E27FC236}">
              <a16:creationId xmlns:a16="http://schemas.microsoft.com/office/drawing/2014/main" id="{53F8CD3C-719C-4ACB-9E9B-3D2203F922B5}"/>
            </a:ext>
          </a:extLst>
        </xdr:cNvPr>
        <xdr:cNvCxnSpPr/>
      </xdr:nvCxnSpPr>
      <xdr:spPr>
        <a:xfrm>
          <a:off x="3355340" y="6657594"/>
          <a:ext cx="73152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61976</xdr:rowOff>
    </xdr:from>
    <xdr:to>
      <xdr:col>15</xdr:col>
      <xdr:colOff>101600</xdr:colOff>
      <xdr:row>39</xdr:row>
      <xdr:rowOff>163576</xdr:rowOff>
    </xdr:to>
    <xdr:sp macro="" textlink="">
      <xdr:nvSpPr>
        <xdr:cNvPr id="75" name="楕円 74">
          <a:extLst>
            <a:ext uri="{FF2B5EF4-FFF2-40B4-BE49-F238E27FC236}">
              <a16:creationId xmlns:a16="http://schemas.microsoft.com/office/drawing/2014/main" id="{F3FBF82C-CBD8-4023-85E9-62787E51ADF5}"/>
            </a:ext>
          </a:extLst>
        </xdr:cNvPr>
        <xdr:cNvSpPr/>
      </xdr:nvSpPr>
      <xdr:spPr>
        <a:xfrm>
          <a:off x="2514600" y="6599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112776</xdr:rowOff>
    </xdr:from>
    <xdr:to>
      <xdr:col>19</xdr:col>
      <xdr:colOff>177800</xdr:colOff>
      <xdr:row>39</xdr:row>
      <xdr:rowOff>119634</xdr:rowOff>
    </xdr:to>
    <xdr:cxnSp macro="">
      <xdr:nvCxnSpPr>
        <xdr:cNvPr id="76" name="直線コネクタ 75">
          <a:extLst>
            <a:ext uri="{FF2B5EF4-FFF2-40B4-BE49-F238E27FC236}">
              <a16:creationId xmlns:a16="http://schemas.microsoft.com/office/drawing/2014/main" id="{0143AB47-99FE-46B3-BFF3-76CEA720AEED}"/>
            </a:ext>
          </a:extLst>
        </xdr:cNvPr>
        <xdr:cNvCxnSpPr/>
      </xdr:nvCxnSpPr>
      <xdr:spPr>
        <a:xfrm>
          <a:off x="2565400" y="6650736"/>
          <a:ext cx="78994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48260</xdr:rowOff>
    </xdr:from>
    <xdr:to>
      <xdr:col>10</xdr:col>
      <xdr:colOff>165100</xdr:colOff>
      <xdr:row>39</xdr:row>
      <xdr:rowOff>149860</xdr:rowOff>
    </xdr:to>
    <xdr:sp macro="" textlink="">
      <xdr:nvSpPr>
        <xdr:cNvPr id="77" name="楕円 76">
          <a:extLst>
            <a:ext uri="{FF2B5EF4-FFF2-40B4-BE49-F238E27FC236}">
              <a16:creationId xmlns:a16="http://schemas.microsoft.com/office/drawing/2014/main" id="{ECF0BCC5-7114-433A-BEB5-EDA142826013}"/>
            </a:ext>
          </a:extLst>
        </xdr:cNvPr>
        <xdr:cNvSpPr/>
      </xdr:nvSpPr>
      <xdr:spPr>
        <a:xfrm>
          <a:off x="1739900" y="658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99060</xdr:rowOff>
    </xdr:from>
    <xdr:to>
      <xdr:col>15</xdr:col>
      <xdr:colOff>50800</xdr:colOff>
      <xdr:row>39</xdr:row>
      <xdr:rowOff>112776</xdr:rowOff>
    </xdr:to>
    <xdr:cxnSp macro="">
      <xdr:nvCxnSpPr>
        <xdr:cNvPr id="78" name="直線コネクタ 77">
          <a:extLst>
            <a:ext uri="{FF2B5EF4-FFF2-40B4-BE49-F238E27FC236}">
              <a16:creationId xmlns:a16="http://schemas.microsoft.com/office/drawing/2014/main" id="{7870EC3A-10FC-42F4-9404-8C81715A279F}"/>
            </a:ext>
          </a:extLst>
        </xdr:cNvPr>
        <xdr:cNvCxnSpPr/>
      </xdr:nvCxnSpPr>
      <xdr:spPr>
        <a:xfrm>
          <a:off x="1790700" y="6637020"/>
          <a:ext cx="7747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162560</xdr:rowOff>
    </xdr:from>
    <xdr:to>
      <xdr:col>6</xdr:col>
      <xdr:colOff>38100</xdr:colOff>
      <xdr:row>40</xdr:row>
      <xdr:rowOff>92710</xdr:rowOff>
    </xdr:to>
    <xdr:sp macro="" textlink="">
      <xdr:nvSpPr>
        <xdr:cNvPr id="79" name="楕円 78">
          <a:extLst>
            <a:ext uri="{FF2B5EF4-FFF2-40B4-BE49-F238E27FC236}">
              <a16:creationId xmlns:a16="http://schemas.microsoft.com/office/drawing/2014/main" id="{ACDCB6D8-706C-4587-AB24-4AEA80A6B36F}"/>
            </a:ext>
          </a:extLst>
        </xdr:cNvPr>
        <xdr:cNvSpPr/>
      </xdr:nvSpPr>
      <xdr:spPr>
        <a:xfrm>
          <a:off x="965200" y="67005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99060</xdr:rowOff>
    </xdr:from>
    <xdr:to>
      <xdr:col>10</xdr:col>
      <xdr:colOff>114300</xdr:colOff>
      <xdr:row>40</xdr:row>
      <xdr:rowOff>41910</xdr:rowOff>
    </xdr:to>
    <xdr:cxnSp macro="">
      <xdr:nvCxnSpPr>
        <xdr:cNvPr id="80" name="直線コネクタ 79">
          <a:extLst>
            <a:ext uri="{FF2B5EF4-FFF2-40B4-BE49-F238E27FC236}">
              <a16:creationId xmlns:a16="http://schemas.microsoft.com/office/drawing/2014/main" id="{95FE1896-BF4D-4365-99EE-A80F2A4F5DF3}"/>
            </a:ext>
          </a:extLst>
        </xdr:cNvPr>
        <xdr:cNvCxnSpPr/>
      </xdr:nvCxnSpPr>
      <xdr:spPr>
        <a:xfrm flipV="1">
          <a:off x="1008380" y="6637020"/>
          <a:ext cx="782320" cy="110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159529</xdr:rowOff>
    </xdr:from>
    <xdr:ext cx="405111" cy="259045"/>
    <xdr:sp macro="" textlink="">
      <xdr:nvSpPr>
        <xdr:cNvPr id="81" name="n_1aveValue【道路】&#10;有形固定資産減価償却率">
          <a:extLst>
            <a:ext uri="{FF2B5EF4-FFF2-40B4-BE49-F238E27FC236}">
              <a16:creationId xmlns:a16="http://schemas.microsoft.com/office/drawing/2014/main" id="{59F5F50B-F17E-4760-96C2-7EC79BFE2543}"/>
            </a:ext>
          </a:extLst>
        </xdr:cNvPr>
        <xdr:cNvSpPr txBox="1"/>
      </xdr:nvSpPr>
      <xdr:spPr>
        <a:xfrm>
          <a:off x="3170564" y="6026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111523</xdr:rowOff>
    </xdr:from>
    <xdr:ext cx="405111" cy="259045"/>
    <xdr:sp macro="" textlink="">
      <xdr:nvSpPr>
        <xdr:cNvPr id="82" name="n_2aveValue【道路】&#10;有形固定資産減価償却率">
          <a:extLst>
            <a:ext uri="{FF2B5EF4-FFF2-40B4-BE49-F238E27FC236}">
              <a16:creationId xmlns:a16="http://schemas.microsoft.com/office/drawing/2014/main" id="{2CA7993E-077B-4CDE-BF80-E7F9D4288C27}"/>
            </a:ext>
          </a:extLst>
        </xdr:cNvPr>
        <xdr:cNvSpPr txBox="1"/>
      </xdr:nvSpPr>
      <xdr:spPr>
        <a:xfrm>
          <a:off x="2385704" y="5978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54373</xdr:rowOff>
    </xdr:from>
    <xdr:ext cx="405111" cy="259045"/>
    <xdr:sp macro="" textlink="">
      <xdr:nvSpPr>
        <xdr:cNvPr id="83" name="n_3aveValue【道路】&#10;有形固定資産減価償却率">
          <a:extLst>
            <a:ext uri="{FF2B5EF4-FFF2-40B4-BE49-F238E27FC236}">
              <a16:creationId xmlns:a16="http://schemas.microsoft.com/office/drawing/2014/main" id="{9ECA68DB-5FC2-42A9-AEE5-D84EC1E88BDE}"/>
            </a:ext>
          </a:extLst>
        </xdr:cNvPr>
        <xdr:cNvSpPr txBox="1"/>
      </xdr:nvSpPr>
      <xdr:spPr>
        <a:xfrm>
          <a:off x="1611004" y="5921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29227</xdr:rowOff>
    </xdr:from>
    <xdr:ext cx="405111" cy="259045"/>
    <xdr:sp macro="" textlink="">
      <xdr:nvSpPr>
        <xdr:cNvPr id="84" name="n_4aveValue【道路】&#10;有形固定資産減価償却率">
          <a:extLst>
            <a:ext uri="{FF2B5EF4-FFF2-40B4-BE49-F238E27FC236}">
              <a16:creationId xmlns:a16="http://schemas.microsoft.com/office/drawing/2014/main" id="{F6315991-F79A-4B03-9227-3EB553D94C57}"/>
            </a:ext>
          </a:extLst>
        </xdr:cNvPr>
        <xdr:cNvSpPr txBox="1"/>
      </xdr:nvSpPr>
      <xdr:spPr>
        <a:xfrm>
          <a:off x="836304" y="589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161561</xdr:rowOff>
    </xdr:from>
    <xdr:ext cx="405111" cy="259045"/>
    <xdr:sp macro="" textlink="">
      <xdr:nvSpPr>
        <xdr:cNvPr id="85" name="n_1mainValue【道路】&#10;有形固定資産減価償却率">
          <a:extLst>
            <a:ext uri="{FF2B5EF4-FFF2-40B4-BE49-F238E27FC236}">
              <a16:creationId xmlns:a16="http://schemas.microsoft.com/office/drawing/2014/main" id="{003EC2D3-E375-4E0F-AEFE-BCC6544FF3F1}"/>
            </a:ext>
          </a:extLst>
        </xdr:cNvPr>
        <xdr:cNvSpPr txBox="1"/>
      </xdr:nvSpPr>
      <xdr:spPr>
        <a:xfrm>
          <a:off x="3170564" y="6699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154703</xdr:rowOff>
    </xdr:from>
    <xdr:ext cx="405111" cy="259045"/>
    <xdr:sp macro="" textlink="">
      <xdr:nvSpPr>
        <xdr:cNvPr id="86" name="n_2mainValue【道路】&#10;有形固定資産減価償却率">
          <a:extLst>
            <a:ext uri="{FF2B5EF4-FFF2-40B4-BE49-F238E27FC236}">
              <a16:creationId xmlns:a16="http://schemas.microsoft.com/office/drawing/2014/main" id="{D3055EC0-AA7C-4317-826B-BF03EAA5209C}"/>
            </a:ext>
          </a:extLst>
        </xdr:cNvPr>
        <xdr:cNvSpPr txBox="1"/>
      </xdr:nvSpPr>
      <xdr:spPr>
        <a:xfrm>
          <a:off x="2385704" y="6692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140987</xdr:rowOff>
    </xdr:from>
    <xdr:ext cx="405111" cy="259045"/>
    <xdr:sp macro="" textlink="">
      <xdr:nvSpPr>
        <xdr:cNvPr id="87" name="n_3mainValue【道路】&#10;有形固定資産減価償却率">
          <a:extLst>
            <a:ext uri="{FF2B5EF4-FFF2-40B4-BE49-F238E27FC236}">
              <a16:creationId xmlns:a16="http://schemas.microsoft.com/office/drawing/2014/main" id="{7F53C10C-F336-455A-975C-F2E1FE2A2BC6}"/>
            </a:ext>
          </a:extLst>
        </xdr:cNvPr>
        <xdr:cNvSpPr txBox="1"/>
      </xdr:nvSpPr>
      <xdr:spPr>
        <a:xfrm>
          <a:off x="1611004" y="667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83837</xdr:rowOff>
    </xdr:from>
    <xdr:ext cx="405111" cy="259045"/>
    <xdr:sp macro="" textlink="">
      <xdr:nvSpPr>
        <xdr:cNvPr id="88" name="n_4mainValue【道路】&#10;有形固定資産減価償却率">
          <a:extLst>
            <a:ext uri="{FF2B5EF4-FFF2-40B4-BE49-F238E27FC236}">
              <a16:creationId xmlns:a16="http://schemas.microsoft.com/office/drawing/2014/main" id="{A319E951-3DC4-4B78-9347-0A80DC63F690}"/>
            </a:ext>
          </a:extLst>
        </xdr:cNvPr>
        <xdr:cNvSpPr txBox="1"/>
      </xdr:nvSpPr>
      <xdr:spPr>
        <a:xfrm>
          <a:off x="836304" y="6789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9C015AE0-2DC5-4930-8A3D-22E5AEBC6355}"/>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57CDCC87-B828-46A5-B12C-958698DBB6CA}"/>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D662DD21-CF87-4344-B3B7-5B6223967DE6}"/>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5C88133E-3E00-4F8D-B1BA-EF0F2E8CC17C}"/>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1963C86E-34D9-4E77-86F9-F95D8771EC92}"/>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57F20FBD-54D8-4B0F-BC35-5942902BCDAD}"/>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6D304A98-AA9F-4D94-BD3D-292E7CC70A86}"/>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0EB194C0-7533-473E-87CA-C51EA931AF0B}"/>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E4289B81-2EC1-48C4-8C89-2579EB8335E9}"/>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28061DCE-C724-406C-99A2-60580987BA4E}"/>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AA74A937-C2A5-4453-972D-938D3E9F5A33}"/>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2893F039-DCC1-45AB-B443-0CC10F8D79AE}"/>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7D22ECFA-E726-4D92-8DFE-7FDCA097F3F4}"/>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2" name="テキスト ボックス 101">
          <a:extLst>
            <a:ext uri="{FF2B5EF4-FFF2-40B4-BE49-F238E27FC236}">
              <a16:creationId xmlns:a16="http://schemas.microsoft.com/office/drawing/2014/main" id="{8162AE94-63C4-47A8-8E83-B0FC24ED13FF}"/>
            </a:ext>
          </a:extLst>
        </xdr:cNvPr>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6BD706D2-5C36-41D8-9E06-D1AD64C0EFD4}"/>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a:extLst>
            <a:ext uri="{FF2B5EF4-FFF2-40B4-BE49-F238E27FC236}">
              <a16:creationId xmlns:a16="http://schemas.microsoft.com/office/drawing/2014/main" id="{99D0B762-1346-4EE6-83A0-A848204B0D3D}"/>
            </a:ext>
          </a:extLst>
        </xdr:cNvPr>
        <xdr:cNvSpPr txBox="1"/>
      </xdr:nvSpPr>
      <xdr:spPr>
        <a:xfrm>
          <a:off x="5364041" y="61976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CDA967B9-662A-49B4-BC83-F0AF5B95C449}"/>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a:extLst>
            <a:ext uri="{FF2B5EF4-FFF2-40B4-BE49-F238E27FC236}">
              <a16:creationId xmlns:a16="http://schemas.microsoft.com/office/drawing/2014/main" id="{2139EE2E-3274-41C0-8DF1-E1515D9063ED}"/>
            </a:ext>
          </a:extLst>
        </xdr:cNvPr>
        <xdr:cNvSpPr txBox="1"/>
      </xdr:nvSpPr>
      <xdr:spPr>
        <a:xfrm>
          <a:off x="5364041" y="58242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1C83305C-E6A4-4341-9B3B-E04B876DE977}"/>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a:extLst>
            <a:ext uri="{FF2B5EF4-FFF2-40B4-BE49-F238E27FC236}">
              <a16:creationId xmlns:a16="http://schemas.microsoft.com/office/drawing/2014/main" id="{47BDAA7B-5FB6-4737-8288-F133EF983A41}"/>
            </a:ext>
          </a:extLst>
        </xdr:cNvPr>
        <xdr:cNvSpPr txBox="1"/>
      </xdr:nvSpPr>
      <xdr:spPr>
        <a:xfrm>
          <a:off x="5364041" y="54508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6932DDC6-4607-40BF-B2FC-CEA2C4D3576D}"/>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a:extLst>
            <a:ext uri="{FF2B5EF4-FFF2-40B4-BE49-F238E27FC236}">
              <a16:creationId xmlns:a16="http://schemas.microsoft.com/office/drawing/2014/main" id="{6FE5F9C9-BDAD-4161-B4D9-313B528BFE8F}"/>
            </a:ext>
          </a:extLst>
        </xdr:cNvPr>
        <xdr:cNvSpPr txBox="1"/>
      </xdr:nvSpPr>
      <xdr:spPr>
        <a:xfrm>
          <a:off x="5364041" y="5077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22D54F23-3280-4757-AAD7-77ACC2605E37}"/>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2286</xdr:rowOff>
    </xdr:from>
    <xdr:to>
      <xdr:col>54</xdr:col>
      <xdr:colOff>189865</xdr:colOff>
      <xdr:row>41</xdr:row>
      <xdr:rowOff>104013</xdr:rowOff>
    </xdr:to>
    <xdr:cxnSp macro="">
      <xdr:nvCxnSpPr>
        <xdr:cNvPr id="112" name="直線コネクタ 111">
          <a:extLst>
            <a:ext uri="{FF2B5EF4-FFF2-40B4-BE49-F238E27FC236}">
              <a16:creationId xmlns:a16="http://schemas.microsoft.com/office/drawing/2014/main" id="{1924D9CD-46D9-4EDF-AAED-D0BDC57930FD}"/>
            </a:ext>
          </a:extLst>
        </xdr:cNvPr>
        <xdr:cNvCxnSpPr/>
      </xdr:nvCxnSpPr>
      <xdr:spPr>
        <a:xfrm flipV="1">
          <a:off x="9219565" y="5702046"/>
          <a:ext cx="0" cy="1275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107840</xdr:rowOff>
    </xdr:from>
    <xdr:ext cx="469744" cy="259045"/>
    <xdr:sp macro="" textlink="">
      <xdr:nvSpPr>
        <xdr:cNvPr id="113" name="【道路】&#10;一人当たり延長最小値テキスト">
          <a:extLst>
            <a:ext uri="{FF2B5EF4-FFF2-40B4-BE49-F238E27FC236}">
              <a16:creationId xmlns:a16="http://schemas.microsoft.com/office/drawing/2014/main" id="{40F986B1-1C70-4922-807E-5AF96E8ED245}"/>
            </a:ext>
          </a:extLst>
        </xdr:cNvPr>
        <xdr:cNvSpPr txBox="1"/>
      </xdr:nvSpPr>
      <xdr:spPr>
        <a:xfrm>
          <a:off x="9258300" y="6981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104013</xdr:rowOff>
    </xdr:from>
    <xdr:to>
      <xdr:col>55</xdr:col>
      <xdr:colOff>88900</xdr:colOff>
      <xdr:row>41</xdr:row>
      <xdr:rowOff>104013</xdr:rowOff>
    </xdr:to>
    <xdr:cxnSp macro="">
      <xdr:nvCxnSpPr>
        <xdr:cNvPr id="114" name="直線コネクタ 113">
          <a:extLst>
            <a:ext uri="{FF2B5EF4-FFF2-40B4-BE49-F238E27FC236}">
              <a16:creationId xmlns:a16="http://schemas.microsoft.com/office/drawing/2014/main" id="{01300E6F-D50F-481D-AE1A-D900F3C646C3}"/>
            </a:ext>
          </a:extLst>
        </xdr:cNvPr>
        <xdr:cNvCxnSpPr/>
      </xdr:nvCxnSpPr>
      <xdr:spPr>
        <a:xfrm>
          <a:off x="9154160" y="697725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120413</xdr:rowOff>
    </xdr:from>
    <xdr:ext cx="534377" cy="259045"/>
    <xdr:sp macro="" textlink="">
      <xdr:nvSpPr>
        <xdr:cNvPr id="115" name="【道路】&#10;一人当たり延長最大値テキスト">
          <a:extLst>
            <a:ext uri="{FF2B5EF4-FFF2-40B4-BE49-F238E27FC236}">
              <a16:creationId xmlns:a16="http://schemas.microsoft.com/office/drawing/2014/main" id="{416AF512-530A-4AF4-8DD3-4B3C70B6B8C5}"/>
            </a:ext>
          </a:extLst>
        </xdr:cNvPr>
        <xdr:cNvSpPr txBox="1"/>
      </xdr:nvSpPr>
      <xdr:spPr>
        <a:xfrm>
          <a:off x="9258300" y="5484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2286</xdr:rowOff>
    </xdr:from>
    <xdr:to>
      <xdr:col>55</xdr:col>
      <xdr:colOff>88900</xdr:colOff>
      <xdr:row>34</xdr:row>
      <xdr:rowOff>2286</xdr:rowOff>
    </xdr:to>
    <xdr:cxnSp macro="">
      <xdr:nvCxnSpPr>
        <xdr:cNvPr id="116" name="直線コネクタ 115">
          <a:extLst>
            <a:ext uri="{FF2B5EF4-FFF2-40B4-BE49-F238E27FC236}">
              <a16:creationId xmlns:a16="http://schemas.microsoft.com/office/drawing/2014/main" id="{98CB5636-FFB0-41B9-852F-311CCF14C26B}"/>
            </a:ext>
          </a:extLst>
        </xdr:cNvPr>
        <xdr:cNvCxnSpPr/>
      </xdr:nvCxnSpPr>
      <xdr:spPr>
        <a:xfrm>
          <a:off x="9154160" y="57020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108399</xdr:rowOff>
    </xdr:from>
    <xdr:ext cx="469744" cy="259045"/>
    <xdr:sp macro="" textlink="">
      <xdr:nvSpPr>
        <xdr:cNvPr id="117" name="【道路】&#10;一人当たり延長平均値テキスト">
          <a:extLst>
            <a:ext uri="{FF2B5EF4-FFF2-40B4-BE49-F238E27FC236}">
              <a16:creationId xmlns:a16="http://schemas.microsoft.com/office/drawing/2014/main" id="{92406D1C-ABB2-4CEF-801E-7760E6CB9FFD}"/>
            </a:ext>
          </a:extLst>
        </xdr:cNvPr>
        <xdr:cNvSpPr txBox="1"/>
      </xdr:nvSpPr>
      <xdr:spPr>
        <a:xfrm>
          <a:off x="9258300" y="64787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85522</xdr:rowOff>
    </xdr:from>
    <xdr:to>
      <xdr:col>55</xdr:col>
      <xdr:colOff>50800</xdr:colOff>
      <xdr:row>40</xdr:row>
      <xdr:rowOff>15672</xdr:rowOff>
    </xdr:to>
    <xdr:sp macro="" textlink="">
      <xdr:nvSpPr>
        <xdr:cNvPr id="118" name="フローチャート: 判断 117">
          <a:extLst>
            <a:ext uri="{FF2B5EF4-FFF2-40B4-BE49-F238E27FC236}">
              <a16:creationId xmlns:a16="http://schemas.microsoft.com/office/drawing/2014/main" id="{EBF9CF23-51F0-483E-97D8-3CA02D3EFF16}"/>
            </a:ext>
          </a:extLst>
        </xdr:cNvPr>
        <xdr:cNvSpPr/>
      </xdr:nvSpPr>
      <xdr:spPr>
        <a:xfrm>
          <a:off x="9192260" y="662348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91237</xdr:rowOff>
    </xdr:from>
    <xdr:to>
      <xdr:col>50</xdr:col>
      <xdr:colOff>165100</xdr:colOff>
      <xdr:row>40</xdr:row>
      <xdr:rowOff>21387</xdr:rowOff>
    </xdr:to>
    <xdr:sp macro="" textlink="">
      <xdr:nvSpPr>
        <xdr:cNvPr id="119" name="フローチャート: 判断 118">
          <a:extLst>
            <a:ext uri="{FF2B5EF4-FFF2-40B4-BE49-F238E27FC236}">
              <a16:creationId xmlns:a16="http://schemas.microsoft.com/office/drawing/2014/main" id="{18FBB2BB-5C7E-4D7C-B09F-DE7C89A29F78}"/>
            </a:ext>
          </a:extLst>
        </xdr:cNvPr>
        <xdr:cNvSpPr/>
      </xdr:nvSpPr>
      <xdr:spPr>
        <a:xfrm>
          <a:off x="8445500" y="662919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86208</xdr:rowOff>
    </xdr:from>
    <xdr:to>
      <xdr:col>46</xdr:col>
      <xdr:colOff>38100</xdr:colOff>
      <xdr:row>40</xdr:row>
      <xdr:rowOff>16358</xdr:rowOff>
    </xdr:to>
    <xdr:sp macro="" textlink="">
      <xdr:nvSpPr>
        <xdr:cNvPr id="120" name="フローチャート: 判断 119">
          <a:extLst>
            <a:ext uri="{FF2B5EF4-FFF2-40B4-BE49-F238E27FC236}">
              <a16:creationId xmlns:a16="http://schemas.microsoft.com/office/drawing/2014/main" id="{2B70F274-69A7-4E4D-880F-8C04D5AB3876}"/>
            </a:ext>
          </a:extLst>
        </xdr:cNvPr>
        <xdr:cNvSpPr/>
      </xdr:nvSpPr>
      <xdr:spPr>
        <a:xfrm>
          <a:off x="7670800" y="662416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37</xdr:row>
      <xdr:rowOff>165227</xdr:rowOff>
    </xdr:from>
    <xdr:to>
      <xdr:col>41</xdr:col>
      <xdr:colOff>101600</xdr:colOff>
      <xdr:row>38</xdr:row>
      <xdr:rowOff>95377</xdr:rowOff>
    </xdr:to>
    <xdr:sp macro="" textlink="">
      <xdr:nvSpPr>
        <xdr:cNvPr id="121" name="フローチャート: 判断 120">
          <a:extLst>
            <a:ext uri="{FF2B5EF4-FFF2-40B4-BE49-F238E27FC236}">
              <a16:creationId xmlns:a16="http://schemas.microsoft.com/office/drawing/2014/main" id="{AD71F9E8-1AB7-4807-8FA6-D705EBB1AFAD}"/>
            </a:ext>
          </a:extLst>
        </xdr:cNvPr>
        <xdr:cNvSpPr/>
      </xdr:nvSpPr>
      <xdr:spPr>
        <a:xfrm>
          <a:off x="6873240" y="63679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37</xdr:row>
      <xdr:rowOff>165379</xdr:rowOff>
    </xdr:from>
    <xdr:to>
      <xdr:col>36</xdr:col>
      <xdr:colOff>165100</xdr:colOff>
      <xdr:row>38</xdr:row>
      <xdr:rowOff>95529</xdr:rowOff>
    </xdr:to>
    <xdr:sp macro="" textlink="">
      <xdr:nvSpPr>
        <xdr:cNvPr id="122" name="フローチャート: 判断 121">
          <a:extLst>
            <a:ext uri="{FF2B5EF4-FFF2-40B4-BE49-F238E27FC236}">
              <a16:creationId xmlns:a16="http://schemas.microsoft.com/office/drawing/2014/main" id="{A389E4A6-839A-4A4F-9ECC-870B5EA68333}"/>
            </a:ext>
          </a:extLst>
        </xdr:cNvPr>
        <xdr:cNvSpPr/>
      </xdr:nvSpPr>
      <xdr:spPr>
        <a:xfrm>
          <a:off x="6098540" y="636805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5D55D13A-531E-4381-A6E3-30864695AC3C}"/>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7E7C6C18-9DFC-45CA-BC51-DF222422525D}"/>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1183BC24-E2D3-42A4-83B6-653087A2B54B}"/>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CC7CA666-E18D-48A2-8171-BD36C15F752D}"/>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4A96D2FD-724C-4785-837D-1827CC69EF1F}"/>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19914</xdr:rowOff>
    </xdr:from>
    <xdr:to>
      <xdr:col>55</xdr:col>
      <xdr:colOff>50800</xdr:colOff>
      <xdr:row>41</xdr:row>
      <xdr:rowOff>121514</xdr:rowOff>
    </xdr:to>
    <xdr:sp macro="" textlink="">
      <xdr:nvSpPr>
        <xdr:cNvPr id="128" name="楕円 127">
          <a:extLst>
            <a:ext uri="{FF2B5EF4-FFF2-40B4-BE49-F238E27FC236}">
              <a16:creationId xmlns:a16="http://schemas.microsoft.com/office/drawing/2014/main" id="{B17C5ADD-CE0E-4CF2-BA0F-BE640CD7D40C}"/>
            </a:ext>
          </a:extLst>
        </xdr:cNvPr>
        <xdr:cNvSpPr/>
      </xdr:nvSpPr>
      <xdr:spPr>
        <a:xfrm>
          <a:off x="9192260" y="689315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106291</xdr:rowOff>
    </xdr:from>
    <xdr:ext cx="469744" cy="259045"/>
    <xdr:sp macro="" textlink="">
      <xdr:nvSpPr>
        <xdr:cNvPr id="129" name="【道路】&#10;一人当たり延長該当値テキスト">
          <a:extLst>
            <a:ext uri="{FF2B5EF4-FFF2-40B4-BE49-F238E27FC236}">
              <a16:creationId xmlns:a16="http://schemas.microsoft.com/office/drawing/2014/main" id="{0766C5EB-C36F-48A4-A322-0036E328A6DB}"/>
            </a:ext>
          </a:extLst>
        </xdr:cNvPr>
        <xdr:cNvSpPr txBox="1"/>
      </xdr:nvSpPr>
      <xdr:spPr>
        <a:xfrm>
          <a:off x="9258300" y="6811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21133</xdr:rowOff>
    </xdr:from>
    <xdr:to>
      <xdr:col>50</xdr:col>
      <xdr:colOff>165100</xdr:colOff>
      <xdr:row>41</xdr:row>
      <xdr:rowOff>122733</xdr:rowOff>
    </xdr:to>
    <xdr:sp macro="" textlink="">
      <xdr:nvSpPr>
        <xdr:cNvPr id="130" name="楕円 129">
          <a:extLst>
            <a:ext uri="{FF2B5EF4-FFF2-40B4-BE49-F238E27FC236}">
              <a16:creationId xmlns:a16="http://schemas.microsoft.com/office/drawing/2014/main" id="{39EBA0A9-1906-4268-A71D-34EE04ED98C8}"/>
            </a:ext>
          </a:extLst>
        </xdr:cNvPr>
        <xdr:cNvSpPr/>
      </xdr:nvSpPr>
      <xdr:spPr>
        <a:xfrm>
          <a:off x="8445500" y="6894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70714</xdr:rowOff>
    </xdr:from>
    <xdr:to>
      <xdr:col>55</xdr:col>
      <xdr:colOff>0</xdr:colOff>
      <xdr:row>41</xdr:row>
      <xdr:rowOff>71933</xdr:rowOff>
    </xdr:to>
    <xdr:cxnSp macro="">
      <xdr:nvCxnSpPr>
        <xdr:cNvPr id="131" name="直線コネクタ 130">
          <a:extLst>
            <a:ext uri="{FF2B5EF4-FFF2-40B4-BE49-F238E27FC236}">
              <a16:creationId xmlns:a16="http://schemas.microsoft.com/office/drawing/2014/main" id="{37AE365C-A00A-4A7C-9F9B-64DD588F1F2C}"/>
            </a:ext>
          </a:extLst>
        </xdr:cNvPr>
        <xdr:cNvCxnSpPr/>
      </xdr:nvCxnSpPr>
      <xdr:spPr>
        <a:xfrm flipV="1">
          <a:off x="8496300" y="6943954"/>
          <a:ext cx="723900" cy="1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22733</xdr:rowOff>
    </xdr:from>
    <xdr:to>
      <xdr:col>46</xdr:col>
      <xdr:colOff>38100</xdr:colOff>
      <xdr:row>41</xdr:row>
      <xdr:rowOff>124333</xdr:rowOff>
    </xdr:to>
    <xdr:sp macro="" textlink="">
      <xdr:nvSpPr>
        <xdr:cNvPr id="132" name="楕円 131">
          <a:extLst>
            <a:ext uri="{FF2B5EF4-FFF2-40B4-BE49-F238E27FC236}">
              <a16:creationId xmlns:a16="http://schemas.microsoft.com/office/drawing/2014/main" id="{A71BED7E-73B2-4C16-BA80-8B71F4DFE7AF}"/>
            </a:ext>
          </a:extLst>
        </xdr:cNvPr>
        <xdr:cNvSpPr/>
      </xdr:nvSpPr>
      <xdr:spPr>
        <a:xfrm>
          <a:off x="7670800" y="689597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71933</xdr:rowOff>
    </xdr:from>
    <xdr:to>
      <xdr:col>50</xdr:col>
      <xdr:colOff>114300</xdr:colOff>
      <xdr:row>41</xdr:row>
      <xdr:rowOff>73533</xdr:rowOff>
    </xdr:to>
    <xdr:cxnSp macro="">
      <xdr:nvCxnSpPr>
        <xdr:cNvPr id="133" name="直線コネクタ 132">
          <a:extLst>
            <a:ext uri="{FF2B5EF4-FFF2-40B4-BE49-F238E27FC236}">
              <a16:creationId xmlns:a16="http://schemas.microsoft.com/office/drawing/2014/main" id="{40D4075C-0241-455F-A096-E4EE85DFEBDF}"/>
            </a:ext>
          </a:extLst>
        </xdr:cNvPr>
        <xdr:cNvCxnSpPr/>
      </xdr:nvCxnSpPr>
      <xdr:spPr>
        <a:xfrm flipV="1">
          <a:off x="7713980" y="6945173"/>
          <a:ext cx="78232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24409</xdr:rowOff>
    </xdr:from>
    <xdr:to>
      <xdr:col>41</xdr:col>
      <xdr:colOff>101600</xdr:colOff>
      <xdr:row>41</xdr:row>
      <xdr:rowOff>126009</xdr:rowOff>
    </xdr:to>
    <xdr:sp macro="" textlink="">
      <xdr:nvSpPr>
        <xdr:cNvPr id="134" name="楕円 133">
          <a:extLst>
            <a:ext uri="{FF2B5EF4-FFF2-40B4-BE49-F238E27FC236}">
              <a16:creationId xmlns:a16="http://schemas.microsoft.com/office/drawing/2014/main" id="{6FC28DA7-F3F2-42ED-B16C-DF7979B99820}"/>
            </a:ext>
          </a:extLst>
        </xdr:cNvPr>
        <xdr:cNvSpPr/>
      </xdr:nvSpPr>
      <xdr:spPr>
        <a:xfrm>
          <a:off x="6873240" y="6897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73533</xdr:rowOff>
    </xdr:from>
    <xdr:to>
      <xdr:col>45</xdr:col>
      <xdr:colOff>177800</xdr:colOff>
      <xdr:row>41</xdr:row>
      <xdr:rowOff>75209</xdr:rowOff>
    </xdr:to>
    <xdr:cxnSp macro="">
      <xdr:nvCxnSpPr>
        <xdr:cNvPr id="135" name="直線コネクタ 134">
          <a:extLst>
            <a:ext uri="{FF2B5EF4-FFF2-40B4-BE49-F238E27FC236}">
              <a16:creationId xmlns:a16="http://schemas.microsoft.com/office/drawing/2014/main" id="{E7F8B702-0366-4033-AD53-4A6A6F5DA91B}"/>
            </a:ext>
          </a:extLst>
        </xdr:cNvPr>
        <xdr:cNvCxnSpPr/>
      </xdr:nvCxnSpPr>
      <xdr:spPr>
        <a:xfrm flipV="1">
          <a:off x="6924040" y="6946773"/>
          <a:ext cx="789940" cy="1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25629</xdr:rowOff>
    </xdr:from>
    <xdr:to>
      <xdr:col>36</xdr:col>
      <xdr:colOff>165100</xdr:colOff>
      <xdr:row>41</xdr:row>
      <xdr:rowOff>127229</xdr:rowOff>
    </xdr:to>
    <xdr:sp macro="" textlink="">
      <xdr:nvSpPr>
        <xdr:cNvPr id="136" name="楕円 135">
          <a:extLst>
            <a:ext uri="{FF2B5EF4-FFF2-40B4-BE49-F238E27FC236}">
              <a16:creationId xmlns:a16="http://schemas.microsoft.com/office/drawing/2014/main" id="{21563FE8-5F00-4CED-8CDF-2F32705B208C}"/>
            </a:ext>
          </a:extLst>
        </xdr:cNvPr>
        <xdr:cNvSpPr/>
      </xdr:nvSpPr>
      <xdr:spPr>
        <a:xfrm>
          <a:off x="6098540" y="6898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75209</xdr:rowOff>
    </xdr:from>
    <xdr:to>
      <xdr:col>41</xdr:col>
      <xdr:colOff>50800</xdr:colOff>
      <xdr:row>41</xdr:row>
      <xdr:rowOff>76429</xdr:rowOff>
    </xdr:to>
    <xdr:cxnSp macro="">
      <xdr:nvCxnSpPr>
        <xdr:cNvPr id="137" name="直線コネクタ 136">
          <a:extLst>
            <a:ext uri="{FF2B5EF4-FFF2-40B4-BE49-F238E27FC236}">
              <a16:creationId xmlns:a16="http://schemas.microsoft.com/office/drawing/2014/main" id="{1B1EE27E-A78F-4D41-9603-82D2ED70068E}"/>
            </a:ext>
          </a:extLst>
        </xdr:cNvPr>
        <xdr:cNvCxnSpPr/>
      </xdr:nvCxnSpPr>
      <xdr:spPr>
        <a:xfrm flipV="1">
          <a:off x="6149340" y="6948449"/>
          <a:ext cx="774700" cy="1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37914</xdr:rowOff>
    </xdr:from>
    <xdr:ext cx="469744" cy="259045"/>
    <xdr:sp macro="" textlink="">
      <xdr:nvSpPr>
        <xdr:cNvPr id="138" name="n_1aveValue【道路】&#10;一人当たり延長">
          <a:extLst>
            <a:ext uri="{FF2B5EF4-FFF2-40B4-BE49-F238E27FC236}">
              <a16:creationId xmlns:a16="http://schemas.microsoft.com/office/drawing/2014/main" id="{DD5B8910-89F9-4503-B97E-18368874E0E4}"/>
            </a:ext>
          </a:extLst>
        </xdr:cNvPr>
        <xdr:cNvSpPr txBox="1"/>
      </xdr:nvSpPr>
      <xdr:spPr>
        <a:xfrm>
          <a:off x="8271587" y="6408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32885</xdr:rowOff>
    </xdr:from>
    <xdr:ext cx="469744" cy="259045"/>
    <xdr:sp macro="" textlink="">
      <xdr:nvSpPr>
        <xdr:cNvPr id="139" name="n_2aveValue【道路】&#10;一人当たり延長">
          <a:extLst>
            <a:ext uri="{FF2B5EF4-FFF2-40B4-BE49-F238E27FC236}">
              <a16:creationId xmlns:a16="http://schemas.microsoft.com/office/drawing/2014/main" id="{EAE919D6-5CAC-44A5-949B-3B7AB80F4BFC}"/>
            </a:ext>
          </a:extLst>
        </xdr:cNvPr>
        <xdr:cNvSpPr txBox="1"/>
      </xdr:nvSpPr>
      <xdr:spPr>
        <a:xfrm>
          <a:off x="7509587" y="6403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111904</xdr:rowOff>
    </xdr:from>
    <xdr:ext cx="469744" cy="259045"/>
    <xdr:sp macro="" textlink="">
      <xdr:nvSpPr>
        <xdr:cNvPr id="140" name="n_3aveValue【道路】&#10;一人当たり延長">
          <a:extLst>
            <a:ext uri="{FF2B5EF4-FFF2-40B4-BE49-F238E27FC236}">
              <a16:creationId xmlns:a16="http://schemas.microsoft.com/office/drawing/2014/main" id="{C5474FD7-953E-4704-AAE6-08DA3484E101}"/>
            </a:ext>
          </a:extLst>
        </xdr:cNvPr>
        <xdr:cNvSpPr txBox="1"/>
      </xdr:nvSpPr>
      <xdr:spPr>
        <a:xfrm>
          <a:off x="6712027" y="6146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112056</xdr:rowOff>
    </xdr:from>
    <xdr:ext cx="469744" cy="259045"/>
    <xdr:sp macro="" textlink="">
      <xdr:nvSpPr>
        <xdr:cNvPr id="141" name="n_4aveValue【道路】&#10;一人当たり延長">
          <a:extLst>
            <a:ext uri="{FF2B5EF4-FFF2-40B4-BE49-F238E27FC236}">
              <a16:creationId xmlns:a16="http://schemas.microsoft.com/office/drawing/2014/main" id="{E5A62B60-286E-4D3B-8582-0E36AFF8958D}"/>
            </a:ext>
          </a:extLst>
        </xdr:cNvPr>
        <xdr:cNvSpPr txBox="1"/>
      </xdr:nvSpPr>
      <xdr:spPr>
        <a:xfrm>
          <a:off x="5937327" y="6147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113860</xdr:rowOff>
    </xdr:from>
    <xdr:ext cx="469744" cy="259045"/>
    <xdr:sp macro="" textlink="">
      <xdr:nvSpPr>
        <xdr:cNvPr id="142" name="n_1mainValue【道路】&#10;一人当たり延長">
          <a:extLst>
            <a:ext uri="{FF2B5EF4-FFF2-40B4-BE49-F238E27FC236}">
              <a16:creationId xmlns:a16="http://schemas.microsoft.com/office/drawing/2014/main" id="{D401C882-3AE1-4EAA-9A15-951FA7E4DF00}"/>
            </a:ext>
          </a:extLst>
        </xdr:cNvPr>
        <xdr:cNvSpPr txBox="1"/>
      </xdr:nvSpPr>
      <xdr:spPr>
        <a:xfrm>
          <a:off x="8271587" y="6987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115460</xdr:rowOff>
    </xdr:from>
    <xdr:ext cx="469744" cy="259045"/>
    <xdr:sp macro="" textlink="">
      <xdr:nvSpPr>
        <xdr:cNvPr id="143" name="n_2mainValue【道路】&#10;一人当たり延長">
          <a:extLst>
            <a:ext uri="{FF2B5EF4-FFF2-40B4-BE49-F238E27FC236}">
              <a16:creationId xmlns:a16="http://schemas.microsoft.com/office/drawing/2014/main" id="{ABC7595E-57BD-4D34-ADE8-BD312F8DDF8D}"/>
            </a:ext>
          </a:extLst>
        </xdr:cNvPr>
        <xdr:cNvSpPr txBox="1"/>
      </xdr:nvSpPr>
      <xdr:spPr>
        <a:xfrm>
          <a:off x="7509587" y="6988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117136</xdr:rowOff>
    </xdr:from>
    <xdr:ext cx="469744" cy="259045"/>
    <xdr:sp macro="" textlink="">
      <xdr:nvSpPr>
        <xdr:cNvPr id="144" name="n_3mainValue【道路】&#10;一人当たり延長">
          <a:extLst>
            <a:ext uri="{FF2B5EF4-FFF2-40B4-BE49-F238E27FC236}">
              <a16:creationId xmlns:a16="http://schemas.microsoft.com/office/drawing/2014/main" id="{39AE5BC3-7FE6-4508-A703-CB518EB23E30}"/>
            </a:ext>
          </a:extLst>
        </xdr:cNvPr>
        <xdr:cNvSpPr txBox="1"/>
      </xdr:nvSpPr>
      <xdr:spPr>
        <a:xfrm>
          <a:off x="6712027" y="6990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118356</xdr:rowOff>
    </xdr:from>
    <xdr:ext cx="469744" cy="259045"/>
    <xdr:sp macro="" textlink="">
      <xdr:nvSpPr>
        <xdr:cNvPr id="145" name="n_4mainValue【道路】&#10;一人当たり延長">
          <a:extLst>
            <a:ext uri="{FF2B5EF4-FFF2-40B4-BE49-F238E27FC236}">
              <a16:creationId xmlns:a16="http://schemas.microsoft.com/office/drawing/2014/main" id="{60A583E2-A2DA-4E30-AB17-3120869C816A}"/>
            </a:ext>
          </a:extLst>
        </xdr:cNvPr>
        <xdr:cNvSpPr txBox="1"/>
      </xdr:nvSpPr>
      <xdr:spPr>
        <a:xfrm>
          <a:off x="5937327" y="6991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18B0CB05-7C2C-48AA-8349-F2527F772D82}"/>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BD646CA3-E7F0-431F-AC86-EE3DCB044268}"/>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165CB0EA-9F55-4D79-9ACB-7F5A94945B78}"/>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4A6E3583-8868-49A1-A4E8-7D2DE9ADFCD2}"/>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4AD95F0E-FDB6-4B51-B790-398A81E26FEB}"/>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AF58F72D-1F92-43C4-9593-4786696EBA13}"/>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4CD205BE-05F4-4C51-A57E-5254A2F5AAB1}"/>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4BBA382F-DB03-4975-8094-FF17937B5D4F}"/>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8958A191-DEA8-4828-BF85-1F4F3873EFA5}"/>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5A0BB039-3A8D-473A-B851-D2AFBEC03D3D}"/>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74196C64-4C88-406D-9FDB-F81C39A2BFF6}"/>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a:extLst>
            <a:ext uri="{FF2B5EF4-FFF2-40B4-BE49-F238E27FC236}">
              <a16:creationId xmlns:a16="http://schemas.microsoft.com/office/drawing/2014/main" id="{8944B09B-AE83-45EB-A079-866F55B4A925}"/>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a:extLst>
            <a:ext uri="{FF2B5EF4-FFF2-40B4-BE49-F238E27FC236}">
              <a16:creationId xmlns:a16="http://schemas.microsoft.com/office/drawing/2014/main" id="{EE257082-CB06-4583-A0BD-D790241ABDC4}"/>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a:extLst>
            <a:ext uri="{FF2B5EF4-FFF2-40B4-BE49-F238E27FC236}">
              <a16:creationId xmlns:a16="http://schemas.microsoft.com/office/drawing/2014/main" id="{3FC7831C-11BB-4C80-B937-C1D29C597227}"/>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a:extLst>
            <a:ext uri="{FF2B5EF4-FFF2-40B4-BE49-F238E27FC236}">
              <a16:creationId xmlns:a16="http://schemas.microsoft.com/office/drawing/2014/main" id="{A9D68867-C0EE-4584-AE75-1E03C80FB742}"/>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a:extLst>
            <a:ext uri="{FF2B5EF4-FFF2-40B4-BE49-F238E27FC236}">
              <a16:creationId xmlns:a16="http://schemas.microsoft.com/office/drawing/2014/main" id="{A7C0804C-6371-4DBF-95E1-66D83849DD68}"/>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a:extLst>
            <a:ext uri="{FF2B5EF4-FFF2-40B4-BE49-F238E27FC236}">
              <a16:creationId xmlns:a16="http://schemas.microsoft.com/office/drawing/2014/main" id="{96947D0C-EA15-41DD-A9E3-00EEF75FB6D8}"/>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a:extLst>
            <a:ext uri="{FF2B5EF4-FFF2-40B4-BE49-F238E27FC236}">
              <a16:creationId xmlns:a16="http://schemas.microsoft.com/office/drawing/2014/main" id="{A77C2BDF-D0E0-462E-B916-3F07115E11A5}"/>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a:extLst>
            <a:ext uri="{FF2B5EF4-FFF2-40B4-BE49-F238E27FC236}">
              <a16:creationId xmlns:a16="http://schemas.microsoft.com/office/drawing/2014/main" id="{AAA83073-522A-4F07-A208-684A96EEEED9}"/>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a:extLst>
            <a:ext uri="{FF2B5EF4-FFF2-40B4-BE49-F238E27FC236}">
              <a16:creationId xmlns:a16="http://schemas.microsoft.com/office/drawing/2014/main" id="{BADE5A10-8BE9-466D-ADA0-9C6EA78D0CE9}"/>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6" name="テキスト ボックス 165">
          <a:extLst>
            <a:ext uri="{FF2B5EF4-FFF2-40B4-BE49-F238E27FC236}">
              <a16:creationId xmlns:a16="http://schemas.microsoft.com/office/drawing/2014/main" id="{A0A47F82-F0FE-4673-A7F9-43E9DB07057D}"/>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39ABB097-05D0-4C51-87F7-E5C3444DB9F3}"/>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8" name="テキスト ボックス 167">
          <a:extLst>
            <a:ext uri="{FF2B5EF4-FFF2-40B4-BE49-F238E27FC236}">
              <a16:creationId xmlns:a16="http://schemas.microsoft.com/office/drawing/2014/main" id="{AF9F0460-E007-40E7-9452-598E34F08A18}"/>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橋りょう・トンネル】&#10;有形固定資産減価償却率グラフ枠">
          <a:extLst>
            <a:ext uri="{FF2B5EF4-FFF2-40B4-BE49-F238E27FC236}">
              <a16:creationId xmlns:a16="http://schemas.microsoft.com/office/drawing/2014/main" id="{A8D19C34-2F11-43DB-9ACD-7FFD553313FC}"/>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76200</xdr:rowOff>
    </xdr:from>
    <xdr:to>
      <xdr:col>24</xdr:col>
      <xdr:colOff>62865</xdr:colOff>
      <xdr:row>64</xdr:row>
      <xdr:rowOff>53340</xdr:rowOff>
    </xdr:to>
    <xdr:cxnSp macro="">
      <xdr:nvCxnSpPr>
        <xdr:cNvPr id="170" name="直線コネクタ 169">
          <a:extLst>
            <a:ext uri="{FF2B5EF4-FFF2-40B4-BE49-F238E27FC236}">
              <a16:creationId xmlns:a16="http://schemas.microsoft.com/office/drawing/2014/main" id="{5601450B-EC30-4156-917D-D5D0C69BF1B6}"/>
            </a:ext>
          </a:extLst>
        </xdr:cNvPr>
        <xdr:cNvCxnSpPr/>
      </xdr:nvCxnSpPr>
      <xdr:spPr>
        <a:xfrm flipV="1">
          <a:off x="4086225" y="92964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57167</xdr:rowOff>
    </xdr:from>
    <xdr:ext cx="405111" cy="259045"/>
    <xdr:sp macro="" textlink="">
      <xdr:nvSpPr>
        <xdr:cNvPr id="171" name="【橋りょう・トンネル】&#10;有形固定資産減価償却率最小値テキスト">
          <a:extLst>
            <a:ext uri="{FF2B5EF4-FFF2-40B4-BE49-F238E27FC236}">
              <a16:creationId xmlns:a16="http://schemas.microsoft.com/office/drawing/2014/main" id="{C086D17D-FC99-4F62-BB80-1F4416BCB45D}"/>
            </a:ext>
          </a:extLst>
        </xdr:cNvPr>
        <xdr:cNvSpPr txBox="1"/>
      </xdr:nvSpPr>
      <xdr:spPr>
        <a:xfrm>
          <a:off x="4124960" y="1078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53340</xdr:rowOff>
    </xdr:from>
    <xdr:to>
      <xdr:col>24</xdr:col>
      <xdr:colOff>152400</xdr:colOff>
      <xdr:row>64</xdr:row>
      <xdr:rowOff>53340</xdr:rowOff>
    </xdr:to>
    <xdr:cxnSp macro="">
      <xdr:nvCxnSpPr>
        <xdr:cNvPr id="172" name="直線コネクタ 171">
          <a:extLst>
            <a:ext uri="{FF2B5EF4-FFF2-40B4-BE49-F238E27FC236}">
              <a16:creationId xmlns:a16="http://schemas.microsoft.com/office/drawing/2014/main" id="{43BBCB07-CC9A-4840-ABDB-2E74E3C583E3}"/>
            </a:ext>
          </a:extLst>
        </xdr:cNvPr>
        <xdr:cNvCxnSpPr/>
      </xdr:nvCxnSpPr>
      <xdr:spPr>
        <a:xfrm>
          <a:off x="4020820" y="107823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22877</xdr:rowOff>
    </xdr:from>
    <xdr:ext cx="405111" cy="259045"/>
    <xdr:sp macro="" textlink="">
      <xdr:nvSpPr>
        <xdr:cNvPr id="173" name="【橋りょう・トンネル】&#10;有形固定資産減価償却率最大値テキスト">
          <a:extLst>
            <a:ext uri="{FF2B5EF4-FFF2-40B4-BE49-F238E27FC236}">
              <a16:creationId xmlns:a16="http://schemas.microsoft.com/office/drawing/2014/main" id="{09FE055F-093A-4647-85C9-FA54D9732DFB}"/>
            </a:ext>
          </a:extLst>
        </xdr:cNvPr>
        <xdr:cNvSpPr txBox="1"/>
      </xdr:nvSpPr>
      <xdr:spPr>
        <a:xfrm>
          <a:off x="4124960" y="9075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76200</xdr:rowOff>
    </xdr:from>
    <xdr:to>
      <xdr:col>24</xdr:col>
      <xdr:colOff>152400</xdr:colOff>
      <xdr:row>55</xdr:row>
      <xdr:rowOff>76200</xdr:rowOff>
    </xdr:to>
    <xdr:cxnSp macro="">
      <xdr:nvCxnSpPr>
        <xdr:cNvPr id="174" name="直線コネクタ 173">
          <a:extLst>
            <a:ext uri="{FF2B5EF4-FFF2-40B4-BE49-F238E27FC236}">
              <a16:creationId xmlns:a16="http://schemas.microsoft.com/office/drawing/2014/main" id="{1C3E7909-78F9-49FC-805F-B184310E2913}"/>
            </a:ext>
          </a:extLst>
        </xdr:cNvPr>
        <xdr:cNvCxnSpPr/>
      </xdr:nvCxnSpPr>
      <xdr:spPr>
        <a:xfrm>
          <a:off x="4020820" y="92964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64787</xdr:rowOff>
    </xdr:from>
    <xdr:ext cx="405111" cy="259045"/>
    <xdr:sp macro="" textlink="">
      <xdr:nvSpPr>
        <xdr:cNvPr id="175" name="【橋りょう・トンネル】&#10;有形固定資産減価償却率平均値テキスト">
          <a:extLst>
            <a:ext uri="{FF2B5EF4-FFF2-40B4-BE49-F238E27FC236}">
              <a16:creationId xmlns:a16="http://schemas.microsoft.com/office/drawing/2014/main" id="{74E352EB-778E-47ED-8D4E-6251EA592E17}"/>
            </a:ext>
          </a:extLst>
        </xdr:cNvPr>
        <xdr:cNvSpPr txBox="1"/>
      </xdr:nvSpPr>
      <xdr:spPr>
        <a:xfrm>
          <a:off x="4124960" y="101231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86360</xdr:rowOff>
    </xdr:from>
    <xdr:to>
      <xdr:col>24</xdr:col>
      <xdr:colOff>114300</xdr:colOff>
      <xdr:row>61</xdr:row>
      <xdr:rowOff>16510</xdr:rowOff>
    </xdr:to>
    <xdr:sp macro="" textlink="">
      <xdr:nvSpPr>
        <xdr:cNvPr id="176" name="フローチャート: 判断 175">
          <a:extLst>
            <a:ext uri="{FF2B5EF4-FFF2-40B4-BE49-F238E27FC236}">
              <a16:creationId xmlns:a16="http://schemas.microsoft.com/office/drawing/2014/main" id="{2AB41AC9-E844-4FAE-B2A6-6F5A791FDA81}"/>
            </a:ext>
          </a:extLst>
        </xdr:cNvPr>
        <xdr:cNvSpPr/>
      </xdr:nvSpPr>
      <xdr:spPr>
        <a:xfrm>
          <a:off x="4036060" y="101447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71120</xdr:rowOff>
    </xdr:from>
    <xdr:to>
      <xdr:col>20</xdr:col>
      <xdr:colOff>38100</xdr:colOff>
      <xdr:row>61</xdr:row>
      <xdr:rowOff>1270</xdr:rowOff>
    </xdr:to>
    <xdr:sp macro="" textlink="">
      <xdr:nvSpPr>
        <xdr:cNvPr id="177" name="フローチャート: 判断 176">
          <a:extLst>
            <a:ext uri="{FF2B5EF4-FFF2-40B4-BE49-F238E27FC236}">
              <a16:creationId xmlns:a16="http://schemas.microsoft.com/office/drawing/2014/main" id="{EB05EDF8-87C7-4B8E-A049-901CA4437387}"/>
            </a:ext>
          </a:extLst>
        </xdr:cNvPr>
        <xdr:cNvSpPr/>
      </xdr:nvSpPr>
      <xdr:spPr>
        <a:xfrm>
          <a:off x="3312160" y="101295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59690</xdr:rowOff>
    </xdr:from>
    <xdr:to>
      <xdr:col>15</xdr:col>
      <xdr:colOff>101600</xdr:colOff>
      <xdr:row>60</xdr:row>
      <xdr:rowOff>161290</xdr:rowOff>
    </xdr:to>
    <xdr:sp macro="" textlink="">
      <xdr:nvSpPr>
        <xdr:cNvPr id="178" name="フローチャート: 判断 177">
          <a:extLst>
            <a:ext uri="{FF2B5EF4-FFF2-40B4-BE49-F238E27FC236}">
              <a16:creationId xmlns:a16="http://schemas.microsoft.com/office/drawing/2014/main" id="{A4CBA634-083C-4B4A-8339-16A127830AFC}"/>
            </a:ext>
          </a:extLst>
        </xdr:cNvPr>
        <xdr:cNvSpPr/>
      </xdr:nvSpPr>
      <xdr:spPr>
        <a:xfrm>
          <a:off x="2514600" y="10118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160655</xdr:rowOff>
    </xdr:from>
    <xdr:to>
      <xdr:col>10</xdr:col>
      <xdr:colOff>165100</xdr:colOff>
      <xdr:row>60</xdr:row>
      <xdr:rowOff>90805</xdr:rowOff>
    </xdr:to>
    <xdr:sp macro="" textlink="">
      <xdr:nvSpPr>
        <xdr:cNvPr id="179" name="フローチャート: 判断 178">
          <a:extLst>
            <a:ext uri="{FF2B5EF4-FFF2-40B4-BE49-F238E27FC236}">
              <a16:creationId xmlns:a16="http://schemas.microsoft.com/office/drawing/2014/main" id="{EE618757-BA4C-4A85-9201-5BA7A72F0B52}"/>
            </a:ext>
          </a:extLst>
        </xdr:cNvPr>
        <xdr:cNvSpPr/>
      </xdr:nvSpPr>
      <xdr:spPr>
        <a:xfrm>
          <a:off x="1739900" y="100514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164465</xdr:rowOff>
    </xdr:from>
    <xdr:to>
      <xdr:col>6</xdr:col>
      <xdr:colOff>38100</xdr:colOff>
      <xdr:row>60</xdr:row>
      <xdr:rowOff>94615</xdr:rowOff>
    </xdr:to>
    <xdr:sp macro="" textlink="">
      <xdr:nvSpPr>
        <xdr:cNvPr id="180" name="フローチャート: 判断 179">
          <a:extLst>
            <a:ext uri="{FF2B5EF4-FFF2-40B4-BE49-F238E27FC236}">
              <a16:creationId xmlns:a16="http://schemas.microsoft.com/office/drawing/2014/main" id="{7182C9E8-5C11-4CD2-A06D-412004AF13B3}"/>
            </a:ext>
          </a:extLst>
        </xdr:cNvPr>
        <xdr:cNvSpPr/>
      </xdr:nvSpPr>
      <xdr:spPr>
        <a:xfrm>
          <a:off x="965200" y="1005522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4CB3B161-C38B-41B2-8C11-3C0F529FFC35}"/>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57F0418E-4922-4322-A349-5E96CF6003B7}"/>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C59AF8F0-472D-4827-85BA-5DD30105CDFD}"/>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626ABEA9-D5FB-4192-BAF7-DB89EC7A99DB}"/>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2532282-C42D-4BD6-B2D7-E0DF49C1C5D3}"/>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12065</xdr:rowOff>
    </xdr:from>
    <xdr:to>
      <xdr:col>24</xdr:col>
      <xdr:colOff>114300</xdr:colOff>
      <xdr:row>58</xdr:row>
      <xdr:rowOff>113665</xdr:rowOff>
    </xdr:to>
    <xdr:sp macro="" textlink="">
      <xdr:nvSpPr>
        <xdr:cNvPr id="186" name="楕円 185">
          <a:extLst>
            <a:ext uri="{FF2B5EF4-FFF2-40B4-BE49-F238E27FC236}">
              <a16:creationId xmlns:a16="http://schemas.microsoft.com/office/drawing/2014/main" id="{5F0B5EEE-B880-4D73-9970-1056D08F216C}"/>
            </a:ext>
          </a:extLst>
        </xdr:cNvPr>
        <xdr:cNvSpPr/>
      </xdr:nvSpPr>
      <xdr:spPr>
        <a:xfrm>
          <a:off x="4036060" y="9735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34942</xdr:rowOff>
    </xdr:from>
    <xdr:ext cx="405111" cy="259045"/>
    <xdr:sp macro="" textlink="">
      <xdr:nvSpPr>
        <xdr:cNvPr id="187" name="【橋りょう・トンネル】&#10;有形固定資産減価償却率該当値テキスト">
          <a:extLst>
            <a:ext uri="{FF2B5EF4-FFF2-40B4-BE49-F238E27FC236}">
              <a16:creationId xmlns:a16="http://schemas.microsoft.com/office/drawing/2014/main" id="{6E9E62D2-CD20-4FAE-82FB-16BCC0F68CFC}"/>
            </a:ext>
          </a:extLst>
        </xdr:cNvPr>
        <xdr:cNvSpPr txBox="1"/>
      </xdr:nvSpPr>
      <xdr:spPr>
        <a:xfrm>
          <a:off x="4124960" y="9590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153035</xdr:rowOff>
    </xdr:from>
    <xdr:to>
      <xdr:col>20</xdr:col>
      <xdr:colOff>38100</xdr:colOff>
      <xdr:row>58</xdr:row>
      <xdr:rowOff>83185</xdr:rowOff>
    </xdr:to>
    <xdr:sp macro="" textlink="">
      <xdr:nvSpPr>
        <xdr:cNvPr id="188" name="楕円 187">
          <a:extLst>
            <a:ext uri="{FF2B5EF4-FFF2-40B4-BE49-F238E27FC236}">
              <a16:creationId xmlns:a16="http://schemas.microsoft.com/office/drawing/2014/main" id="{CE5C8252-2F8F-41E5-8889-EE40AB66651B}"/>
            </a:ext>
          </a:extLst>
        </xdr:cNvPr>
        <xdr:cNvSpPr/>
      </xdr:nvSpPr>
      <xdr:spPr>
        <a:xfrm>
          <a:off x="3312160" y="970851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32385</xdr:rowOff>
    </xdr:from>
    <xdr:to>
      <xdr:col>24</xdr:col>
      <xdr:colOff>63500</xdr:colOff>
      <xdr:row>58</xdr:row>
      <xdr:rowOff>62865</xdr:rowOff>
    </xdr:to>
    <xdr:cxnSp macro="">
      <xdr:nvCxnSpPr>
        <xdr:cNvPr id="189" name="直線コネクタ 188">
          <a:extLst>
            <a:ext uri="{FF2B5EF4-FFF2-40B4-BE49-F238E27FC236}">
              <a16:creationId xmlns:a16="http://schemas.microsoft.com/office/drawing/2014/main" id="{403B50E4-F126-40DB-B475-ECCCAC21AECE}"/>
            </a:ext>
          </a:extLst>
        </xdr:cNvPr>
        <xdr:cNvCxnSpPr/>
      </xdr:nvCxnSpPr>
      <xdr:spPr>
        <a:xfrm>
          <a:off x="3355340" y="9755505"/>
          <a:ext cx="73152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154940</xdr:rowOff>
    </xdr:from>
    <xdr:to>
      <xdr:col>15</xdr:col>
      <xdr:colOff>101600</xdr:colOff>
      <xdr:row>59</xdr:row>
      <xdr:rowOff>85090</xdr:rowOff>
    </xdr:to>
    <xdr:sp macro="" textlink="">
      <xdr:nvSpPr>
        <xdr:cNvPr id="190" name="楕円 189">
          <a:extLst>
            <a:ext uri="{FF2B5EF4-FFF2-40B4-BE49-F238E27FC236}">
              <a16:creationId xmlns:a16="http://schemas.microsoft.com/office/drawing/2014/main" id="{E9ECD473-4C48-4096-8DFD-7A2E5B929B61}"/>
            </a:ext>
          </a:extLst>
        </xdr:cNvPr>
        <xdr:cNvSpPr/>
      </xdr:nvSpPr>
      <xdr:spPr>
        <a:xfrm>
          <a:off x="2514600" y="98780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32385</xdr:rowOff>
    </xdr:from>
    <xdr:to>
      <xdr:col>19</xdr:col>
      <xdr:colOff>177800</xdr:colOff>
      <xdr:row>59</xdr:row>
      <xdr:rowOff>34290</xdr:rowOff>
    </xdr:to>
    <xdr:cxnSp macro="">
      <xdr:nvCxnSpPr>
        <xdr:cNvPr id="191" name="直線コネクタ 190">
          <a:extLst>
            <a:ext uri="{FF2B5EF4-FFF2-40B4-BE49-F238E27FC236}">
              <a16:creationId xmlns:a16="http://schemas.microsoft.com/office/drawing/2014/main" id="{073E953A-200D-4421-B282-45ED6DB09056}"/>
            </a:ext>
          </a:extLst>
        </xdr:cNvPr>
        <xdr:cNvCxnSpPr/>
      </xdr:nvCxnSpPr>
      <xdr:spPr>
        <a:xfrm flipV="1">
          <a:off x="2565400" y="9755505"/>
          <a:ext cx="789940" cy="169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147320</xdr:rowOff>
    </xdr:from>
    <xdr:to>
      <xdr:col>10</xdr:col>
      <xdr:colOff>165100</xdr:colOff>
      <xdr:row>59</xdr:row>
      <xdr:rowOff>77470</xdr:rowOff>
    </xdr:to>
    <xdr:sp macro="" textlink="">
      <xdr:nvSpPr>
        <xdr:cNvPr id="192" name="楕円 191">
          <a:extLst>
            <a:ext uri="{FF2B5EF4-FFF2-40B4-BE49-F238E27FC236}">
              <a16:creationId xmlns:a16="http://schemas.microsoft.com/office/drawing/2014/main" id="{662AD951-2315-4536-AD11-2D056AB9BA08}"/>
            </a:ext>
          </a:extLst>
        </xdr:cNvPr>
        <xdr:cNvSpPr/>
      </xdr:nvSpPr>
      <xdr:spPr>
        <a:xfrm>
          <a:off x="1739900" y="98704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26670</xdr:rowOff>
    </xdr:from>
    <xdr:to>
      <xdr:col>15</xdr:col>
      <xdr:colOff>50800</xdr:colOff>
      <xdr:row>59</xdr:row>
      <xdr:rowOff>34290</xdr:rowOff>
    </xdr:to>
    <xdr:cxnSp macro="">
      <xdr:nvCxnSpPr>
        <xdr:cNvPr id="193" name="直線コネクタ 192">
          <a:extLst>
            <a:ext uri="{FF2B5EF4-FFF2-40B4-BE49-F238E27FC236}">
              <a16:creationId xmlns:a16="http://schemas.microsoft.com/office/drawing/2014/main" id="{16996A9D-410F-4019-A1FD-DA4A82D9C1A5}"/>
            </a:ext>
          </a:extLst>
        </xdr:cNvPr>
        <xdr:cNvCxnSpPr/>
      </xdr:nvCxnSpPr>
      <xdr:spPr>
        <a:xfrm>
          <a:off x="1790700" y="9917430"/>
          <a:ext cx="7747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114935</xdr:rowOff>
    </xdr:from>
    <xdr:to>
      <xdr:col>6</xdr:col>
      <xdr:colOff>38100</xdr:colOff>
      <xdr:row>59</xdr:row>
      <xdr:rowOff>45085</xdr:rowOff>
    </xdr:to>
    <xdr:sp macro="" textlink="">
      <xdr:nvSpPr>
        <xdr:cNvPr id="194" name="楕円 193">
          <a:extLst>
            <a:ext uri="{FF2B5EF4-FFF2-40B4-BE49-F238E27FC236}">
              <a16:creationId xmlns:a16="http://schemas.microsoft.com/office/drawing/2014/main" id="{7D0A9A2F-D905-40FE-B954-23B09296DB2C}"/>
            </a:ext>
          </a:extLst>
        </xdr:cNvPr>
        <xdr:cNvSpPr/>
      </xdr:nvSpPr>
      <xdr:spPr>
        <a:xfrm>
          <a:off x="965200" y="983805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165735</xdr:rowOff>
    </xdr:from>
    <xdr:to>
      <xdr:col>10</xdr:col>
      <xdr:colOff>114300</xdr:colOff>
      <xdr:row>59</xdr:row>
      <xdr:rowOff>26670</xdr:rowOff>
    </xdr:to>
    <xdr:cxnSp macro="">
      <xdr:nvCxnSpPr>
        <xdr:cNvPr id="195" name="直線コネクタ 194">
          <a:extLst>
            <a:ext uri="{FF2B5EF4-FFF2-40B4-BE49-F238E27FC236}">
              <a16:creationId xmlns:a16="http://schemas.microsoft.com/office/drawing/2014/main" id="{6E865AB1-C7CB-4B73-B7AA-A9BDB46AA200}"/>
            </a:ext>
          </a:extLst>
        </xdr:cNvPr>
        <xdr:cNvCxnSpPr/>
      </xdr:nvCxnSpPr>
      <xdr:spPr>
        <a:xfrm>
          <a:off x="1008380" y="9888855"/>
          <a:ext cx="78232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163847</xdr:rowOff>
    </xdr:from>
    <xdr:ext cx="405111" cy="259045"/>
    <xdr:sp macro="" textlink="">
      <xdr:nvSpPr>
        <xdr:cNvPr id="196" name="n_1aveValue【橋りょう・トンネル】&#10;有形固定資産減価償却率">
          <a:extLst>
            <a:ext uri="{FF2B5EF4-FFF2-40B4-BE49-F238E27FC236}">
              <a16:creationId xmlns:a16="http://schemas.microsoft.com/office/drawing/2014/main" id="{88A71870-037D-41CF-A714-B4274DF71BB5}"/>
            </a:ext>
          </a:extLst>
        </xdr:cNvPr>
        <xdr:cNvSpPr txBox="1"/>
      </xdr:nvSpPr>
      <xdr:spPr>
        <a:xfrm>
          <a:off x="3170564" y="1022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152417</xdr:rowOff>
    </xdr:from>
    <xdr:ext cx="405111" cy="259045"/>
    <xdr:sp macro="" textlink="">
      <xdr:nvSpPr>
        <xdr:cNvPr id="197" name="n_2aveValue【橋りょう・トンネル】&#10;有形固定資産減価償却率">
          <a:extLst>
            <a:ext uri="{FF2B5EF4-FFF2-40B4-BE49-F238E27FC236}">
              <a16:creationId xmlns:a16="http://schemas.microsoft.com/office/drawing/2014/main" id="{80152782-4281-4E9C-9CBB-DC375AB28C9C}"/>
            </a:ext>
          </a:extLst>
        </xdr:cNvPr>
        <xdr:cNvSpPr txBox="1"/>
      </xdr:nvSpPr>
      <xdr:spPr>
        <a:xfrm>
          <a:off x="2385704" y="10210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81932</xdr:rowOff>
    </xdr:from>
    <xdr:ext cx="405111" cy="259045"/>
    <xdr:sp macro="" textlink="">
      <xdr:nvSpPr>
        <xdr:cNvPr id="198" name="n_3aveValue【橋りょう・トンネル】&#10;有形固定資産減価償却率">
          <a:extLst>
            <a:ext uri="{FF2B5EF4-FFF2-40B4-BE49-F238E27FC236}">
              <a16:creationId xmlns:a16="http://schemas.microsoft.com/office/drawing/2014/main" id="{258F156E-417C-4CE1-9508-4223D7806869}"/>
            </a:ext>
          </a:extLst>
        </xdr:cNvPr>
        <xdr:cNvSpPr txBox="1"/>
      </xdr:nvSpPr>
      <xdr:spPr>
        <a:xfrm>
          <a:off x="1611004" y="10140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85742</xdr:rowOff>
    </xdr:from>
    <xdr:ext cx="405111" cy="259045"/>
    <xdr:sp macro="" textlink="">
      <xdr:nvSpPr>
        <xdr:cNvPr id="199" name="n_4aveValue【橋りょう・トンネル】&#10;有形固定資産減価償却率">
          <a:extLst>
            <a:ext uri="{FF2B5EF4-FFF2-40B4-BE49-F238E27FC236}">
              <a16:creationId xmlns:a16="http://schemas.microsoft.com/office/drawing/2014/main" id="{FD326B33-D476-42DC-8EC0-9E2152D6FA85}"/>
            </a:ext>
          </a:extLst>
        </xdr:cNvPr>
        <xdr:cNvSpPr txBox="1"/>
      </xdr:nvSpPr>
      <xdr:spPr>
        <a:xfrm>
          <a:off x="836304" y="10144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99712</xdr:rowOff>
    </xdr:from>
    <xdr:ext cx="405111" cy="259045"/>
    <xdr:sp macro="" textlink="">
      <xdr:nvSpPr>
        <xdr:cNvPr id="200" name="n_1mainValue【橋りょう・トンネル】&#10;有形固定資産減価償却率">
          <a:extLst>
            <a:ext uri="{FF2B5EF4-FFF2-40B4-BE49-F238E27FC236}">
              <a16:creationId xmlns:a16="http://schemas.microsoft.com/office/drawing/2014/main" id="{0F7F978B-7460-494B-8C3A-3AE07C9B0843}"/>
            </a:ext>
          </a:extLst>
        </xdr:cNvPr>
        <xdr:cNvSpPr txBox="1"/>
      </xdr:nvSpPr>
      <xdr:spPr>
        <a:xfrm>
          <a:off x="3170564" y="9487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101617</xdr:rowOff>
    </xdr:from>
    <xdr:ext cx="405111" cy="259045"/>
    <xdr:sp macro="" textlink="">
      <xdr:nvSpPr>
        <xdr:cNvPr id="201" name="n_2mainValue【橋りょう・トンネル】&#10;有形固定資産減価償却率">
          <a:extLst>
            <a:ext uri="{FF2B5EF4-FFF2-40B4-BE49-F238E27FC236}">
              <a16:creationId xmlns:a16="http://schemas.microsoft.com/office/drawing/2014/main" id="{3F8D1450-C789-4219-8476-61169568DCAD}"/>
            </a:ext>
          </a:extLst>
        </xdr:cNvPr>
        <xdr:cNvSpPr txBox="1"/>
      </xdr:nvSpPr>
      <xdr:spPr>
        <a:xfrm>
          <a:off x="2385704" y="965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93997</xdr:rowOff>
    </xdr:from>
    <xdr:ext cx="405111" cy="259045"/>
    <xdr:sp macro="" textlink="">
      <xdr:nvSpPr>
        <xdr:cNvPr id="202" name="n_3mainValue【橋りょう・トンネル】&#10;有形固定資産減価償却率">
          <a:extLst>
            <a:ext uri="{FF2B5EF4-FFF2-40B4-BE49-F238E27FC236}">
              <a16:creationId xmlns:a16="http://schemas.microsoft.com/office/drawing/2014/main" id="{2942954B-610E-4F1A-8C88-36AF137701AC}"/>
            </a:ext>
          </a:extLst>
        </xdr:cNvPr>
        <xdr:cNvSpPr txBox="1"/>
      </xdr:nvSpPr>
      <xdr:spPr>
        <a:xfrm>
          <a:off x="1611004" y="964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61612</xdr:rowOff>
    </xdr:from>
    <xdr:ext cx="405111" cy="259045"/>
    <xdr:sp macro="" textlink="">
      <xdr:nvSpPr>
        <xdr:cNvPr id="203" name="n_4mainValue【橋りょう・トンネル】&#10;有形固定資産減価償却率">
          <a:extLst>
            <a:ext uri="{FF2B5EF4-FFF2-40B4-BE49-F238E27FC236}">
              <a16:creationId xmlns:a16="http://schemas.microsoft.com/office/drawing/2014/main" id="{2321DBE7-29CD-42F2-B9EA-4E1B0E518109}"/>
            </a:ext>
          </a:extLst>
        </xdr:cNvPr>
        <xdr:cNvSpPr txBox="1"/>
      </xdr:nvSpPr>
      <xdr:spPr>
        <a:xfrm>
          <a:off x="836304" y="9617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a:extLst>
            <a:ext uri="{FF2B5EF4-FFF2-40B4-BE49-F238E27FC236}">
              <a16:creationId xmlns:a16="http://schemas.microsoft.com/office/drawing/2014/main" id="{25FED0CB-32CF-413D-8ACE-6692EB20DD89}"/>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a:extLst>
            <a:ext uri="{FF2B5EF4-FFF2-40B4-BE49-F238E27FC236}">
              <a16:creationId xmlns:a16="http://schemas.microsoft.com/office/drawing/2014/main" id="{FC287352-4E26-4AF9-B2FA-E9D1861426C6}"/>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a:extLst>
            <a:ext uri="{FF2B5EF4-FFF2-40B4-BE49-F238E27FC236}">
              <a16:creationId xmlns:a16="http://schemas.microsoft.com/office/drawing/2014/main" id="{BE0124A0-0F69-4D8E-A426-82C3107258C2}"/>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a:extLst>
            <a:ext uri="{FF2B5EF4-FFF2-40B4-BE49-F238E27FC236}">
              <a16:creationId xmlns:a16="http://schemas.microsoft.com/office/drawing/2014/main" id="{EECE918A-4BDD-4943-8441-80BAA11CE5F4}"/>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a:extLst>
            <a:ext uri="{FF2B5EF4-FFF2-40B4-BE49-F238E27FC236}">
              <a16:creationId xmlns:a16="http://schemas.microsoft.com/office/drawing/2014/main" id="{1668930A-A809-42B0-B3E2-B067EBB41CAD}"/>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a:extLst>
            <a:ext uri="{FF2B5EF4-FFF2-40B4-BE49-F238E27FC236}">
              <a16:creationId xmlns:a16="http://schemas.microsoft.com/office/drawing/2014/main" id="{B2705D5B-CFAD-43A4-BF37-34E68A092D38}"/>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a:extLst>
            <a:ext uri="{FF2B5EF4-FFF2-40B4-BE49-F238E27FC236}">
              <a16:creationId xmlns:a16="http://schemas.microsoft.com/office/drawing/2014/main" id="{9D0BB8D4-C221-4CAA-9023-1DA5287CC384}"/>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a:extLst>
            <a:ext uri="{FF2B5EF4-FFF2-40B4-BE49-F238E27FC236}">
              <a16:creationId xmlns:a16="http://schemas.microsoft.com/office/drawing/2014/main" id="{AAAC74FF-5EE4-491B-9E32-296A1337DAE2}"/>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a:extLst>
            <a:ext uri="{FF2B5EF4-FFF2-40B4-BE49-F238E27FC236}">
              <a16:creationId xmlns:a16="http://schemas.microsoft.com/office/drawing/2014/main" id="{124F956B-C8FA-478E-9638-8E5356A49486}"/>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a:extLst>
            <a:ext uri="{FF2B5EF4-FFF2-40B4-BE49-F238E27FC236}">
              <a16:creationId xmlns:a16="http://schemas.microsoft.com/office/drawing/2014/main" id="{6A91BC7E-8362-4524-9C8F-74AC147B49DC}"/>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4" name="直線コネクタ 213">
          <a:extLst>
            <a:ext uri="{FF2B5EF4-FFF2-40B4-BE49-F238E27FC236}">
              <a16:creationId xmlns:a16="http://schemas.microsoft.com/office/drawing/2014/main" id="{0F6EA8F6-5A55-4CC5-9CEC-0B7BC919B126}"/>
            </a:ext>
          </a:extLst>
        </xdr:cNvPr>
        <xdr:cNvCxnSpPr/>
      </xdr:nvCxnSpPr>
      <xdr:spPr>
        <a:xfrm>
          <a:off x="5826760" y="1085958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5" name="テキスト ボックス 214">
          <a:extLst>
            <a:ext uri="{FF2B5EF4-FFF2-40B4-BE49-F238E27FC236}">
              <a16:creationId xmlns:a16="http://schemas.microsoft.com/office/drawing/2014/main" id="{333FD778-5C8C-4779-8E3C-C35C91D2C389}"/>
            </a:ext>
          </a:extLst>
        </xdr:cNvPr>
        <xdr:cNvSpPr txBox="1"/>
      </xdr:nvSpPr>
      <xdr:spPr>
        <a:xfrm>
          <a:off x="5600834" y="1072117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6" name="直線コネクタ 215">
          <a:extLst>
            <a:ext uri="{FF2B5EF4-FFF2-40B4-BE49-F238E27FC236}">
              <a16:creationId xmlns:a16="http://schemas.microsoft.com/office/drawing/2014/main" id="{314B9847-3311-44D9-9A1C-986858B1BFEE}"/>
            </a:ext>
          </a:extLst>
        </xdr:cNvPr>
        <xdr:cNvCxnSpPr/>
      </xdr:nvCxnSpPr>
      <xdr:spPr>
        <a:xfrm>
          <a:off x="5826760" y="1054063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17" name="テキスト ボックス 216">
          <a:extLst>
            <a:ext uri="{FF2B5EF4-FFF2-40B4-BE49-F238E27FC236}">
              <a16:creationId xmlns:a16="http://schemas.microsoft.com/office/drawing/2014/main" id="{17E648C7-BFCC-4EA3-87A2-8FF605EE99DA}"/>
            </a:ext>
          </a:extLst>
        </xdr:cNvPr>
        <xdr:cNvSpPr txBox="1"/>
      </xdr:nvSpPr>
      <xdr:spPr>
        <a:xfrm>
          <a:off x="5299921" y="1039841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8" name="直線コネクタ 217">
          <a:extLst>
            <a:ext uri="{FF2B5EF4-FFF2-40B4-BE49-F238E27FC236}">
              <a16:creationId xmlns:a16="http://schemas.microsoft.com/office/drawing/2014/main" id="{519BECBA-F6A1-42B6-9A0B-0C852A1696E8}"/>
            </a:ext>
          </a:extLst>
        </xdr:cNvPr>
        <xdr:cNvCxnSpPr/>
      </xdr:nvCxnSpPr>
      <xdr:spPr>
        <a:xfrm>
          <a:off x="5826760" y="1022168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19" name="テキスト ボックス 218">
          <a:extLst>
            <a:ext uri="{FF2B5EF4-FFF2-40B4-BE49-F238E27FC236}">
              <a16:creationId xmlns:a16="http://schemas.microsoft.com/office/drawing/2014/main" id="{C98CAF07-446D-4D4C-99A9-3281A0A16D07}"/>
            </a:ext>
          </a:extLst>
        </xdr:cNvPr>
        <xdr:cNvSpPr txBox="1"/>
      </xdr:nvSpPr>
      <xdr:spPr>
        <a:xfrm>
          <a:off x="5299921" y="100794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0" name="直線コネクタ 219">
          <a:extLst>
            <a:ext uri="{FF2B5EF4-FFF2-40B4-BE49-F238E27FC236}">
              <a16:creationId xmlns:a16="http://schemas.microsoft.com/office/drawing/2014/main" id="{BC579631-6C45-4357-B8ED-984FA2B2C577}"/>
            </a:ext>
          </a:extLst>
        </xdr:cNvPr>
        <xdr:cNvCxnSpPr/>
      </xdr:nvCxnSpPr>
      <xdr:spPr>
        <a:xfrm>
          <a:off x="5826760" y="989892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1" name="テキスト ボックス 220">
          <a:extLst>
            <a:ext uri="{FF2B5EF4-FFF2-40B4-BE49-F238E27FC236}">
              <a16:creationId xmlns:a16="http://schemas.microsoft.com/office/drawing/2014/main" id="{D1BA3C23-9A88-4023-8355-BE69CDEB095A}"/>
            </a:ext>
          </a:extLst>
        </xdr:cNvPr>
        <xdr:cNvSpPr txBox="1"/>
      </xdr:nvSpPr>
      <xdr:spPr>
        <a:xfrm>
          <a:off x="5299921" y="976051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2" name="直線コネクタ 221">
          <a:extLst>
            <a:ext uri="{FF2B5EF4-FFF2-40B4-BE49-F238E27FC236}">
              <a16:creationId xmlns:a16="http://schemas.microsoft.com/office/drawing/2014/main" id="{6E845CFE-60CB-4AEF-B1EA-637423469976}"/>
            </a:ext>
          </a:extLst>
        </xdr:cNvPr>
        <xdr:cNvCxnSpPr/>
      </xdr:nvCxnSpPr>
      <xdr:spPr>
        <a:xfrm>
          <a:off x="5826760" y="957997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23" name="テキスト ボックス 222">
          <a:extLst>
            <a:ext uri="{FF2B5EF4-FFF2-40B4-BE49-F238E27FC236}">
              <a16:creationId xmlns:a16="http://schemas.microsoft.com/office/drawing/2014/main" id="{C747547E-A26B-4568-8C96-18A4C92E558B}"/>
            </a:ext>
          </a:extLst>
        </xdr:cNvPr>
        <xdr:cNvSpPr txBox="1"/>
      </xdr:nvSpPr>
      <xdr:spPr>
        <a:xfrm>
          <a:off x="5299921" y="944156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4" name="直線コネクタ 223">
          <a:extLst>
            <a:ext uri="{FF2B5EF4-FFF2-40B4-BE49-F238E27FC236}">
              <a16:creationId xmlns:a16="http://schemas.microsoft.com/office/drawing/2014/main" id="{1C2237E0-D952-491E-942C-A81BE3D64819}"/>
            </a:ext>
          </a:extLst>
        </xdr:cNvPr>
        <xdr:cNvCxnSpPr/>
      </xdr:nvCxnSpPr>
      <xdr:spPr>
        <a:xfrm>
          <a:off x="5826760" y="926102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70049</xdr:rowOff>
    </xdr:from>
    <xdr:ext cx="595419" cy="259045"/>
    <xdr:sp macro="" textlink="">
      <xdr:nvSpPr>
        <xdr:cNvPr id="225" name="テキスト ボックス 224">
          <a:extLst>
            <a:ext uri="{FF2B5EF4-FFF2-40B4-BE49-F238E27FC236}">
              <a16:creationId xmlns:a16="http://schemas.microsoft.com/office/drawing/2014/main" id="{BACE3FA8-F071-492B-B62B-9EA20B8591C0}"/>
            </a:ext>
          </a:extLst>
        </xdr:cNvPr>
        <xdr:cNvSpPr txBox="1"/>
      </xdr:nvSpPr>
      <xdr:spPr>
        <a:xfrm>
          <a:off x="5299921" y="912260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A29CE52F-5600-4424-AE94-416FD5EDC726}"/>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7" name="テキスト ボックス 226">
          <a:extLst>
            <a:ext uri="{FF2B5EF4-FFF2-40B4-BE49-F238E27FC236}">
              <a16:creationId xmlns:a16="http://schemas.microsoft.com/office/drawing/2014/main" id="{7C95E24D-A2C5-40A5-9313-E3D73527D73D}"/>
            </a:ext>
          </a:extLst>
        </xdr:cNvPr>
        <xdr:cNvSpPr txBox="1"/>
      </xdr:nvSpPr>
      <xdr:spPr>
        <a:xfrm>
          <a:off x="5299921" y="88036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E286EAD5-DF79-4AF7-B99E-7980A6C06759}"/>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25123</xdr:rowOff>
    </xdr:from>
    <xdr:to>
      <xdr:col>54</xdr:col>
      <xdr:colOff>189865</xdr:colOff>
      <xdr:row>64</xdr:row>
      <xdr:rowOff>119956</xdr:rowOff>
    </xdr:to>
    <xdr:cxnSp macro="">
      <xdr:nvCxnSpPr>
        <xdr:cNvPr id="229" name="直線コネクタ 228">
          <a:extLst>
            <a:ext uri="{FF2B5EF4-FFF2-40B4-BE49-F238E27FC236}">
              <a16:creationId xmlns:a16="http://schemas.microsoft.com/office/drawing/2014/main" id="{E974A882-FACC-4551-B135-878A0EC898C1}"/>
            </a:ext>
          </a:extLst>
        </xdr:cNvPr>
        <xdr:cNvCxnSpPr/>
      </xdr:nvCxnSpPr>
      <xdr:spPr>
        <a:xfrm flipV="1">
          <a:off x="9219565" y="9412963"/>
          <a:ext cx="0" cy="14359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123783</xdr:rowOff>
    </xdr:from>
    <xdr:ext cx="469744" cy="259045"/>
    <xdr:sp macro="" textlink="">
      <xdr:nvSpPr>
        <xdr:cNvPr id="230" name="【橋りょう・トンネル】&#10;一人当たり有形固定資産（償却資産）額最小値テキスト">
          <a:extLst>
            <a:ext uri="{FF2B5EF4-FFF2-40B4-BE49-F238E27FC236}">
              <a16:creationId xmlns:a16="http://schemas.microsoft.com/office/drawing/2014/main" id="{FF9036C6-F455-4A9A-91E5-FE38F0B0477A}"/>
            </a:ext>
          </a:extLst>
        </xdr:cNvPr>
        <xdr:cNvSpPr txBox="1"/>
      </xdr:nvSpPr>
      <xdr:spPr>
        <a:xfrm>
          <a:off x="9258300" y="10852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119956</xdr:rowOff>
    </xdr:from>
    <xdr:to>
      <xdr:col>55</xdr:col>
      <xdr:colOff>88900</xdr:colOff>
      <xdr:row>64</xdr:row>
      <xdr:rowOff>119956</xdr:rowOff>
    </xdr:to>
    <xdr:cxnSp macro="">
      <xdr:nvCxnSpPr>
        <xdr:cNvPr id="231" name="直線コネクタ 230">
          <a:extLst>
            <a:ext uri="{FF2B5EF4-FFF2-40B4-BE49-F238E27FC236}">
              <a16:creationId xmlns:a16="http://schemas.microsoft.com/office/drawing/2014/main" id="{2C440436-4B01-45BE-A710-4EC6B5249902}"/>
            </a:ext>
          </a:extLst>
        </xdr:cNvPr>
        <xdr:cNvCxnSpPr/>
      </xdr:nvCxnSpPr>
      <xdr:spPr>
        <a:xfrm>
          <a:off x="9154160" y="108489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143250</xdr:rowOff>
    </xdr:from>
    <xdr:ext cx="599010" cy="259045"/>
    <xdr:sp macro="" textlink="">
      <xdr:nvSpPr>
        <xdr:cNvPr id="232" name="【橋りょう・トンネル】&#10;一人当たり有形固定資産（償却資産）額最大値テキスト">
          <a:extLst>
            <a:ext uri="{FF2B5EF4-FFF2-40B4-BE49-F238E27FC236}">
              <a16:creationId xmlns:a16="http://schemas.microsoft.com/office/drawing/2014/main" id="{DC89C359-69A9-4366-8699-8AB39F5D47D8}"/>
            </a:ext>
          </a:extLst>
        </xdr:cNvPr>
        <xdr:cNvSpPr txBox="1"/>
      </xdr:nvSpPr>
      <xdr:spPr>
        <a:xfrm>
          <a:off x="9258300" y="9195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25123</xdr:rowOff>
    </xdr:from>
    <xdr:to>
      <xdr:col>55</xdr:col>
      <xdr:colOff>88900</xdr:colOff>
      <xdr:row>56</xdr:row>
      <xdr:rowOff>25123</xdr:rowOff>
    </xdr:to>
    <xdr:cxnSp macro="">
      <xdr:nvCxnSpPr>
        <xdr:cNvPr id="233" name="直線コネクタ 232">
          <a:extLst>
            <a:ext uri="{FF2B5EF4-FFF2-40B4-BE49-F238E27FC236}">
              <a16:creationId xmlns:a16="http://schemas.microsoft.com/office/drawing/2014/main" id="{692E14E0-1144-4884-AF35-B73AD8E3A0FE}"/>
            </a:ext>
          </a:extLst>
        </xdr:cNvPr>
        <xdr:cNvCxnSpPr/>
      </xdr:nvCxnSpPr>
      <xdr:spPr>
        <a:xfrm>
          <a:off x="9154160" y="94129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119997</xdr:rowOff>
    </xdr:from>
    <xdr:ext cx="534377" cy="259045"/>
    <xdr:sp macro="" textlink="">
      <xdr:nvSpPr>
        <xdr:cNvPr id="234" name="【橋りょう・トンネル】&#10;一人当たり有形固定資産（償却資産）額平均値テキスト">
          <a:extLst>
            <a:ext uri="{FF2B5EF4-FFF2-40B4-BE49-F238E27FC236}">
              <a16:creationId xmlns:a16="http://schemas.microsoft.com/office/drawing/2014/main" id="{45EEC386-B1E5-4358-8AEF-BCEB847A70FA}"/>
            </a:ext>
          </a:extLst>
        </xdr:cNvPr>
        <xdr:cNvSpPr txBox="1"/>
      </xdr:nvSpPr>
      <xdr:spPr>
        <a:xfrm>
          <a:off x="9258300" y="103460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97120</xdr:rowOff>
    </xdr:from>
    <xdr:to>
      <xdr:col>55</xdr:col>
      <xdr:colOff>50800</xdr:colOff>
      <xdr:row>63</xdr:row>
      <xdr:rowOff>27270</xdr:rowOff>
    </xdr:to>
    <xdr:sp macro="" textlink="">
      <xdr:nvSpPr>
        <xdr:cNvPr id="235" name="フローチャート: 判断 234">
          <a:extLst>
            <a:ext uri="{FF2B5EF4-FFF2-40B4-BE49-F238E27FC236}">
              <a16:creationId xmlns:a16="http://schemas.microsoft.com/office/drawing/2014/main" id="{130D100A-F9C2-4AB4-AAB9-598FD583E036}"/>
            </a:ext>
          </a:extLst>
        </xdr:cNvPr>
        <xdr:cNvSpPr/>
      </xdr:nvSpPr>
      <xdr:spPr>
        <a:xfrm>
          <a:off x="9192260" y="104908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106771</xdr:rowOff>
    </xdr:from>
    <xdr:to>
      <xdr:col>50</xdr:col>
      <xdr:colOff>165100</xdr:colOff>
      <xdr:row>63</xdr:row>
      <xdr:rowOff>36921</xdr:rowOff>
    </xdr:to>
    <xdr:sp macro="" textlink="">
      <xdr:nvSpPr>
        <xdr:cNvPr id="236" name="フローチャート: 判断 235">
          <a:extLst>
            <a:ext uri="{FF2B5EF4-FFF2-40B4-BE49-F238E27FC236}">
              <a16:creationId xmlns:a16="http://schemas.microsoft.com/office/drawing/2014/main" id="{035AEAC7-28F9-4BDD-AF34-42DECAE8A3E7}"/>
            </a:ext>
          </a:extLst>
        </xdr:cNvPr>
        <xdr:cNvSpPr/>
      </xdr:nvSpPr>
      <xdr:spPr>
        <a:xfrm>
          <a:off x="8445500" y="1050045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110830</xdr:rowOff>
    </xdr:from>
    <xdr:to>
      <xdr:col>46</xdr:col>
      <xdr:colOff>38100</xdr:colOff>
      <xdr:row>63</xdr:row>
      <xdr:rowOff>40980</xdr:rowOff>
    </xdr:to>
    <xdr:sp macro="" textlink="">
      <xdr:nvSpPr>
        <xdr:cNvPr id="237" name="フローチャート: 判断 236">
          <a:extLst>
            <a:ext uri="{FF2B5EF4-FFF2-40B4-BE49-F238E27FC236}">
              <a16:creationId xmlns:a16="http://schemas.microsoft.com/office/drawing/2014/main" id="{D542A28D-B8B6-4EA8-A7D4-8F011A2EC198}"/>
            </a:ext>
          </a:extLst>
        </xdr:cNvPr>
        <xdr:cNvSpPr/>
      </xdr:nvSpPr>
      <xdr:spPr>
        <a:xfrm>
          <a:off x="7670800" y="105045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149297</xdr:rowOff>
    </xdr:from>
    <xdr:to>
      <xdr:col>41</xdr:col>
      <xdr:colOff>101600</xdr:colOff>
      <xdr:row>62</xdr:row>
      <xdr:rowOff>79447</xdr:rowOff>
    </xdr:to>
    <xdr:sp macro="" textlink="">
      <xdr:nvSpPr>
        <xdr:cNvPr id="238" name="フローチャート: 判断 237">
          <a:extLst>
            <a:ext uri="{FF2B5EF4-FFF2-40B4-BE49-F238E27FC236}">
              <a16:creationId xmlns:a16="http://schemas.microsoft.com/office/drawing/2014/main" id="{9C961992-3AF4-4F06-A398-04150B04D1CE}"/>
            </a:ext>
          </a:extLst>
        </xdr:cNvPr>
        <xdr:cNvSpPr/>
      </xdr:nvSpPr>
      <xdr:spPr>
        <a:xfrm>
          <a:off x="6873240" y="103753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142099</xdr:rowOff>
    </xdr:from>
    <xdr:to>
      <xdr:col>36</xdr:col>
      <xdr:colOff>165100</xdr:colOff>
      <xdr:row>62</xdr:row>
      <xdr:rowOff>72249</xdr:rowOff>
    </xdr:to>
    <xdr:sp macro="" textlink="">
      <xdr:nvSpPr>
        <xdr:cNvPr id="239" name="フローチャート: 判断 238">
          <a:extLst>
            <a:ext uri="{FF2B5EF4-FFF2-40B4-BE49-F238E27FC236}">
              <a16:creationId xmlns:a16="http://schemas.microsoft.com/office/drawing/2014/main" id="{9A41BE98-36FA-4EDC-A5D2-6680B9C67176}"/>
            </a:ext>
          </a:extLst>
        </xdr:cNvPr>
        <xdr:cNvSpPr/>
      </xdr:nvSpPr>
      <xdr:spPr>
        <a:xfrm>
          <a:off x="6098540" y="1036813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A4AF9971-F10E-44A5-BF8A-87BAA89C1642}"/>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FF514AB3-7FF6-4537-B25A-3675CA0CC7BF}"/>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2D753921-1F57-43D4-9A13-95DD612C5733}"/>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6A097090-3089-4A51-90DD-0958FDC0E01C}"/>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21587576-71B4-45E0-8817-375D7ED45EB5}"/>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42472</xdr:rowOff>
    </xdr:from>
    <xdr:to>
      <xdr:col>55</xdr:col>
      <xdr:colOff>50800</xdr:colOff>
      <xdr:row>63</xdr:row>
      <xdr:rowOff>144072</xdr:rowOff>
    </xdr:to>
    <xdr:sp macro="" textlink="">
      <xdr:nvSpPr>
        <xdr:cNvPr id="245" name="楕円 244">
          <a:extLst>
            <a:ext uri="{FF2B5EF4-FFF2-40B4-BE49-F238E27FC236}">
              <a16:creationId xmlns:a16="http://schemas.microsoft.com/office/drawing/2014/main" id="{44BCC20D-A580-40DD-9787-045973C2CE5D}"/>
            </a:ext>
          </a:extLst>
        </xdr:cNvPr>
        <xdr:cNvSpPr/>
      </xdr:nvSpPr>
      <xdr:spPr>
        <a:xfrm>
          <a:off x="9192260" y="1060379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20899</xdr:rowOff>
    </xdr:from>
    <xdr:ext cx="534377" cy="259045"/>
    <xdr:sp macro="" textlink="">
      <xdr:nvSpPr>
        <xdr:cNvPr id="246" name="【橋りょう・トンネル】&#10;一人当たり有形固定資産（償却資産）額該当値テキスト">
          <a:extLst>
            <a:ext uri="{FF2B5EF4-FFF2-40B4-BE49-F238E27FC236}">
              <a16:creationId xmlns:a16="http://schemas.microsoft.com/office/drawing/2014/main" id="{C5A11316-FEA8-4707-BB5B-1D07E607BCB1}"/>
            </a:ext>
          </a:extLst>
        </xdr:cNvPr>
        <xdr:cNvSpPr txBox="1"/>
      </xdr:nvSpPr>
      <xdr:spPr>
        <a:xfrm>
          <a:off x="9258300" y="10582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43184</xdr:rowOff>
    </xdr:from>
    <xdr:to>
      <xdr:col>50</xdr:col>
      <xdr:colOff>165100</xdr:colOff>
      <xdr:row>63</xdr:row>
      <xdr:rowOff>144784</xdr:rowOff>
    </xdr:to>
    <xdr:sp macro="" textlink="">
      <xdr:nvSpPr>
        <xdr:cNvPr id="247" name="楕円 246">
          <a:extLst>
            <a:ext uri="{FF2B5EF4-FFF2-40B4-BE49-F238E27FC236}">
              <a16:creationId xmlns:a16="http://schemas.microsoft.com/office/drawing/2014/main" id="{B4572B27-7E75-4C33-80ED-8CE176D33F2D}"/>
            </a:ext>
          </a:extLst>
        </xdr:cNvPr>
        <xdr:cNvSpPr/>
      </xdr:nvSpPr>
      <xdr:spPr>
        <a:xfrm>
          <a:off x="8445500" y="10604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93272</xdr:rowOff>
    </xdr:from>
    <xdr:to>
      <xdr:col>55</xdr:col>
      <xdr:colOff>0</xdr:colOff>
      <xdr:row>63</xdr:row>
      <xdr:rowOff>93984</xdr:rowOff>
    </xdr:to>
    <xdr:cxnSp macro="">
      <xdr:nvCxnSpPr>
        <xdr:cNvPr id="248" name="直線コネクタ 247">
          <a:extLst>
            <a:ext uri="{FF2B5EF4-FFF2-40B4-BE49-F238E27FC236}">
              <a16:creationId xmlns:a16="http://schemas.microsoft.com/office/drawing/2014/main" id="{27011F2D-150F-465B-8725-F251407AE719}"/>
            </a:ext>
          </a:extLst>
        </xdr:cNvPr>
        <xdr:cNvCxnSpPr/>
      </xdr:nvCxnSpPr>
      <xdr:spPr>
        <a:xfrm flipV="1">
          <a:off x="8496300" y="10654592"/>
          <a:ext cx="723900" cy="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86072</xdr:rowOff>
    </xdr:from>
    <xdr:to>
      <xdr:col>46</xdr:col>
      <xdr:colOff>38100</xdr:colOff>
      <xdr:row>64</xdr:row>
      <xdr:rowOff>16222</xdr:rowOff>
    </xdr:to>
    <xdr:sp macro="" textlink="">
      <xdr:nvSpPr>
        <xdr:cNvPr id="249" name="楕円 248">
          <a:extLst>
            <a:ext uri="{FF2B5EF4-FFF2-40B4-BE49-F238E27FC236}">
              <a16:creationId xmlns:a16="http://schemas.microsoft.com/office/drawing/2014/main" id="{4BAEC1EE-1837-4D68-9CEE-AD44FAB9224A}"/>
            </a:ext>
          </a:extLst>
        </xdr:cNvPr>
        <xdr:cNvSpPr/>
      </xdr:nvSpPr>
      <xdr:spPr>
        <a:xfrm>
          <a:off x="7670800" y="1064739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93984</xdr:rowOff>
    </xdr:from>
    <xdr:to>
      <xdr:col>50</xdr:col>
      <xdr:colOff>114300</xdr:colOff>
      <xdr:row>63</xdr:row>
      <xdr:rowOff>136872</xdr:rowOff>
    </xdr:to>
    <xdr:cxnSp macro="">
      <xdr:nvCxnSpPr>
        <xdr:cNvPr id="250" name="直線コネクタ 249">
          <a:extLst>
            <a:ext uri="{FF2B5EF4-FFF2-40B4-BE49-F238E27FC236}">
              <a16:creationId xmlns:a16="http://schemas.microsoft.com/office/drawing/2014/main" id="{36CA1C4E-C980-48EE-91E0-F0946B637797}"/>
            </a:ext>
          </a:extLst>
        </xdr:cNvPr>
        <xdr:cNvCxnSpPr/>
      </xdr:nvCxnSpPr>
      <xdr:spPr>
        <a:xfrm flipV="1">
          <a:off x="7713980" y="10655304"/>
          <a:ext cx="782320" cy="42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85508</xdr:rowOff>
    </xdr:from>
    <xdr:to>
      <xdr:col>41</xdr:col>
      <xdr:colOff>101600</xdr:colOff>
      <xdr:row>64</xdr:row>
      <xdr:rowOff>15658</xdr:rowOff>
    </xdr:to>
    <xdr:sp macro="" textlink="">
      <xdr:nvSpPr>
        <xdr:cNvPr id="251" name="楕円 250">
          <a:extLst>
            <a:ext uri="{FF2B5EF4-FFF2-40B4-BE49-F238E27FC236}">
              <a16:creationId xmlns:a16="http://schemas.microsoft.com/office/drawing/2014/main" id="{CA6AF037-086A-4D5B-BF9B-2FFC99EAE860}"/>
            </a:ext>
          </a:extLst>
        </xdr:cNvPr>
        <xdr:cNvSpPr/>
      </xdr:nvSpPr>
      <xdr:spPr>
        <a:xfrm>
          <a:off x="6873240" y="1064682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136308</xdr:rowOff>
    </xdr:from>
    <xdr:to>
      <xdr:col>45</xdr:col>
      <xdr:colOff>177800</xdr:colOff>
      <xdr:row>63</xdr:row>
      <xdr:rowOff>136872</xdr:rowOff>
    </xdr:to>
    <xdr:cxnSp macro="">
      <xdr:nvCxnSpPr>
        <xdr:cNvPr id="252" name="直線コネクタ 251">
          <a:extLst>
            <a:ext uri="{FF2B5EF4-FFF2-40B4-BE49-F238E27FC236}">
              <a16:creationId xmlns:a16="http://schemas.microsoft.com/office/drawing/2014/main" id="{E2D6799B-57FE-4D4E-9938-D25AC49F972B}"/>
            </a:ext>
          </a:extLst>
        </xdr:cNvPr>
        <xdr:cNvCxnSpPr/>
      </xdr:nvCxnSpPr>
      <xdr:spPr>
        <a:xfrm>
          <a:off x="6924040" y="10697628"/>
          <a:ext cx="789940" cy="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86654</xdr:rowOff>
    </xdr:from>
    <xdr:to>
      <xdr:col>36</xdr:col>
      <xdr:colOff>165100</xdr:colOff>
      <xdr:row>64</xdr:row>
      <xdr:rowOff>16804</xdr:rowOff>
    </xdr:to>
    <xdr:sp macro="" textlink="">
      <xdr:nvSpPr>
        <xdr:cNvPr id="253" name="楕円 252">
          <a:extLst>
            <a:ext uri="{FF2B5EF4-FFF2-40B4-BE49-F238E27FC236}">
              <a16:creationId xmlns:a16="http://schemas.microsoft.com/office/drawing/2014/main" id="{4EE87207-0E4F-4C99-9057-2099C6A51B46}"/>
            </a:ext>
          </a:extLst>
        </xdr:cNvPr>
        <xdr:cNvSpPr/>
      </xdr:nvSpPr>
      <xdr:spPr>
        <a:xfrm>
          <a:off x="6098540" y="1064797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136308</xdr:rowOff>
    </xdr:from>
    <xdr:to>
      <xdr:col>41</xdr:col>
      <xdr:colOff>50800</xdr:colOff>
      <xdr:row>63</xdr:row>
      <xdr:rowOff>137454</xdr:rowOff>
    </xdr:to>
    <xdr:cxnSp macro="">
      <xdr:nvCxnSpPr>
        <xdr:cNvPr id="254" name="直線コネクタ 253">
          <a:extLst>
            <a:ext uri="{FF2B5EF4-FFF2-40B4-BE49-F238E27FC236}">
              <a16:creationId xmlns:a16="http://schemas.microsoft.com/office/drawing/2014/main" id="{B6FED660-24B3-4E92-B7AE-53EE2B41CE2A}"/>
            </a:ext>
          </a:extLst>
        </xdr:cNvPr>
        <xdr:cNvCxnSpPr/>
      </xdr:nvCxnSpPr>
      <xdr:spPr>
        <a:xfrm flipV="1">
          <a:off x="6149340" y="10697628"/>
          <a:ext cx="774700" cy="1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53448</xdr:rowOff>
    </xdr:from>
    <xdr:ext cx="534377" cy="259045"/>
    <xdr:sp macro="" textlink="">
      <xdr:nvSpPr>
        <xdr:cNvPr id="255" name="n_1aveValue【橋りょう・トンネル】&#10;一人当たり有形固定資産（償却資産）額">
          <a:extLst>
            <a:ext uri="{FF2B5EF4-FFF2-40B4-BE49-F238E27FC236}">
              <a16:creationId xmlns:a16="http://schemas.microsoft.com/office/drawing/2014/main" id="{A220C11D-1CEC-41D4-B132-785A8FD75584}"/>
            </a:ext>
          </a:extLst>
        </xdr:cNvPr>
        <xdr:cNvSpPr txBox="1"/>
      </xdr:nvSpPr>
      <xdr:spPr>
        <a:xfrm>
          <a:off x="8239271" y="10279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57507</xdr:rowOff>
    </xdr:from>
    <xdr:ext cx="534377" cy="259045"/>
    <xdr:sp macro="" textlink="">
      <xdr:nvSpPr>
        <xdr:cNvPr id="256" name="n_2aveValue【橋りょう・トンネル】&#10;一人当たり有形固定資産（償却資産）額">
          <a:extLst>
            <a:ext uri="{FF2B5EF4-FFF2-40B4-BE49-F238E27FC236}">
              <a16:creationId xmlns:a16="http://schemas.microsoft.com/office/drawing/2014/main" id="{1649F4F9-16A0-42B1-A212-4B2C0AA6E627}"/>
            </a:ext>
          </a:extLst>
        </xdr:cNvPr>
        <xdr:cNvSpPr txBox="1"/>
      </xdr:nvSpPr>
      <xdr:spPr>
        <a:xfrm>
          <a:off x="7477271" y="10283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95974</xdr:rowOff>
    </xdr:from>
    <xdr:ext cx="599010" cy="259045"/>
    <xdr:sp macro="" textlink="">
      <xdr:nvSpPr>
        <xdr:cNvPr id="257" name="n_3aveValue【橋りょう・トンネル】&#10;一人当たり有形固定資産（償却資産）額">
          <a:extLst>
            <a:ext uri="{FF2B5EF4-FFF2-40B4-BE49-F238E27FC236}">
              <a16:creationId xmlns:a16="http://schemas.microsoft.com/office/drawing/2014/main" id="{E9100787-FB5F-4C39-BFA3-303CE9AC0076}"/>
            </a:ext>
          </a:extLst>
        </xdr:cNvPr>
        <xdr:cNvSpPr txBox="1"/>
      </xdr:nvSpPr>
      <xdr:spPr>
        <a:xfrm>
          <a:off x="6670255" y="101543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88776</xdr:rowOff>
    </xdr:from>
    <xdr:ext cx="599010" cy="259045"/>
    <xdr:sp macro="" textlink="">
      <xdr:nvSpPr>
        <xdr:cNvPr id="258" name="n_4aveValue【橋りょう・トンネル】&#10;一人当たり有形固定資産（償却資産）額">
          <a:extLst>
            <a:ext uri="{FF2B5EF4-FFF2-40B4-BE49-F238E27FC236}">
              <a16:creationId xmlns:a16="http://schemas.microsoft.com/office/drawing/2014/main" id="{8FAD7C05-49D3-4C0E-804B-58653F57C852}"/>
            </a:ext>
          </a:extLst>
        </xdr:cNvPr>
        <xdr:cNvSpPr txBox="1"/>
      </xdr:nvSpPr>
      <xdr:spPr>
        <a:xfrm>
          <a:off x="5872695" y="101471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135911</xdr:rowOff>
    </xdr:from>
    <xdr:ext cx="534377" cy="259045"/>
    <xdr:sp macro="" textlink="">
      <xdr:nvSpPr>
        <xdr:cNvPr id="259" name="n_1mainValue【橋りょう・トンネル】&#10;一人当たり有形固定資産（償却資産）額">
          <a:extLst>
            <a:ext uri="{FF2B5EF4-FFF2-40B4-BE49-F238E27FC236}">
              <a16:creationId xmlns:a16="http://schemas.microsoft.com/office/drawing/2014/main" id="{41A72AC6-2082-4B0B-8ADD-8033970BACFA}"/>
            </a:ext>
          </a:extLst>
        </xdr:cNvPr>
        <xdr:cNvSpPr txBox="1"/>
      </xdr:nvSpPr>
      <xdr:spPr>
        <a:xfrm>
          <a:off x="8239271" y="10697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7349</xdr:rowOff>
    </xdr:from>
    <xdr:ext cx="534377" cy="259045"/>
    <xdr:sp macro="" textlink="">
      <xdr:nvSpPr>
        <xdr:cNvPr id="260" name="n_2mainValue【橋りょう・トンネル】&#10;一人当たり有形固定資産（償却資産）額">
          <a:extLst>
            <a:ext uri="{FF2B5EF4-FFF2-40B4-BE49-F238E27FC236}">
              <a16:creationId xmlns:a16="http://schemas.microsoft.com/office/drawing/2014/main" id="{5E3D338B-5CE3-4835-B692-75020A1A7DDF}"/>
            </a:ext>
          </a:extLst>
        </xdr:cNvPr>
        <xdr:cNvSpPr txBox="1"/>
      </xdr:nvSpPr>
      <xdr:spPr>
        <a:xfrm>
          <a:off x="7477271" y="10736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6785</xdr:rowOff>
    </xdr:from>
    <xdr:ext cx="534377" cy="259045"/>
    <xdr:sp macro="" textlink="">
      <xdr:nvSpPr>
        <xdr:cNvPr id="261" name="n_3mainValue【橋りょう・トンネル】&#10;一人当たり有形固定資産（償却資産）額">
          <a:extLst>
            <a:ext uri="{FF2B5EF4-FFF2-40B4-BE49-F238E27FC236}">
              <a16:creationId xmlns:a16="http://schemas.microsoft.com/office/drawing/2014/main" id="{95631099-C768-49DF-A85A-850182376F06}"/>
            </a:ext>
          </a:extLst>
        </xdr:cNvPr>
        <xdr:cNvSpPr txBox="1"/>
      </xdr:nvSpPr>
      <xdr:spPr>
        <a:xfrm>
          <a:off x="6702571" y="10735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7931</xdr:rowOff>
    </xdr:from>
    <xdr:ext cx="534377" cy="259045"/>
    <xdr:sp macro="" textlink="">
      <xdr:nvSpPr>
        <xdr:cNvPr id="262" name="n_4mainValue【橋りょう・トンネル】&#10;一人当たり有形固定資産（償却資産）額">
          <a:extLst>
            <a:ext uri="{FF2B5EF4-FFF2-40B4-BE49-F238E27FC236}">
              <a16:creationId xmlns:a16="http://schemas.microsoft.com/office/drawing/2014/main" id="{987C041D-EC17-4FBD-8228-C3AE9998D598}"/>
            </a:ext>
          </a:extLst>
        </xdr:cNvPr>
        <xdr:cNvSpPr txBox="1"/>
      </xdr:nvSpPr>
      <xdr:spPr>
        <a:xfrm>
          <a:off x="5905011" y="10736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B86E4295-545F-439F-875A-417C594FFF7D}"/>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A93C3EC6-60E6-48D7-883B-2EB73B6D9347}"/>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0F214B76-81CC-4334-BBB8-6AF754CBA646}"/>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BA63F62F-815C-423C-B3E3-17AB68370BCD}"/>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16F31968-849F-49F3-B9A9-AF4333DC2851}"/>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3F4B426E-4698-4184-B564-D7E3DA09E32A}"/>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D80345EB-DFAC-4230-8AB6-A364ED64FE34}"/>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C1D38DB9-51F4-4042-B4E4-E62FBFF22B9D}"/>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4C3D70F6-4793-474C-A50C-BEE7EFD40AE5}"/>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8032E455-AA5C-4A99-9146-39BF240B5224}"/>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B2ADBF89-2D03-4792-BCF9-C12BAC1F39AA}"/>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a:extLst>
            <a:ext uri="{FF2B5EF4-FFF2-40B4-BE49-F238E27FC236}">
              <a16:creationId xmlns:a16="http://schemas.microsoft.com/office/drawing/2014/main" id="{82A4E4C4-220A-4026-A8FC-A735EEAA6D07}"/>
            </a:ext>
          </a:extLst>
        </xdr:cNvPr>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a:extLst>
            <a:ext uri="{FF2B5EF4-FFF2-40B4-BE49-F238E27FC236}">
              <a16:creationId xmlns:a16="http://schemas.microsoft.com/office/drawing/2014/main" id="{68472E42-2D33-48DF-B2CF-90A10122B05B}"/>
            </a:ext>
          </a:extLst>
        </xdr:cNvPr>
        <xdr:cNvSpPr txBox="1"/>
      </xdr:nvSpPr>
      <xdr:spPr>
        <a:xfrm>
          <a:off x="27196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a:extLst>
            <a:ext uri="{FF2B5EF4-FFF2-40B4-BE49-F238E27FC236}">
              <a16:creationId xmlns:a16="http://schemas.microsoft.com/office/drawing/2014/main" id="{F1BFE75B-7B79-4E50-BE51-6F5E854151C0}"/>
            </a:ext>
          </a:extLst>
        </xdr:cNvPr>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a:extLst>
            <a:ext uri="{FF2B5EF4-FFF2-40B4-BE49-F238E27FC236}">
              <a16:creationId xmlns:a16="http://schemas.microsoft.com/office/drawing/2014/main" id="{7A323C3C-878D-4CCC-8AB4-4606CE4BA064}"/>
            </a:ext>
          </a:extLst>
        </xdr:cNvPr>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a:extLst>
            <a:ext uri="{FF2B5EF4-FFF2-40B4-BE49-F238E27FC236}">
              <a16:creationId xmlns:a16="http://schemas.microsoft.com/office/drawing/2014/main" id="{4EAE63CA-B8C5-48F2-AC4A-6C74CA4C2339}"/>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a:extLst>
            <a:ext uri="{FF2B5EF4-FFF2-40B4-BE49-F238E27FC236}">
              <a16:creationId xmlns:a16="http://schemas.microsoft.com/office/drawing/2014/main" id="{671D0AF8-EB64-418D-9D0E-8E1FA6F8985D}"/>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6F957D89-1CCE-4FC3-956C-42A358A2A40F}"/>
            </a:ext>
          </a:extLst>
        </xdr:cNvPr>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a:extLst>
            <a:ext uri="{FF2B5EF4-FFF2-40B4-BE49-F238E27FC236}">
              <a16:creationId xmlns:a16="http://schemas.microsoft.com/office/drawing/2014/main" id="{A8B3E9F4-04C3-495C-9F0D-C3AD24234333}"/>
            </a:ext>
          </a:extLst>
        </xdr:cNvPr>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a:extLst>
            <a:ext uri="{FF2B5EF4-FFF2-40B4-BE49-F238E27FC236}">
              <a16:creationId xmlns:a16="http://schemas.microsoft.com/office/drawing/2014/main" id="{BCEC0168-8B82-4D76-B6D2-2D35C2B197B9}"/>
            </a:ext>
          </a:extLst>
        </xdr:cNvPr>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a:extLst>
            <a:ext uri="{FF2B5EF4-FFF2-40B4-BE49-F238E27FC236}">
              <a16:creationId xmlns:a16="http://schemas.microsoft.com/office/drawing/2014/main" id="{23F1B1EB-DBFC-4980-9FA0-96AD7099CD28}"/>
            </a:ext>
          </a:extLst>
        </xdr:cNvPr>
        <xdr:cNvSpPr txBox="1"/>
      </xdr:nvSpPr>
      <xdr:spPr>
        <a:xfrm>
          <a:off x="33608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D5C19A5A-F129-4F7D-81F4-6884DF85107D}"/>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a:extLst>
            <a:ext uri="{FF2B5EF4-FFF2-40B4-BE49-F238E27FC236}">
              <a16:creationId xmlns:a16="http://schemas.microsoft.com/office/drawing/2014/main" id="{52970F55-F22C-4996-94C9-747945709A87}"/>
            </a:ext>
          </a:extLst>
        </xdr:cNvPr>
        <xdr:cNvSpPr txBox="1"/>
      </xdr:nvSpPr>
      <xdr:spPr>
        <a:xfrm>
          <a:off x="37734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公営住宅】&#10;有形固定資産減価償却率グラフ枠">
          <a:extLst>
            <a:ext uri="{FF2B5EF4-FFF2-40B4-BE49-F238E27FC236}">
              <a16:creationId xmlns:a16="http://schemas.microsoft.com/office/drawing/2014/main" id="{F6893620-081A-40CE-9410-DCFCA1A4826B}"/>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144780</xdr:rowOff>
    </xdr:from>
    <xdr:to>
      <xdr:col>24</xdr:col>
      <xdr:colOff>62865</xdr:colOff>
      <xdr:row>86</xdr:row>
      <xdr:rowOff>28575</xdr:rowOff>
    </xdr:to>
    <xdr:cxnSp macro="">
      <xdr:nvCxnSpPr>
        <xdr:cNvPr id="287" name="直線コネクタ 286">
          <a:extLst>
            <a:ext uri="{FF2B5EF4-FFF2-40B4-BE49-F238E27FC236}">
              <a16:creationId xmlns:a16="http://schemas.microsoft.com/office/drawing/2014/main" id="{5DFDDDCA-161B-4D4A-8B89-DD21E7D876CF}"/>
            </a:ext>
          </a:extLst>
        </xdr:cNvPr>
        <xdr:cNvCxnSpPr/>
      </xdr:nvCxnSpPr>
      <xdr:spPr>
        <a:xfrm flipV="1">
          <a:off x="4086225" y="13053060"/>
          <a:ext cx="0" cy="13925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32402</xdr:rowOff>
    </xdr:from>
    <xdr:ext cx="405111" cy="259045"/>
    <xdr:sp macro="" textlink="">
      <xdr:nvSpPr>
        <xdr:cNvPr id="288" name="【公営住宅】&#10;有形固定資産減価償却率最小値テキスト">
          <a:extLst>
            <a:ext uri="{FF2B5EF4-FFF2-40B4-BE49-F238E27FC236}">
              <a16:creationId xmlns:a16="http://schemas.microsoft.com/office/drawing/2014/main" id="{792C44BC-7281-4D53-9496-FD22538BB18B}"/>
            </a:ext>
          </a:extLst>
        </xdr:cNvPr>
        <xdr:cNvSpPr txBox="1"/>
      </xdr:nvSpPr>
      <xdr:spPr>
        <a:xfrm>
          <a:off x="4124960" y="14449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28575</xdr:rowOff>
    </xdr:from>
    <xdr:to>
      <xdr:col>24</xdr:col>
      <xdr:colOff>152400</xdr:colOff>
      <xdr:row>86</xdr:row>
      <xdr:rowOff>28575</xdr:rowOff>
    </xdr:to>
    <xdr:cxnSp macro="">
      <xdr:nvCxnSpPr>
        <xdr:cNvPr id="289" name="直線コネクタ 288">
          <a:extLst>
            <a:ext uri="{FF2B5EF4-FFF2-40B4-BE49-F238E27FC236}">
              <a16:creationId xmlns:a16="http://schemas.microsoft.com/office/drawing/2014/main" id="{5BC259AB-DBD0-4076-B3E6-3EDCD44211CE}"/>
            </a:ext>
          </a:extLst>
        </xdr:cNvPr>
        <xdr:cNvCxnSpPr/>
      </xdr:nvCxnSpPr>
      <xdr:spPr>
        <a:xfrm>
          <a:off x="4020820" y="144456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91457</xdr:rowOff>
    </xdr:from>
    <xdr:ext cx="405111" cy="259045"/>
    <xdr:sp macro="" textlink="">
      <xdr:nvSpPr>
        <xdr:cNvPr id="290" name="【公営住宅】&#10;有形固定資産減価償却率最大値テキスト">
          <a:extLst>
            <a:ext uri="{FF2B5EF4-FFF2-40B4-BE49-F238E27FC236}">
              <a16:creationId xmlns:a16="http://schemas.microsoft.com/office/drawing/2014/main" id="{52AAD790-3C01-4263-989E-A4E94577E0E6}"/>
            </a:ext>
          </a:extLst>
        </xdr:cNvPr>
        <xdr:cNvSpPr txBox="1"/>
      </xdr:nvSpPr>
      <xdr:spPr>
        <a:xfrm>
          <a:off x="4124960" y="12832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144780</xdr:rowOff>
    </xdr:from>
    <xdr:to>
      <xdr:col>24</xdr:col>
      <xdr:colOff>152400</xdr:colOff>
      <xdr:row>77</xdr:row>
      <xdr:rowOff>144780</xdr:rowOff>
    </xdr:to>
    <xdr:cxnSp macro="">
      <xdr:nvCxnSpPr>
        <xdr:cNvPr id="291" name="直線コネクタ 290">
          <a:extLst>
            <a:ext uri="{FF2B5EF4-FFF2-40B4-BE49-F238E27FC236}">
              <a16:creationId xmlns:a16="http://schemas.microsoft.com/office/drawing/2014/main" id="{D1B2520E-5DDD-4DCA-A930-FC186ABBE1DA}"/>
            </a:ext>
          </a:extLst>
        </xdr:cNvPr>
        <xdr:cNvCxnSpPr/>
      </xdr:nvCxnSpPr>
      <xdr:spPr>
        <a:xfrm>
          <a:off x="4020820" y="130530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51452</xdr:rowOff>
    </xdr:from>
    <xdr:ext cx="405111" cy="259045"/>
    <xdr:sp macro="" textlink="">
      <xdr:nvSpPr>
        <xdr:cNvPr id="292" name="【公営住宅】&#10;有形固定資産減価償却率平均値テキスト">
          <a:extLst>
            <a:ext uri="{FF2B5EF4-FFF2-40B4-BE49-F238E27FC236}">
              <a16:creationId xmlns:a16="http://schemas.microsoft.com/office/drawing/2014/main" id="{F1A13F13-CBF5-4E1A-B9D9-7A79A0724B27}"/>
            </a:ext>
          </a:extLst>
        </xdr:cNvPr>
        <xdr:cNvSpPr txBox="1"/>
      </xdr:nvSpPr>
      <xdr:spPr>
        <a:xfrm>
          <a:off x="4124960" y="137979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73025</xdr:rowOff>
    </xdr:from>
    <xdr:to>
      <xdr:col>24</xdr:col>
      <xdr:colOff>114300</xdr:colOff>
      <xdr:row>83</xdr:row>
      <xdr:rowOff>3175</xdr:rowOff>
    </xdr:to>
    <xdr:sp macro="" textlink="">
      <xdr:nvSpPr>
        <xdr:cNvPr id="293" name="フローチャート: 判断 292">
          <a:extLst>
            <a:ext uri="{FF2B5EF4-FFF2-40B4-BE49-F238E27FC236}">
              <a16:creationId xmlns:a16="http://schemas.microsoft.com/office/drawing/2014/main" id="{53DE80E4-D2B8-4BA1-9BF8-A1205A3638B6}"/>
            </a:ext>
          </a:extLst>
        </xdr:cNvPr>
        <xdr:cNvSpPr/>
      </xdr:nvSpPr>
      <xdr:spPr>
        <a:xfrm>
          <a:off x="4036060" y="138195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59689</xdr:rowOff>
    </xdr:from>
    <xdr:to>
      <xdr:col>20</xdr:col>
      <xdr:colOff>38100</xdr:colOff>
      <xdr:row>82</xdr:row>
      <xdr:rowOff>161289</xdr:rowOff>
    </xdr:to>
    <xdr:sp macro="" textlink="">
      <xdr:nvSpPr>
        <xdr:cNvPr id="294" name="フローチャート: 判断 293">
          <a:extLst>
            <a:ext uri="{FF2B5EF4-FFF2-40B4-BE49-F238E27FC236}">
              <a16:creationId xmlns:a16="http://schemas.microsoft.com/office/drawing/2014/main" id="{33F5B445-3257-47EA-970D-E6C8A60A20C9}"/>
            </a:ext>
          </a:extLst>
        </xdr:cNvPr>
        <xdr:cNvSpPr/>
      </xdr:nvSpPr>
      <xdr:spPr>
        <a:xfrm>
          <a:off x="3312160" y="1380616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57786</xdr:rowOff>
    </xdr:from>
    <xdr:to>
      <xdr:col>15</xdr:col>
      <xdr:colOff>101600</xdr:colOff>
      <xdr:row>82</xdr:row>
      <xdr:rowOff>159386</xdr:rowOff>
    </xdr:to>
    <xdr:sp macro="" textlink="">
      <xdr:nvSpPr>
        <xdr:cNvPr id="295" name="フローチャート: 判断 294">
          <a:extLst>
            <a:ext uri="{FF2B5EF4-FFF2-40B4-BE49-F238E27FC236}">
              <a16:creationId xmlns:a16="http://schemas.microsoft.com/office/drawing/2014/main" id="{C19D2834-AA96-4A24-B98B-8A9779C3BCE1}"/>
            </a:ext>
          </a:extLst>
        </xdr:cNvPr>
        <xdr:cNvSpPr/>
      </xdr:nvSpPr>
      <xdr:spPr>
        <a:xfrm>
          <a:off x="2514600" y="13804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73025</xdr:rowOff>
    </xdr:from>
    <xdr:to>
      <xdr:col>10</xdr:col>
      <xdr:colOff>165100</xdr:colOff>
      <xdr:row>84</xdr:row>
      <xdr:rowOff>3175</xdr:rowOff>
    </xdr:to>
    <xdr:sp macro="" textlink="">
      <xdr:nvSpPr>
        <xdr:cNvPr id="296" name="フローチャート: 判断 295">
          <a:extLst>
            <a:ext uri="{FF2B5EF4-FFF2-40B4-BE49-F238E27FC236}">
              <a16:creationId xmlns:a16="http://schemas.microsoft.com/office/drawing/2014/main" id="{64DA1187-0DC6-47DA-AB63-0F27673D80D6}"/>
            </a:ext>
          </a:extLst>
        </xdr:cNvPr>
        <xdr:cNvSpPr/>
      </xdr:nvSpPr>
      <xdr:spPr>
        <a:xfrm>
          <a:off x="1739900" y="139871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149225</xdr:rowOff>
    </xdr:from>
    <xdr:to>
      <xdr:col>6</xdr:col>
      <xdr:colOff>38100</xdr:colOff>
      <xdr:row>82</xdr:row>
      <xdr:rowOff>79375</xdr:rowOff>
    </xdr:to>
    <xdr:sp macro="" textlink="">
      <xdr:nvSpPr>
        <xdr:cNvPr id="297" name="フローチャート: 判断 296">
          <a:extLst>
            <a:ext uri="{FF2B5EF4-FFF2-40B4-BE49-F238E27FC236}">
              <a16:creationId xmlns:a16="http://schemas.microsoft.com/office/drawing/2014/main" id="{17025050-2BB0-43BF-9EA0-361BE0E7DBA7}"/>
            </a:ext>
          </a:extLst>
        </xdr:cNvPr>
        <xdr:cNvSpPr/>
      </xdr:nvSpPr>
      <xdr:spPr>
        <a:xfrm>
          <a:off x="965200" y="137280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B781316B-5F9A-4309-923B-396D97D5667F}"/>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E477E9EB-AC2A-4287-9839-F62DF550B6E0}"/>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BC6D0161-B218-4BF2-9A00-BE3CC6423773}"/>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8E0B6687-0803-4800-A505-7E5B3F3C08DE}"/>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819D9701-9C55-44F5-9DC7-2AFD9B73C746}"/>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65405</xdr:rowOff>
    </xdr:from>
    <xdr:to>
      <xdr:col>24</xdr:col>
      <xdr:colOff>114300</xdr:colOff>
      <xdr:row>81</xdr:row>
      <xdr:rowOff>167005</xdr:rowOff>
    </xdr:to>
    <xdr:sp macro="" textlink="">
      <xdr:nvSpPr>
        <xdr:cNvPr id="303" name="楕円 302">
          <a:extLst>
            <a:ext uri="{FF2B5EF4-FFF2-40B4-BE49-F238E27FC236}">
              <a16:creationId xmlns:a16="http://schemas.microsoft.com/office/drawing/2014/main" id="{2879ED44-61AF-4A05-8FCE-BEC908AAE489}"/>
            </a:ext>
          </a:extLst>
        </xdr:cNvPr>
        <xdr:cNvSpPr/>
      </xdr:nvSpPr>
      <xdr:spPr>
        <a:xfrm>
          <a:off x="4036060" y="13644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88282</xdr:rowOff>
    </xdr:from>
    <xdr:ext cx="405111" cy="259045"/>
    <xdr:sp macro="" textlink="">
      <xdr:nvSpPr>
        <xdr:cNvPr id="304" name="【公営住宅】&#10;有形固定資産減価償却率該当値テキスト">
          <a:extLst>
            <a:ext uri="{FF2B5EF4-FFF2-40B4-BE49-F238E27FC236}">
              <a16:creationId xmlns:a16="http://schemas.microsoft.com/office/drawing/2014/main" id="{969E362C-BF70-44AE-891E-922343E2E976}"/>
            </a:ext>
          </a:extLst>
        </xdr:cNvPr>
        <xdr:cNvSpPr txBox="1"/>
      </xdr:nvSpPr>
      <xdr:spPr>
        <a:xfrm>
          <a:off x="4124960" y="13499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12064</xdr:rowOff>
    </xdr:from>
    <xdr:to>
      <xdr:col>20</xdr:col>
      <xdr:colOff>38100</xdr:colOff>
      <xdr:row>81</xdr:row>
      <xdr:rowOff>113664</xdr:rowOff>
    </xdr:to>
    <xdr:sp macro="" textlink="">
      <xdr:nvSpPr>
        <xdr:cNvPr id="305" name="楕円 304">
          <a:extLst>
            <a:ext uri="{FF2B5EF4-FFF2-40B4-BE49-F238E27FC236}">
              <a16:creationId xmlns:a16="http://schemas.microsoft.com/office/drawing/2014/main" id="{0708BE37-7B1D-4EFE-B714-B2AB1ED04F3F}"/>
            </a:ext>
          </a:extLst>
        </xdr:cNvPr>
        <xdr:cNvSpPr/>
      </xdr:nvSpPr>
      <xdr:spPr>
        <a:xfrm>
          <a:off x="3312160" y="1359090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62864</xdr:rowOff>
    </xdr:from>
    <xdr:to>
      <xdr:col>24</xdr:col>
      <xdr:colOff>63500</xdr:colOff>
      <xdr:row>81</xdr:row>
      <xdr:rowOff>116205</xdr:rowOff>
    </xdr:to>
    <xdr:cxnSp macro="">
      <xdr:nvCxnSpPr>
        <xdr:cNvPr id="306" name="直線コネクタ 305">
          <a:extLst>
            <a:ext uri="{FF2B5EF4-FFF2-40B4-BE49-F238E27FC236}">
              <a16:creationId xmlns:a16="http://schemas.microsoft.com/office/drawing/2014/main" id="{E2BC1CC5-A647-4F3C-8137-AA60387D6F0B}"/>
            </a:ext>
          </a:extLst>
        </xdr:cNvPr>
        <xdr:cNvCxnSpPr/>
      </xdr:nvCxnSpPr>
      <xdr:spPr>
        <a:xfrm>
          <a:off x="3355340" y="13641704"/>
          <a:ext cx="73152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52070</xdr:rowOff>
    </xdr:from>
    <xdr:to>
      <xdr:col>15</xdr:col>
      <xdr:colOff>101600</xdr:colOff>
      <xdr:row>82</xdr:row>
      <xdr:rowOff>153670</xdr:rowOff>
    </xdr:to>
    <xdr:sp macro="" textlink="">
      <xdr:nvSpPr>
        <xdr:cNvPr id="307" name="楕円 306">
          <a:extLst>
            <a:ext uri="{FF2B5EF4-FFF2-40B4-BE49-F238E27FC236}">
              <a16:creationId xmlns:a16="http://schemas.microsoft.com/office/drawing/2014/main" id="{CF065FB1-12FA-4F06-9025-7ACA22B87487}"/>
            </a:ext>
          </a:extLst>
        </xdr:cNvPr>
        <xdr:cNvSpPr/>
      </xdr:nvSpPr>
      <xdr:spPr>
        <a:xfrm>
          <a:off x="2514600" y="13798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62864</xdr:rowOff>
    </xdr:from>
    <xdr:to>
      <xdr:col>19</xdr:col>
      <xdr:colOff>177800</xdr:colOff>
      <xdr:row>82</xdr:row>
      <xdr:rowOff>102870</xdr:rowOff>
    </xdr:to>
    <xdr:cxnSp macro="">
      <xdr:nvCxnSpPr>
        <xdr:cNvPr id="308" name="直線コネクタ 307">
          <a:extLst>
            <a:ext uri="{FF2B5EF4-FFF2-40B4-BE49-F238E27FC236}">
              <a16:creationId xmlns:a16="http://schemas.microsoft.com/office/drawing/2014/main" id="{6BF53D26-7F14-4491-91FB-C46E6B52F4D6}"/>
            </a:ext>
          </a:extLst>
        </xdr:cNvPr>
        <xdr:cNvCxnSpPr/>
      </xdr:nvCxnSpPr>
      <xdr:spPr>
        <a:xfrm flipV="1">
          <a:off x="2565400" y="13641704"/>
          <a:ext cx="789940" cy="207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12064</xdr:rowOff>
    </xdr:from>
    <xdr:to>
      <xdr:col>10</xdr:col>
      <xdr:colOff>165100</xdr:colOff>
      <xdr:row>82</xdr:row>
      <xdr:rowOff>113664</xdr:rowOff>
    </xdr:to>
    <xdr:sp macro="" textlink="">
      <xdr:nvSpPr>
        <xdr:cNvPr id="309" name="楕円 308">
          <a:extLst>
            <a:ext uri="{FF2B5EF4-FFF2-40B4-BE49-F238E27FC236}">
              <a16:creationId xmlns:a16="http://schemas.microsoft.com/office/drawing/2014/main" id="{5FFE7E39-75C9-41EC-9D0A-6F2ADC9B830E}"/>
            </a:ext>
          </a:extLst>
        </xdr:cNvPr>
        <xdr:cNvSpPr/>
      </xdr:nvSpPr>
      <xdr:spPr>
        <a:xfrm>
          <a:off x="1739900" y="13758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62864</xdr:rowOff>
    </xdr:from>
    <xdr:to>
      <xdr:col>15</xdr:col>
      <xdr:colOff>50800</xdr:colOff>
      <xdr:row>82</xdr:row>
      <xdr:rowOff>102870</xdr:rowOff>
    </xdr:to>
    <xdr:cxnSp macro="">
      <xdr:nvCxnSpPr>
        <xdr:cNvPr id="310" name="直線コネクタ 309">
          <a:extLst>
            <a:ext uri="{FF2B5EF4-FFF2-40B4-BE49-F238E27FC236}">
              <a16:creationId xmlns:a16="http://schemas.microsoft.com/office/drawing/2014/main" id="{99F9032C-4A93-4342-B2E5-6238DAE7E910}"/>
            </a:ext>
          </a:extLst>
        </xdr:cNvPr>
        <xdr:cNvCxnSpPr/>
      </xdr:nvCxnSpPr>
      <xdr:spPr>
        <a:xfrm>
          <a:off x="1790700" y="13809344"/>
          <a:ext cx="7747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151130</xdr:rowOff>
    </xdr:from>
    <xdr:to>
      <xdr:col>6</xdr:col>
      <xdr:colOff>38100</xdr:colOff>
      <xdr:row>83</xdr:row>
      <xdr:rowOff>81280</xdr:rowOff>
    </xdr:to>
    <xdr:sp macro="" textlink="">
      <xdr:nvSpPr>
        <xdr:cNvPr id="311" name="楕円 310">
          <a:extLst>
            <a:ext uri="{FF2B5EF4-FFF2-40B4-BE49-F238E27FC236}">
              <a16:creationId xmlns:a16="http://schemas.microsoft.com/office/drawing/2014/main" id="{D30DB7AF-FDD3-4F84-9ADD-6E9B2867D4BA}"/>
            </a:ext>
          </a:extLst>
        </xdr:cNvPr>
        <xdr:cNvSpPr/>
      </xdr:nvSpPr>
      <xdr:spPr>
        <a:xfrm>
          <a:off x="965200" y="138976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62864</xdr:rowOff>
    </xdr:from>
    <xdr:to>
      <xdr:col>10</xdr:col>
      <xdr:colOff>114300</xdr:colOff>
      <xdr:row>83</xdr:row>
      <xdr:rowOff>30480</xdr:rowOff>
    </xdr:to>
    <xdr:cxnSp macro="">
      <xdr:nvCxnSpPr>
        <xdr:cNvPr id="312" name="直線コネクタ 311">
          <a:extLst>
            <a:ext uri="{FF2B5EF4-FFF2-40B4-BE49-F238E27FC236}">
              <a16:creationId xmlns:a16="http://schemas.microsoft.com/office/drawing/2014/main" id="{E52FAF96-6DA8-475D-82A0-8C2CF4436B67}"/>
            </a:ext>
          </a:extLst>
        </xdr:cNvPr>
        <xdr:cNvCxnSpPr/>
      </xdr:nvCxnSpPr>
      <xdr:spPr>
        <a:xfrm flipV="1">
          <a:off x="1008380" y="13809344"/>
          <a:ext cx="782320" cy="135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152416</xdr:rowOff>
    </xdr:from>
    <xdr:ext cx="405111" cy="259045"/>
    <xdr:sp macro="" textlink="">
      <xdr:nvSpPr>
        <xdr:cNvPr id="313" name="n_1aveValue【公営住宅】&#10;有形固定資産減価償却率">
          <a:extLst>
            <a:ext uri="{FF2B5EF4-FFF2-40B4-BE49-F238E27FC236}">
              <a16:creationId xmlns:a16="http://schemas.microsoft.com/office/drawing/2014/main" id="{01819348-8935-4764-B01B-BA5D7686F9D1}"/>
            </a:ext>
          </a:extLst>
        </xdr:cNvPr>
        <xdr:cNvSpPr txBox="1"/>
      </xdr:nvSpPr>
      <xdr:spPr>
        <a:xfrm>
          <a:off x="3170564" y="13898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150513</xdr:rowOff>
    </xdr:from>
    <xdr:ext cx="405111" cy="259045"/>
    <xdr:sp macro="" textlink="">
      <xdr:nvSpPr>
        <xdr:cNvPr id="314" name="n_2aveValue【公営住宅】&#10;有形固定資産減価償却率">
          <a:extLst>
            <a:ext uri="{FF2B5EF4-FFF2-40B4-BE49-F238E27FC236}">
              <a16:creationId xmlns:a16="http://schemas.microsoft.com/office/drawing/2014/main" id="{21CDE6E1-2B2E-4BA3-BD7A-45AF0290416A}"/>
            </a:ext>
          </a:extLst>
        </xdr:cNvPr>
        <xdr:cNvSpPr txBox="1"/>
      </xdr:nvSpPr>
      <xdr:spPr>
        <a:xfrm>
          <a:off x="2385704" y="13896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165752</xdr:rowOff>
    </xdr:from>
    <xdr:ext cx="405111" cy="259045"/>
    <xdr:sp macro="" textlink="">
      <xdr:nvSpPr>
        <xdr:cNvPr id="315" name="n_3aveValue【公営住宅】&#10;有形固定資産減価償却率">
          <a:extLst>
            <a:ext uri="{FF2B5EF4-FFF2-40B4-BE49-F238E27FC236}">
              <a16:creationId xmlns:a16="http://schemas.microsoft.com/office/drawing/2014/main" id="{67415D2F-9BF6-4689-8803-D9C76EFB197A}"/>
            </a:ext>
          </a:extLst>
        </xdr:cNvPr>
        <xdr:cNvSpPr txBox="1"/>
      </xdr:nvSpPr>
      <xdr:spPr>
        <a:xfrm>
          <a:off x="1611004" y="14079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95902</xdr:rowOff>
    </xdr:from>
    <xdr:ext cx="405111" cy="259045"/>
    <xdr:sp macro="" textlink="">
      <xdr:nvSpPr>
        <xdr:cNvPr id="316" name="n_4aveValue【公営住宅】&#10;有形固定資産減価償却率">
          <a:extLst>
            <a:ext uri="{FF2B5EF4-FFF2-40B4-BE49-F238E27FC236}">
              <a16:creationId xmlns:a16="http://schemas.microsoft.com/office/drawing/2014/main" id="{B07AEA0A-6D01-44D7-88FB-23AC17D01BAC}"/>
            </a:ext>
          </a:extLst>
        </xdr:cNvPr>
        <xdr:cNvSpPr txBox="1"/>
      </xdr:nvSpPr>
      <xdr:spPr>
        <a:xfrm>
          <a:off x="836304" y="13507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130191</xdr:rowOff>
    </xdr:from>
    <xdr:ext cx="405111" cy="259045"/>
    <xdr:sp macro="" textlink="">
      <xdr:nvSpPr>
        <xdr:cNvPr id="317" name="n_1mainValue【公営住宅】&#10;有形固定資産減価償却率">
          <a:extLst>
            <a:ext uri="{FF2B5EF4-FFF2-40B4-BE49-F238E27FC236}">
              <a16:creationId xmlns:a16="http://schemas.microsoft.com/office/drawing/2014/main" id="{0ED381B2-0281-4BDF-B3B7-CD195B828AEC}"/>
            </a:ext>
          </a:extLst>
        </xdr:cNvPr>
        <xdr:cNvSpPr txBox="1"/>
      </xdr:nvSpPr>
      <xdr:spPr>
        <a:xfrm>
          <a:off x="3170564" y="13373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170197</xdr:rowOff>
    </xdr:from>
    <xdr:ext cx="405111" cy="259045"/>
    <xdr:sp macro="" textlink="">
      <xdr:nvSpPr>
        <xdr:cNvPr id="318" name="n_2mainValue【公営住宅】&#10;有形固定資産減価償却率">
          <a:extLst>
            <a:ext uri="{FF2B5EF4-FFF2-40B4-BE49-F238E27FC236}">
              <a16:creationId xmlns:a16="http://schemas.microsoft.com/office/drawing/2014/main" id="{6FF80DB6-BCA4-4586-8D89-D82F9B6FCD08}"/>
            </a:ext>
          </a:extLst>
        </xdr:cNvPr>
        <xdr:cNvSpPr txBox="1"/>
      </xdr:nvSpPr>
      <xdr:spPr>
        <a:xfrm>
          <a:off x="2385704" y="1358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130191</xdr:rowOff>
    </xdr:from>
    <xdr:ext cx="405111" cy="259045"/>
    <xdr:sp macro="" textlink="">
      <xdr:nvSpPr>
        <xdr:cNvPr id="319" name="n_3mainValue【公営住宅】&#10;有形固定資産減価償却率">
          <a:extLst>
            <a:ext uri="{FF2B5EF4-FFF2-40B4-BE49-F238E27FC236}">
              <a16:creationId xmlns:a16="http://schemas.microsoft.com/office/drawing/2014/main" id="{D4F32D4F-8DCE-4BCD-B019-0F224812472A}"/>
            </a:ext>
          </a:extLst>
        </xdr:cNvPr>
        <xdr:cNvSpPr txBox="1"/>
      </xdr:nvSpPr>
      <xdr:spPr>
        <a:xfrm>
          <a:off x="1611004" y="13541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72407</xdr:rowOff>
    </xdr:from>
    <xdr:ext cx="405111" cy="259045"/>
    <xdr:sp macro="" textlink="">
      <xdr:nvSpPr>
        <xdr:cNvPr id="320" name="n_4mainValue【公営住宅】&#10;有形固定資産減価償却率">
          <a:extLst>
            <a:ext uri="{FF2B5EF4-FFF2-40B4-BE49-F238E27FC236}">
              <a16:creationId xmlns:a16="http://schemas.microsoft.com/office/drawing/2014/main" id="{1C8B9546-6BAE-4918-B7BA-EE89207E75A7}"/>
            </a:ext>
          </a:extLst>
        </xdr:cNvPr>
        <xdr:cNvSpPr txBox="1"/>
      </xdr:nvSpPr>
      <xdr:spPr>
        <a:xfrm>
          <a:off x="836304" y="1398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6B1C28DC-DD30-4925-A4D1-48CD96BE6A96}"/>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D6F6A2DB-52E0-45E2-9BE0-143D9AD2E80A}"/>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E271E795-1BF6-4578-B745-CEBAE253BC58}"/>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C1935993-88DD-400A-8732-D31F43BB995F}"/>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B5BE59D2-B733-4F4F-B591-556873924B86}"/>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5B5CFAD1-5190-4B3A-AE7B-87EC2AA5F4EF}"/>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249B5331-E0E9-4D59-A650-25E8CC0B36F2}"/>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5BB65DD5-76C2-4A07-B1F2-BCF89B0B6376}"/>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E276BEBC-C2A6-4EA8-8C72-C48D145C40C1}"/>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5F234310-0B34-45DA-9D5D-530571261194}"/>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1" name="直線コネクタ 330">
          <a:extLst>
            <a:ext uri="{FF2B5EF4-FFF2-40B4-BE49-F238E27FC236}">
              <a16:creationId xmlns:a16="http://schemas.microsoft.com/office/drawing/2014/main" id="{4F701CC9-7A82-462E-992F-9713CA34C7B4}"/>
            </a:ext>
          </a:extLst>
        </xdr:cNvPr>
        <xdr:cNvCxnSpPr/>
      </xdr:nvCxnSpPr>
      <xdr:spPr>
        <a:xfrm>
          <a:off x="5826760" y="14344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2" name="テキスト ボックス 331">
          <a:extLst>
            <a:ext uri="{FF2B5EF4-FFF2-40B4-BE49-F238E27FC236}">
              <a16:creationId xmlns:a16="http://schemas.microsoft.com/office/drawing/2014/main" id="{6FC430F7-D7C0-4B61-A94F-B6F99D5887C3}"/>
            </a:ext>
          </a:extLst>
        </xdr:cNvPr>
        <xdr:cNvSpPr txBox="1"/>
      </xdr:nvSpPr>
      <xdr:spPr>
        <a:xfrm>
          <a:off x="5405301" y="14206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454E1455-5FE9-46BD-B950-2BE05DDEF9EB}"/>
            </a:ext>
          </a:extLst>
        </xdr:cNvPr>
        <xdr:cNvCxnSpPr/>
      </xdr:nvCxnSpPr>
      <xdr:spPr>
        <a:xfrm>
          <a:off x="5826760" y="137845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FE5E6FE0-2A9C-4684-B904-E8E3D73505AD}"/>
            </a:ext>
          </a:extLst>
        </xdr:cNvPr>
        <xdr:cNvSpPr txBox="1"/>
      </xdr:nvSpPr>
      <xdr:spPr>
        <a:xfrm>
          <a:off x="540530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5" name="直線コネクタ 334">
          <a:extLst>
            <a:ext uri="{FF2B5EF4-FFF2-40B4-BE49-F238E27FC236}">
              <a16:creationId xmlns:a16="http://schemas.microsoft.com/office/drawing/2014/main" id="{138B298A-D68D-44A3-9C7D-13C464F34C5A}"/>
            </a:ext>
          </a:extLst>
        </xdr:cNvPr>
        <xdr:cNvCxnSpPr/>
      </xdr:nvCxnSpPr>
      <xdr:spPr>
        <a:xfrm>
          <a:off x="5826760" y="132283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6" name="テキスト ボックス 335">
          <a:extLst>
            <a:ext uri="{FF2B5EF4-FFF2-40B4-BE49-F238E27FC236}">
              <a16:creationId xmlns:a16="http://schemas.microsoft.com/office/drawing/2014/main" id="{3352BDD2-FDB7-43FD-B239-DFEDC9C38078}"/>
            </a:ext>
          </a:extLst>
        </xdr:cNvPr>
        <xdr:cNvSpPr txBox="1"/>
      </xdr:nvSpPr>
      <xdr:spPr>
        <a:xfrm>
          <a:off x="5405301" y="130860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01987020-D099-4909-8BF1-D1408BC2B065}"/>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261553AA-1B10-4D98-9E45-6B6833278F0D}"/>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公営住宅】&#10;一人当たり面積グラフ枠">
          <a:extLst>
            <a:ext uri="{FF2B5EF4-FFF2-40B4-BE49-F238E27FC236}">
              <a16:creationId xmlns:a16="http://schemas.microsoft.com/office/drawing/2014/main" id="{B6AC6D37-D77A-4A6A-9C1A-7026E1EEB1E2}"/>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17526</xdr:rowOff>
    </xdr:from>
    <xdr:to>
      <xdr:col>54</xdr:col>
      <xdr:colOff>189865</xdr:colOff>
      <xdr:row>85</xdr:row>
      <xdr:rowOff>89536</xdr:rowOff>
    </xdr:to>
    <xdr:cxnSp macro="">
      <xdr:nvCxnSpPr>
        <xdr:cNvPr id="340" name="直線コネクタ 339">
          <a:extLst>
            <a:ext uri="{FF2B5EF4-FFF2-40B4-BE49-F238E27FC236}">
              <a16:creationId xmlns:a16="http://schemas.microsoft.com/office/drawing/2014/main" id="{B19B0354-DCA8-4452-A4CF-5C01D0AE7CC0}"/>
            </a:ext>
          </a:extLst>
        </xdr:cNvPr>
        <xdr:cNvCxnSpPr/>
      </xdr:nvCxnSpPr>
      <xdr:spPr>
        <a:xfrm flipV="1">
          <a:off x="9219565" y="13093446"/>
          <a:ext cx="0" cy="1245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93363</xdr:rowOff>
    </xdr:from>
    <xdr:ext cx="469744" cy="259045"/>
    <xdr:sp macro="" textlink="">
      <xdr:nvSpPr>
        <xdr:cNvPr id="341" name="【公営住宅】&#10;一人当たり面積最小値テキスト">
          <a:extLst>
            <a:ext uri="{FF2B5EF4-FFF2-40B4-BE49-F238E27FC236}">
              <a16:creationId xmlns:a16="http://schemas.microsoft.com/office/drawing/2014/main" id="{692EDC67-90BC-42D4-BB63-5FA6FE32B993}"/>
            </a:ext>
          </a:extLst>
        </xdr:cNvPr>
        <xdr:cNvSpPr txBox="1"/>
      </xdr:nvSpPr>
      <xdr:spPr>
        <a:xfrm>
          <a:off x="9258300" y="14342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89536</xdr:rowOff>
    </xdr:from>
    <xdr:to>
      <xdr:col>55</xdr:col>
      <xdr:colOff>88900</xdr:colOff>
      <xdr:row>85</xdr:row>
      <xdr:rowOff>89536</xdr:rowOff>
    </xdr:to>
    <xdr:cxnSp macro="">
      <xdr:nvCxnSpPr>
        <xdr:cNvPr id="342" name="直線コネクタ 341">
          <a:extLst>
            <a:ext uri="{FF2B5EF4-FFF2-40B4-BE49-F238E27FC236}">
              <a16:creationId xmlns:a16="http://schemas.microsoft.com/office/drawing/2014/main" id="{A3CC93B7-EB7A-4840-918C-E2AD16639C93}"/>
            </a:ext>
          </a:extLst>
        </xdr:cNvPr>
        <xdr:cNvCxnSpPr/>
      </xdr:nvCxnSpPr>
      <xdr:spPr>
        <a:xfrm>
          <a:off x="9154160" y="1433893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135653</xdr:rowOff>
    </xdr:from>
    <xdr:ext cx="469744" cy="259045"/>
    <xdr:sp macro="" textlink="">
      <xdr:nvSpPr>
        <xdr:cNvPr id="343" name="【公営住宅】&#10;一人当たり面積最大値テキスト">
          <a:extLst>
            <a:ext uri="{FF2B5EF4-FFF2-40B4-BE49-F238E27FC236}">
              <a16:creationId xmlns:a16="http://schemas.microsoft.com/office/drawing/2014/main" id="{217CBCFA-F4FB-4ED5-9FA4-3B2F8C3B940E}"/>
            </a:ext>
          </a:extLst>
        </xdr:cNvPr>
        <xdr:cNvSpPr txBox="1"/>
      </xdr:nvSpPr>
      <xdr:spPr>
        <a:xfrm>
          <a:off x="9258300" y="12876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17526</xdr:rowOff>
    </xdr:from>
    <xdr:to>
      <xdr:col>55</xdr:col>
      <xdr:colOff>88900</xdr:colOff>
      <xdr:row>78</xdr:row>
      <xdr:rowOff>17526</xdr:rowOff>
    </xdr:to>
    <xdr:cxnSp macro="">
      <xdr:nvCxnSpPr>
        <xdr:cNvPr id="344" name="直線コネクタ 343">
          <a:extLst>
            <a:ext uri="{FF2B5EF4-FFF2-40B4-BE49-F238E27FC236}">
              <a16:creationId xmlns:a16="http://schemas.microsoft.com/office/drawing/2014/main" id="{3FCE3F52-BDE5-47D1-9695-9D17BAD18162}"/>
            </a:ext>
          </a:extLst>
        </xdr:cNvPr>
        <xdr:cNvCxnSpPr/>
      </xdr:nvCxnSpPr>
      <xdr:spPr>
        <a:xfrm>
          <a:off x="9154160" y="130934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76027</xdr:rowOff>
    </xdr:from>
    <xdr:ext cx="469744" cy="259045"/>
    <xdr:sp macro="" textlink="">
      <xdr:nvSpPr>
        <xdr:cNvPr id="345" name="【公営住宅】&#10;一人当たり面積平均値テキスト">
          <a:extLst>
            <a:ext uri="{FF2B5EF4-FFF2-40B4-BE49-F238E27FC236}">
              <a16:creationId xmlns:a16="http://schemas.microsoft.com/office/drawing/2014/main" id="{60C95330-47C5-49FD-B6F9-A73EAA29E6DE}"/>
            </a:ext>
          </a:extLst>
        </xdr:cNvPr>
        <xdr:cNvSpPr txBox="1"/>
      </xdr:nvSpPr>
      <xdr:spPr>
        <a:xfrm>
          <a:off x="9258300" y="139901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97600</xdr:rowOff>
    </xdr:from>
    <xdr:to>
      <xdr:col>55</xdr:col>
      <xdr:colOff>50800</xdr:colOff>
      <xdr:row>84</xdr:row>
      <xdr:rowOff>27750</xdr:rowOff>
    </xdr:to>
    <xdr:sp macro="" textlink="">
      <xdr:nvSpPr>
        <xdr:cNvPr id="346" name="フローチャート: 判断 345">
          <a:extLst>
            <a:ext uri="{FF2B5EF4-FFF2-40B4-BE49-F238E27FC236}">
              <a16:creationId xmlns:a16="http://schemas.microsoft.com/office/drawing/2014/main" id="{D82244DF-2607-49FE-9441-0E97813990D1}"/>
            </a:ext>
          </a:extLst>
        </xdr:cNvPr>
        <xdr:cNvSpPr/>
      </xdr:nvSpPr>
      <xdr:spPr>
        <a:xfrm>
          <a:off x="9192260" y="140117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99313</xdr:rowOff>
    </xdr:from>
    <xdr:to>
      <xdr:col>50</xdr:col>
      <xdr:colOff>165100</xdr:colOff>
      <xdr:row>84</xdr:row>
      <xdr:rowOff>29463</xdr:rowOff>
    </xdr:to>
    <xdr:sp macro="" textlink="">
      <xdr:nvSpPr>
        <xdr:cNvPr id="347" name="フローチャート: 判断 346">
          <a:extLst>
            <a:ext uri="{FF2B5EF4-FFF2-40B4-BE49-F238E27FC236}">
              <a16:creationId xmlns:a16="http://schemas.microsoft.com/office/drawing/2014/main" id="{3DBCEA30-C71F-4579-8C90-4F8784783138}"/>
            </a:ext>
          </a:extLst>
        </xdr:cNvPr>
        <xdr:cNvSpPr/>
      </xdr:nvSpPr>
      <xdr:spPr>
        <a:xfrm>
          <a:off x="8445500" y="1401343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107886</xdr:rowOff>
    </xdr:from>
    <xdr:to>
      <xdr:col>46</xdr:col>
      <xdr:colOff>38100</xdr:colOff>
      <xdr:row>84</xdr:row>
      <xdr:rowOff>38036</xdr:rowOff>
    </xdr:to>
    <xdr:sp macro="" textlink="">
      <xdr:nvSpPr>
        <xdr:cNvPr id="348" name="フローチャート: 判断 347">
          <a:extLst>
            <a:ext uri="{FF2B5EF4-FFF2-40B4-BE49-F238E27FC236}">
              <a16:creationId xmlns:a16="http://schemas.microsoft.com/office/drawing/2014/main" id="{61735529-1037-407D-8273-FB1FFC1BA96A}"/>
            </a:ext>
          </a:extLst>
        </xdr:cNvPr>
        <xdr:cNvSpPr/>
      </xdr:nvSpPr>
      <xdr:spPr>
        <a:xfrm>
          <a:off x="7670800" y="1402200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99885</xdr:rowOff>
    </xdr:from>
    <xdr:to>
      <xdr:col>41</xdr:col>
      <xdr:colOff>101600</xdr:colOff>
      <xdr:row>84</xdr:row>
      <xdr:rowOff>30035</xdr:rowOff>
    </xdr:to>
    <xdr:sp macro="" textlink="">
      <xdr:nvSpPr>
        <xdr:cNvPr id="349" name="フローチャート: 判断 348">
          <a:extLst>
            <a:ext uri="{FF2B5EF4-FFF2-40B4-BE49-F238E27FC236}">
              <a16:creationId xmlns:a16="http://schemas.microsoft.com/office/drawing/2014/main" id="{762A29FB-B2CB-4A08-8931-08C595369194}"/>
            </a:ext>
          </a:extLst>
        </xdr:cNvPr>
        <xdr:cNvSpPr/>
      </xdr:nvSpPr>
      <xdr:spPr>
        <a:xfrm>
          <a:off x="6873240" y="140140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79883</xdr:rowOff>
    </xdr:from>
    <xdr:to>
      <xdr:col>36</xdr:col>
      <xdr:colOff>165100</xdr:colOff>
      <xdr:row>84</xdr:row>
      <xdr:rowOff>10033</xdr:rowOff>
    </xdr:to>
    <xdr:sp macro="" textlink="">
      <xdr:nvSpPr>
        <xdr:cNvPr id="350" name="フローチャート: 判断 349">
          <a:extLst>
            <a:ext uri="{FF2B5EF4-FFF2-40B4-BE49-F238E27FC236}">
              <a16:creationId xmlns:a16="http://schemas.microsoft.com/office/drawing/2014/main" id="{9F4FCDB4-6C33-4A72-93FA-4745DBF2DEBC}"/>
            </a:ext>
          </a:extLst>
        </xdr:cNvPr>
        <xdr:cNvSpPr/>
      </xdr:nvSpPr>
      <xdr:spPr>
        <a:xfrm>
          <a:off x="6098540" y="139940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C648EF7D-59D4-4108-BC1F-C013767E404D}"/>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5CABEF19-887F-43F6-B7CB-2B00D807A664}"/>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45DAE0E1-FD35-46FE-BFEC-128C5831985D}"/>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343BC433-2ED5-4D21-A47F-5E03EDD78606}"/>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FD37BC17-10EC-4972-84E8-6396242DEDE7}"/>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80</xdr:row>
      <xdr:rowOff>123889</xdr:rowOff>
    </xdr:from>
    <xdr:to>
      <xdr:col>55</xdr:col>
      <xdr:colOff>50800</xdr:colOff>
      <xdr:row>81</xdr:row>
      <xdr:rowOff>54039</xdr:rowOff>
    </xdr:to>
    <xdr:sp macro="" textlink="">
      <xdr:nvSpPr>
        <xdr:cNvPr id="356" name="楕円 355">
          <a:extLst>
            <a:ext uri="{FF2B5EF4-FFF2-40B4-BE49-F238E27FC236}">
              <a16:creationId xmlns:a16="http://schemas.microsoft.com/office/drawing/2014/main" id="{99273FB4-4447-435C-BFC7-B25B62ABE49C}"/>
            </a:ext>
          </a:extLst>
        </xdr:cNvPr>
        <xdr:cNvSpPr/>
      </xdr:nvSpPr>
      <xdr:spPr>
        <a:xfrm>
          <a:off x="9192260" y="1353508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79</xdr:row>
      <xdr:rowOff>146766</xdr:rowOff>
    </xdr:from>
    <xdr:ext cx="469744" cy="259045"/>
    <xdr:sp macro="" textlink="">
      <xdr:nvSpPr>
        <xdr:cNvPr id="357" name="【公営住宅】&#10;一人当たり面積該当値テキスト">
          <a:extLst>
            <a:ext uri="{FF2B5EF4-FFF2-40B4-BE49-F238E27FC236}">
              <a16:creationId xmlns:a16="http://schemas.microsoft.com/office/drawing/2014/main" id="{65639527-0D8C-40C8-9F98-59B6FFDBE3F9}"/>
            </a:ext>
          </a:extLst>
        </xdr:cNvPr>
        <xdr:cNvSpPr txBox="1"/>
      </xdr:nvSpPr>
      <xdr:spPr>
        <a:xfrm>
          <a:off x="9258300" y="13390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80</xdr:row>
      <xdr:rowOff>130175</xdr:rowOff>
    </xdr:from>
    <xdr:to>
      <xdr:col>50</xdr:col>
      <xdr:colOff>165100</xdr:colOff>
      <xdr:row>81</xdr:row>
      <xdr:rowOff>60325</xdr:rowOff>
    </xdr:to>
    <xdr:sp macro="" textlink="">
      <xdr:nvSpPr>
        <xdr:cNvPr id="358" name="楕円 357">
          <a:extLst>
            <a:ext uri="{FF2B5EF4-FFF2-40B4-BE49-F238E27FC236}">
              <a16:creationId xmlns:a16="http://schemas.microsoft.com/office/drawing/2014/main" id="{9A0CAAFE-15AE-4703-8308-DEF4328E05E8}"/>
            </a:ext>
          </a:extLst>
        </xdr:cNvPr>
        <xdr:cNvSpPr/>
      </xdr:nvSpPr>
      <xdr:spPr>
        <a:xfrm>
          <a:off x="8445500" y="135413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81</xdr:row>
      <xdr:rowOff>3239</xdr:rowOff>
    </xdr:from>
    <xdr:to>
      <xdr:col>55</xdr:col>
      <xdr:colOff>0</xdr:colOff>
      <xdr:row>81</xdr:row>
      <xdr:rowOff>9525</xdr:rowOff>
    </xdr:to>
    <xdr:cxnSp macro="">
      <xdr:nvCxnSpPr>
        <xdr:cNvPr id="359" name="直線コネクタ 358">
          <a:extLst>
            <a:ext uri="{FF2B5EF4-FFF2-40B4-BE49-F238E27FC236}">
              <a16:creationId xmlns:a16="http://schemas.microsoft.com/office/drawing/2014/main" id="{6AA31BA0-4784-4C62-86CA-685FC5B52879}"/>
            </a:ext>
          </a:extLst>
        </xdr:cNvPr>
        <xdr:cNvCxnSpPr/>
      </xdr:nvCxnSpPr>
      <xdr:spPr>
        <a:xfrm flipV="1">
          <a:off x="8496300" y="13582079"/>
          <a:ext cx="723900" cy="6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85026</xdr:rowOff>
    </xdr:from>
    <xdr:to>
      <xdr:col>46</xdr:col>
      <xdr:colOff>38100</xdr:colOff>
      <xdr:row>84</xdr:row>
      <xdr:rowOff>15176</xdr:rowOff>
    </xdr:to>
    <xdr:sp macro="" textlink="">
      <xdr:nvSpPr>
        <xdr:cNvPr id="360" name="楕円 359">
          <a:extLst>
            <a:ext uri="{FF2B5EF4-FFF2-40B4-BE49-F238E27FC236}">
              <a16:creationId xmlns:a16="http://schemas.microsoft.com/office/drawing/2014/main" id="{66A8B373-2F03-4560-9AD5-86EB9B509270}"/>
            </a:ext>
          </a:extLst>
        </xdr:cNvPr>
        <xdr:cNvSpPr/>
      </xdr:nvSpPr>
      <xdr:spPr>
        <a:xfrm>
          <a:off x="7670800" y="1399914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81</xdr:row>
      <xdr:rowOff>9525</xdr:rowOff>
    </xdr:from>
    <xdr:to>
      <xdr:col>50</xdr:col>
      <xdr:colOff>114300</xdr:colOff>
      <xdr:row>83</xdr:row>
      <xdr:rowOff>135826</xdr:rowOff>
    </xdr:to>
    <xdr:cxnSp macro="">
      <xdr:nvCxnSpPr>
        <xdr:cNvPr id="361" name="直線コネクタ 360">
          <a:extLst>
            <a:ext uri="{FF2B5EF4-FFF2-40B4-BE49-F238E27FC236}">
              <a16:creationId xmlns:a16="http://schemas.microsoft.com/office/drawing/2014/main" id="{07533516-2282-40FC-8B8C-22FE630B499A}"/>
            </a:ext>
          </a:extLst>
        </xdr:cNvPr>
        <xdr:cNvCxnSpPr/>
      </xdr:nvCxnSpPr>
      <xdr:spPr>
        <a:xfrm flipV="1">
          <a:off x="7713980" y="13588365"/>
          <a:ext cx="782320" cy="461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87885</xdr:rowOff>
    </xdr:from>
    <xdr:to>
      <xdr:col>41</xdr:col>
      <xdr:colOff>101600</xdr:colOff>
      <xdr:row>84</xdr:row>
      <xdr:rowOff>18035</xdr:rowOff>
    </xdr:to>
    <xdr:sp macro="" textlink="">
      <xdr:nvSpPr>
        <xdr:cNvPr id="362" name="楕円 361">
          <a:extLst>
            <a:ext uri="{FF2B5EF4-FFF2-40B4-BE49-F238E27FC236}">
              <a16:creationId xmlns:a16="http://schemas.microsoft.com/office/drawing/2014/main" id="{6EF75802-5410-4B32-AC53-AFBB0AA52B7F}"/>
            </a:ext>
          </a:extLst>
        </xdr:cNvPr>
        <xdr:cNvSpPr/>
      </xdr:nvSpPr>
      <xdr:spPr>
        <a:xfrm>
          <a:off x="6873240" y="140020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135826</xdr:rowOff>
    </xdr:from>
    <xdr:to>
      <xdr:col>45</xdr:col>
      <xdr:colOff>177800</xdr:colOff>
      <xdr:row>83</xdr:row>
      <xdr:rowOff>138685</xdr:rowOff>
    </xdr:to>
    <xdr:cxnSp macro="">
      <xdr:nvCxnSpPr>
        <xdr:cNvPr id="363" name="直線コネクタ 362">
          <a:extLst>
            <a:ext uri="{FF2B5EF4-FFF2-40B4-BE49-F238E27FC236}">
              <a16:creationId xmlns:a16="http://schemas.microsoft.com/office/drawing/2014/main" id="{97EF99B8-9CAD-4DF7-9BE4-5FC3ABA1DB33}"/>
            </a:ext>
          </a:extLst>
        </xdr:cNvPr>
        <xdr:cNvCxnSpPr/>
      </xdr:nvCxnSpPr>
      <xdr:spPr>
        <a:xfrm flipV="1">
          <a:off x="6924040" y="14049946"/>
          <a:ext cx="789940" cy="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106744</xdr:rowOff>
    </xdr:from>
    <xdr:to>
      <xdr:col>36</xdr:col>
      <xdr:colOff>165100</xdr:colOff>
      <xdr:row>84</xdr:row>
      <xdr:rowOff>36894</xdr:rowOff>
    </xdr:to>
    <xdr:sp macro="" textlink="">
      <xdr:nvSpPr>
        <xdr:cNvPr id="364" name="楕円 363">
          <a:extLst>
            <a:ext uri="{FF2B5EF4-FFF2-40B4-BE49-F238E27FC236}">
              <a16:creationId xmlns:a16="http://schemas.microsoft.com/office/drawing/2014/main" id="{ADB9E68B-168A-4C77-9D5B-98FC34FD2E7F}"/>
            </a:ext>
          </a:extLst>
        </xdr:cNvPr>
        <xdr:cNvSpPr/>
      </xdr:nvSpPr>
      <xdr:spPr>
        <a:xfrm>
          <a:off x="6098540" y="140208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138685</xdr:rowOff>
    </xdr:from>
    <xdr:to>
      <xdr:col>41</xdr:col>
      <xdr:colOff>50800</xdr:colOff>
      <xdr:row>83</xdr:row>
      <xdr:rowOff>157544</xdr:rowOff>
    </xdr:to>
    <xdr:cxnSp macro="">
      <xdr:nvCxnSpPr>
        <xdr:cNvPr id="365" name="直線コネクタ 364">
          <a:extLst>
            <a:ext uri="{FF2B5EF4-FFF2-40B4-BE49-F238E27FC236}">
              <a16:creationId xmlns:a16="http://schemas.microsoft.com/office/drawing/2014/main" id="{8FF697BB-CA56-4B73-A53A-A0E58C389478}"/>
            </a:ext>
          </a:extLst>
        </xdr:cNvPr>
        <xdr:cNvCxnSpPr/>
      </xdr:nvCxnSpPr>
      <xdr:spPr>
        <a:xfrm flipV="1">
          <a:off x="6149340" y="14052805"/>
          <a:ext cx="774700" cy="18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20590</xdr:rowOff>
    </xdr:from>
    <xdr:ext cx="469744" cy="259045"/>
    <xdr:sp macro="" textlink="">
      <xdr:nvSpPr>
        <xdr:cNvPr id="366" name="n_1aveValue【公営住宅】&#10;一人当たり面積">
          <a:extLst>
            <a:ext uri="{FF2B5EF4-FFF2-40B4-BE49-F238E27FC236}">
              <a16:creationId xmlns:a16="http://schemas.microsoft.com/office/drawing/2014/main" id="{C3FD6511-0623-4BC5-9D40-C22E3FA19083}"/>
            </a:ext>
          </a:extLst>
        </xdr:cNvPr>
        <xdr:cNvSpPr txBox="1"/>
      </xdr:nvSpPr>
      <xdr:spPr>
        <a:xfrm>
          <a:off x="8271587" y="14102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29163</xdr:rowOff>
    </xdr:from>
    <xdr:ext cx="469744" cy="259045"/>
    <xdr:sp macro="" textlink="">
      <xdr:nvSpPr>
        <xdr:cNvPr id="367" name="n_2aveValue【公営住宅】&#10;一人当たり面積">
          <a:extLst>
            <a:ext uri="{FF2B5EF4-FFF2-40B4-BE49-F238E27FC236}">
              <a16:creationId xmlns:a16="http://schemas.microsoft.com/office/drawing/2014/main" id="{FE5B35F7-9AD9-44DF-933F-231C7BBA0206}"/>
            </a:ext>
          </a:extLst>
        </xdr:cNvPr>
        <xdr:cNvSpPr txBox="1"/>
      </xdr:nvSpPr>
      <xdr:spPr>
        <a:xfrm>
          <a:off x="7509587" y="14110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21162</xdr:rowOff>
    </xdr:from>
    <xdr:ext cx="469744" cy="259045"/>
    <xdr:sp macro="" textlink="">
      <xdr:nvSpPr>
        <xdr:cNvPr id="368" name="n_3aveValue【公営住宅】&#10;一人当たり面積">
          <a:extLst>
            <a:ext uri="{FF2B5EF4-FFF2-40B4-BE49-F238E27FC236}">
              <a16:creationId xmlns:a16="http://schemas.microsoft.com/office/drawing/2014/main" id="{8A7465EF-2758-444B-AC21-0A986ACBBE0B}"/>
            </a:ext>
          </a:extLst>
        </xdr:cNvPr>
        <xdr:cNvSpPr txBox="1"/>
      </xdr:nvSpPr>
      <xdr:spPr>
        <a:xfrm>
          <a:off x="6712027" y="14102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26560</xdr:rowOff>
    </xdr:from>
    <xdr:ext cx="469744" cy="259045"/>
    <xdr:sp macro="" textlink="">
      <xdr:nvSpPr>
        <xdr:cNvPr id="369" name="n_4aveValue【公営住宅】&#10;一人当たり面積">
          <a:extLst>
            <a:ext uri="{FF2B5EF4-FFF2-40B4-BE49-F238E27FC236}">
              <a16:creationId xmlns:a16="http://schemas.microsoft.com/office/drawing/2014/main" id="{B57694C8-621B-4026-9A3B-616584F0BC97}"/>
            </a:ext>
          </a:extLst>
        </xdr:cNvPr>
        <xdr:cNvSpPr txBox="1"/>
      </xdr:nvSpPr>
      <xdr:spPr>
        <a:xfrm>
          <a:off x="5937327" y="13773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79</xdr:row>
      <xdr:rowOff>76852</xdr:rowOff>
    </xdr:from>
    <xdr:ext cx="469744" cy="259045"/>
    <xdr:sp macro="" textlink="">
      <xdr:nvSpPr>
        <xdr:cNvPr id="370" name="n_1mainValue【公営住宅】&#10;一人当たり面積">
          <a:extLst>
            <a:ext uri="{FF2B5EF4-FFF2-40B4-BE49-F238E27FC236}">
              <a16:creationId xmlns:a16="http://schemas.microsoft.com/office/drawing/2014/main" id="{97D13C27-64EA-48C6-8C70-80F28AAFC428}"/>
            </a:ext>
          </a:extLst>
        </xdr:cNvPr>
        <xdr:cNvSpPr txBox="1"/>
      </xdr:nvSpPr>
      <xdr:spPr>
        <a:xfrm>
          <a:off x="8271587" y="13320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31703</xdr:rowOff>
    </xdr:from>
    <xdr:ext cx="469744" cy="259045"/>
    <xdr:sp macro="" textlink="">
      <xdr:nvSpPr>
        <xdr:cNvPr id="371" name="n_2mainValue【公営住宅】&#10;一人当たり面積">
          <a:extLst>
            <a:ext uri="{FF2B5EF4-FFF2-40B4-BE49-F238E27FC236}">
              <a16:creationId xmlns:a16="http://schemas.microsoft.com/office/drawing/2014/main" id="{D22D2FE9-1805-4991-BBB3-86DA517C0E8C}"/>
            </a:ext>
          </a:extLst>
        </xdr:cNvPr>
        <xdr:cNvSpPr txBox="1"/>
      </xdr:nvSpPr>
      <xdr:spPr>
        <a:xfrm>
          <a:off x="7509587" y="13778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34562</xdr:rowOff>
    </xdr:from>
    <xdr:ext cx="469744" cy="259045"/>
    <xdr:sp macro="" textlink="">
      <xdr:nvSpPr>
        <xdr:cNvPr id="372" name="n_3mainValue【公営住宅】&#10;一人当たり面積">
          <a:extLst>
            <a:ext uri="{FF2B5EF4-FFF2-40B4-BE49-F238E27FC236}">
              <a16:creationId xmlns:a16="http://schemas.microsoft.com/office/drawing/2014/main" id="{3B0EB6A4-276A-4D72-97BB-C4CD004B14EF}"/>
            </a:ext>
          </a:extLst>
        </xdr:cNvPr>
        <xdr:cNvSpPr txBox="1"/>
      </xdr:nvSpPr>
      <xdr:spPr>
        <a:xfrm>
          <a:off x="6712027" y="13781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28021</xdr:rowOff>
    </xdr:from>
    <xdr:ext cx="469744" cy="259045"/>
    <xdr:sp macro="" textlink="">
      <xdr:nvSpPr>
        <xdr:cNvPr id="373" name="n_4mainValue【公営住宅】&#10;一人当たり面積">
          <a:extLst>
            <a:ext uri="{FF2B5EF4-FFF2-40B4-BE49-F238E27FC236}">
              <a16:creationId xmlns:a16="http://schemas.microsoft.com/office/drawing/2014/main" id="{7A9A395E-6939-4325-9189-BFA000F9EC3C}"/>
            </a:ext>
          </a:extLst>
        </xdr:cNvPr>
        <xdr:cNvSpPr txBox="1"/>
      </xdr:nvSpPr>
      <xdr:spPr>
        <a:xfrm>
          <a:off x="5937327" y="14109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F14EDC72-DFE5-4F3D-A8A7-CB936B977347}"/>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33977A03-5EB8-4E2F-97AD-3710E8BAEE30}"/>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521D6497-80E9-4A16-A005-8A6ABE404251}"/>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1EE2AA0B-FF2B-46F1-B9F1-A152F9E6DB20}"/>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AFDC1763-45B5-4AC6-A21E-7479FC3A12FE}"/>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FD5D7CC5-0C99-469D-9C46-A1C83291DC11}"/>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19452AD4-1EC1-47D0-858A-D88FB9DD8799}"/>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3B0AC80A-0542-4969-9FEA-0E4E64BFD8EB}"/>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2" name="正方形/長方形 381">
          <a:extLst>
            <a:ext uri="{FF2B5EF4-FFF2-40B4-BE49-F238E27FC236}">
              <a16:creationId xmlns:a16="http://schemas.microsoft.com/office/drawing/2014/main" id="{3783176C-2EA5-4AE8-96A5-1D598E82B11F}"/>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3" name="正方形/長方形 382">
          <a:extLst>
            <a:ext uri="{FF2B5EF4-FFF2-40B4-BE49-F238E27FC236}">
              <a16:creationId xmlns:a16="http://schemas.microsoft.com/office/drawing/2014/main" id="{3056687E-BF63-40B6-8D32-3B481F842DC6}"/>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4" name="正方形/長方形 383">
          <a:extLst>
            <a:ext uri="{FF2B5EF4-FFF2-40B4-BE49-F238E27FC236}">
              <a16:creationId xmlns:a16="http://schemas.microsoft.com/office/drawing/2014/main" id="{06DFC71F-3426-4494-880E-864201EE28B9}"/>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5" name="正方形/長方形 384">
          <a:extLst>
            <a:ext uri="{FF2B5EF4-FFF2-40B4-BE49-F238E27FC236}">
              <a16:creationId xmlns:a16="http://schemas.microsoft.com/office/drawing/2014/main" id="{1F11B80C-0408-4DC9-90C3-4AE2DFCBC1F5}"/>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6" name="正方形/長方形 385">
          <a:extLst>
            <a:ext uri="{FF2B5EF4-FFF2-40B4-BE49-F238E27FC236}">
              <a16:creationId xmlns:a16="http://schemas.microsoft.com/office/drawing/2014/main" id="{50F2BD7A-2A73-4339-9825-44C4A9061C94}"/>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7" name="正方形/長方形 386">
          <a:extLst>
            <a:ext uri="{FF2B5EF4-FFF2-40B4-BE49-F238E27FC236}">
              <a16:creationId xmlns:a16="http://schemas.microsoft.com/office/drawing/2014/main" id="{4069A970-235A-4691-B791-29C77DD007E0}"/>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8" name="正方形/長方形 387">
          <a:extLst>
            <a:ext uri="{FF2B5EF4-FFF2-40B4-BE49-F238E27FC236}">
              <a16:creationId xmlns:a16="http://schemas.microsoft.com/office/drawing/2014/main" id="{0250C7E9-A543-4E7C-907A-350C922BE449}"/>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9" name="正方形/長方形 388">
          <a:extLst>
            <a:ext uri="{FF2B5EF4-FFF2-40B4-BE49-F238E27FC236}">
              <a16:creationId xmlns:a16="http://schemas.microsoft.com/office/drawing/2014/main" id="{DF0C77F9-2D1A-4836-96F6-BB9E8631DAE8}"/>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0" name="正方形/長方形 389">
          <a:extLst>
            <a:ext uri="{FF2B5EF4-FFF2-40B4-BE49-F238E27FC236}">
              <a16:creationId xmlns:a16="http://schemas.microsoft.com/office/drawing/2014/main" id="{A259D51D-ED44-471C-96F6-5F3AEF547937}"/>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1" name="正方形/長方形 390">
          <a:extLst>
            <a:ext uri="{FF2B5EF4-FFF2-40B4-BE49-F238E27FC236}">
              <a16:creationId xmlns:a16="http://schemas.microsoft.com/office/drawing/2014/main" id="{00BA8A3F-B62A-423A-8302-6A701FD4F7E6}"/>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2" name="正方形/長方形 391">
          <a:extLst>
            <a:ext uri="{FF2B5EF4-FFF2-40B4-BE49-F238E27FC236}">
              <a16:creationId xmlns:a16="http://schemas.microsoft.com/office/drawing/2014/main" id="{F3BEF557-3A20-4CDE-A20A-720DDA31D6C6}"/>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3" name="正方形/長方形 392">
          <a:extLst>
            <a:ext uri="{FF2B5EF4-FFF2-40B4-BE49-F238E27FC236}">
              <a16:creationId xmlns:a16="http://schemas.microsoft.com/office/drawing/2014/main" id="{EE51F5D1-0BCF-4098-A9EC-11FC4FD3FEB2}"/>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4" name="正方形/長方形 393">
          <a:extLst>
            <a:ext uri="{FF2B5EF4-FFF2-40B4-BE49-F238E27FC236}">
              <a16:creationId xmlns:a16="http://schemas.microsoft.com/office/drawing/2014/main" id="{5349ABA5-D016-491E-A134-90817887C1C4}"/>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5" name="正方形/長方形 394">
          <a:extLst>
            <a:ext uri="{FF2B5EF4-FFF2-40B4-BE49-F238E27FC236}">
              <a16:creationId xmlns:a16="http://schemas.microsoft.com/office/drawing/2014/main" id="{9C76211C-958D-4C44-80ED-FE8C668E885E}"/>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6" name="正方形/長方形 395">
          <a:extLst>
            <a:ext uri="{FF2B5EF4-FFF2-40B4-BE49-F238E27FC236}">
              <a16:creationId xmlns:a16="http://schemas.microsoft.com/office/drawing/2014/main" id="{1A7670C8-C07A-4E0F-B954-3B62C1576CE2}"/>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7" name="正方形/長方形 396">
          <a:extLst>
            <a:ext uri="{FF2B5EF4-FFF2-40B4-BE49-F238E27FC236}">
              <a16:creationId xmlns:a16="http://schemas.microsoft.com/office/drawing/2014/main" id="{8237C305-73E9-4AE1-94A1-2A2D53A5C679}"/>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8" name="テキスト ボックス 397">
          <a:extLst>
            <a:ext uri="{FF2B5EF4-FFF2-40B4-BE49-F238E27FC236}">
              <a16:creationId xmlns:a16="http://schemas.microsoft.com/office/drawing/2014/main" id="{F41FBCA1-BC21-4EDA-B96B-495FDC5B651C}"/>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9" name="直線コネクタ 398">
          <a:extLst>
            <a:ext uri="{FF2B5EF4-FFF2-40B4-BE49-F238E27FC236}">
              <a16:creationId xmlns:a16="http://schemas.microsoft.com/office/drawing/2014/main" id="{88A1F6DF-275A-432D-8360-682111D2D7F0}"/>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0" name="テキスト ボックス 399">
          <a:extLst>
            <a:ext uri="{FF2B5EF4-FFF2-40B4-BE49-F238E27FC236}">
              <a16:creationId xmlns:a16="http://schemas.microsoft.com/office/drawing/2014/main" id="{B87AB300-5C6E-4BB2-9B05-E3E41C45C085}"/>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1" name="直線コネクタ 400">
          <a:extLst>
            <a:ext uri="{FF2B5EF4-FFF2-40B4-BE49-F238E27FC236}">
              <a16:creationId xmlns:a16="http://schemas.microsoft.com/office/drawing/2014/main" id="{908346EB-C269-4741-A9E3-02B50A1362B1}"/>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2" name="テキスト ボックス 401">
          <a:extLst>
            <a:ext uri="{FF2B5EF4-FFF2-40B4-BE49-F238E27FC236}">
              <a16:creationId xmlns:a16="http://schemas.microsoft.com/office/drawing/2014/main" id="{070C8A33-D4CD-4F34-A000-086E451B06AF}"/>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3" name="直線コネクタ 402">
          <a:extLst>
            <a:ext uri="{FF2B5EF4-FFF2-40B4-BE49-F238E27FC236}">
              <a16:creationId xmlns:a16="http://schemas.microsoft.com/office/drawing/2014/main" id="{6C09C0AA-3447-411B-8140-DB6485A8E672}"/>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4" name="テキスト ボックス 403">
          <a:extLst>
            <a:ext uri="{FF2B5EF4-FFF2-40B4-BE49-F238E27FC236}">
              <a16:creationId xmlns:a16="http://schemas.microsoft.com/office/drawing/2014/main" id="{C95A3C9D-018A-4A1F-ACBB-EA44CFEDE44A}"/>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5" name="直線コネクタ 404">
          <a:extLst>
            <a:ext uri="{FF2B5EF4-FFF2-40B4-BE49-F238E27FC236}">
              <a16:creationId xmlns:a16="http://schemas.microsoft.com/office/drawing/2014/main" id="{B36F7F14-D5AD-42CA-B702-70CADB54FFC6}"/>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6" name="テキスト ボックス 405">
          <a:extLst>
            <a:ext uri="{FF2B5EF4-FFF2-40B4-BE49-F238E27FC236}">
              <a16:creationId xmlns:a16="http://schemas.microsoft.com/office/drawing/2014/main" id="{C2558ED2-C5EF-4484-8D09-7BE24D23AC89}"/>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7" name="直線コネクタ 406">
          <a:extLst>
            <a:ext uri="{FF2B5EF4-FFF2-40B4-BE49-F238E27FC236}">
              <a16:creationId xmlns:a16="http://schemas.microsoft.com/office/drawing/2014/main" id="{ED47B68A-699D-4242-9472-83AAC39FFEE3}"/>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8" name="テキスト ボックス 407">
          <a:extLst>
            <a:ext uri="{FF2B5EF4-FFF2-40B4-BE49-F238E27FC236}">
              <a16:creationId xmlns:a16="http://schemas.microsoft.com/office/drawing/2014/main" id="{BE3C0274-0C9E-44CB-91EA-00BA957CDF25}"/>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09" name="直線コネクタ 408">
          <a:extLst>
            <a:ext uri="{FF2B5EF4-FFF2-40B4-BE49-F238E27FC236}">
              <a16:creationId xmlns:a16="http://schemas.microsoft.com/office/drawing/2014/main" id="{CBB62B60-ACC6-4866-A391-B0E5F4E47783}"/>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0" name="テキスト ボックス 409">
          <a:extLst>
            <a:ext uri="{FF2B5EF4-FFF2-40B4-BE49-F238E27FC236}">
              <a16:creationId xmlns:a16="http://schemas.microsoft.com/office/drawing/2014/main" id="{F4041C90-CEC2-43FD-A9E1-8F11062AF776}"/>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1" name="直線コネクタ 410">
          <a:extLst>
            <a:ext uri="{FF2B5EF4-FFF2-40B4-BE49-F238E27FC236}">
              <a16:creationId xmlns:a16="http://schemas.microsoft.com/office/drawing/2014/main" id="{D8FEB750-B0A0-4C9C-9DEB-08416D8822C3}"/>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2" name="テキスト ボックス 411">
          <a:extLst>
            <a:ext uri="{FF2B5EF4-FFF2-40B4-BE49-F238E27FC236}">
              <a16:creationId xmlns:a16="http://schemas.microsoft.com/office/drawing/2014/main" id="{F76673E2-6994-4620-9B9E-5512906525E2}"/>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3" name="【認定こども園・幼稚園・保育所】&#10;有形固定資産減価償却率グラフ枠">
          <a:extLst>
            <a:ext uri="{FF2B5EF4-FFF2-40B4-BE49-F238E27FC236}">
              <a16:creationId xmlns:a16="http://schemas.microsoft.com/office/drawing/2014/main" id="{AA4EA770-70FE-4E60-9B31-D3F33B3EC1E7}"/>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108585</xdr:rowOff>
    </xdr:from>
    <xdr:to>
      <xdr:col>85</xdr:col>
      <xdr:colOff>126364</xdr:colOff>
      <xdr:row>41</xdr:row>
      <xdr:rowOff>3810</xdr:rowOff>
    </xdr:to>
    <xdr:cxnSp macro="">
      <xdr:nvCxnSpPr>
        <xdr:cNvPr id="414" name="直線コネクタ 413">
          <a:extLst>
            <a:ext uri="{FF2B5EF4-FFF2-40B4-BE49-F238E27FC236}">
              <a16:creationId xmlns:a16="http://schemas.microsoft.com/office/drawing/2014/main" id="{2583789B-9CA1-4CB7-AB73-DBA2D2CD2B8F}"/>
            </a:ext>
          </a:extLst>
        </xdr:cNvPr>
        <xdr:cNvCxnSpPr/>
      </xdr:nvCxnSpPr>
      <xdr:spPr>
        <a:xfrm flipV="1">
          <a:off x="14375764" y="5640705"/>
          <a:ext cx="0" cy="1236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7637</xdr:rowOff>
    </xdr:from>
    <xdr:ext cx="405111" cy="259045"/>
    <xdr:sp macro="" textlink="">
      <xdr:nvSpPr>
        <xdr:cNvPr id="415" name="【認定こども園・幼稚園・保育所】&#10;有形固定資産減価償却率最小値テキスト">
          <a:extLst>
            <a:ext uri="{FF2B5EF4-FFF2-40B4-BE49-F238E27FC236}">
              <a16:creationId xmlns:a16="http://schemas.microsoft.com/office/drawing/2014/main" id="{66917730-68B4-4C71-B425-125818CCC229}"/>
            </a:ext>
          </a:extLst>
        </xdr:cNvPr>
        <xdr:cNvSpPr txBox="1"/>
      </xdr:nvSpPr>
      <xdr:spPr>
        <a:xfrm>
          <a:off x="14414500" y="6880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3810</xdr:rowOff>
    </xdr:from>
    <xdr:to>
      <xdr:col>86</xdr:col>
      <xdr:colOff>25400</xdr:colOff>
      <xdr:row>41</xdr:row>
      <xdr:rowOff>3810</xdr:rowOff>
    </xdr:to>
    <xdr:cxnSp macro="">
      <xdr:nvCxnSpPr>
        <xdr:cNvPr id="416" name="直線コネクタ 415">
          <a:extLst>
            <a:ext uri="{FF2B5EF4-FFF2-40B4-BE49-F238E27FC236}">
              <a16:creationId xmlns:a16="http://schemas.microsoft.com/office/drawing/2014/main" id="{BFF60DB8-47B3-49AA-B10F-182B8BEA0E3D}"/>
            </a:ext>
          </a:extLst>
        </xdr:cNvPr>
        <xdr:cNvCxnSpPr/>
      </xdr:nvCxnSpPr>
      <xdr:spPr>
        <a:xfrm>
          <a:off x="14287500" y="68770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55262</xdr:rowOff>
    </xdr:from>
    <xdr:ext cx="405111" cy="259045"/>
    <xdr:sp macro="" textlink="">
      <xdr:nvSpPr>
        <xdr:cNvPr id="417" name="【認定こども園・幼稚園・保育所】&#10;有形固定資産減価償却率最大値テキスト">
          <a:extLst>
            <a:ext uri="{FF2B5EF4-FFF2-40B4-BE49-F238E27FC236}">
              <a16:creationId xmlns:a16="http://schemas.microsoft.com/office/drawing/2014/main" id="{5C3BF733-46C3-40A9-A2EB-945329A11351}"/>
            </a:ext>
          </a:extLst>
        </xdr:cNvPr>
        <xdr:cNvSpPr txBox="1"/>
      </xdr:nvSpPr>
      <xdr:spPr>
        <a:xfrm>
          <a:off x="14414500" y="5419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108585</xdr:rowOff>
    </xdr:from>
    <xdr:to>
      <xdr:col>86</xdr:col>
      <xdr:colOff>25400</xdr:colOff>
      <xdr:row>33</xdr:row>
      <xdr:rowOff>108585</xdr:rowOff>
    </xdr:to>
    <xdr:cxnSp macro="">
      <xdr:nvCxnSpPr>
        <xdr:cNvPr id="418" name="直線コネクタ 417">
          <a:extLst>
            <a:ext uri="{FF2B5EF4-FFF2-40B4-BE49-F238E27FC236}">
              <a16:creationId xmlns:a16="http://schemas.microsoft.com/office/drawing/2014/main" id="{24B0421D-03DA-448F-B129-51B3DB0E3E72}"/>
            </a:ext>
          </a:extLst>
        </xdr:cNvPr>
        <xdr:cNvCxnSpPr/>
      </xdr:nvCxnSpPr>
      <xdr:spPr>
        <a:xfrm>
          <a:off x="14287500" y="56407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149242</xdr:rowOff>
    </xdr:from>
    <xdr:ext cx="405111" cy="259045"/>
    <xdr:sp macro="" textlink="">
      <xdr:nvSpPr>
        <xdr:cNvPr id="419" name="【認定こども園・幼稚園・保育所】&#10;有形固定資産減価償却率平均値テキスト">
          <a:extLst>
            <a:ext uri="{FF2B5EF4-FFF2-40B4-BE49-F238E27FC236}">
              <a16:creationId xmlns:a16="http://schemas.microsoft.com/office/drawing/2014/main" id="{BD6FD105-34FE-4423-B72F-66550C7D4BCF}"/>
            </a:ext>
          </a:extLst>
        </xdr:cNvPr>
        <xdr:cNvSpPr txBox="1"/>
      </xdr:nvSpPr>
      <xdr:spPr>
        <a:xfrm>
          <a:off x="14414500" y="60166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126365</xdr:rowOff>
    </xdr:from>
    <xdr:to>
      <xdr:col>85</xdr:col>
      <xdr:colOff>177800</xdr:colOff>
      <xdr:row>37</xdr:row>
      <xdr:rowOff>56515</xdr:rowOff>
    </xdr:to>
    <xdr:sp macro="" textlink="">
      <xdr:nvSpPr>
        <xdr:cNvPr id="420" name="フローチャート: 判断 419">
          <a:extLst>
            <a:ext uri="{FF2B5EF4-FFF2-40B4-BE49-F238E27FC236}">
              <a16:creationId xmlns:a16="http://schemas.microsoft.com/office/drawing/2014/main" id="{41C79009-E910-4F89-B0DB-7E132A2C9C04}"/>
            </a:ext>
          </a:extLst>
        </xdr:cNvPr>
        <xdr:cNvSpPr/>
      </xdr:nvSpPr>
      <xdr:spPr>
        <a:xfrm>
          <a:off x="14325600" y="616140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105410</xdr:rowOff>
    </xdr:from>
    <xdr:to>
      <xdr:col>81</xdr:col>
      <xdr:colOff>101600</xdr:colOff>
      <xdr:row>37</xdr:row>
      <xdr:rowOff>35560</xdr:rowOff>
    </xdr:to>
    <xdr:sp macro="" textlink="">
      <xdr:nvSpPr>
        <xdr:cNvPr id="421" name="フローチャート: 判断 420">
          <a:extLst>
            <a:ext uri="{FF2B5EF4-FFF2-40B4-BE49-F238E27FC236}">
              <a16:creationId xmlns:a16="http://schemas.microsoft.com/office/drawing/2014/main" id="{152AFC19-637B-4DB1-9A56-9BE432315EF0}"/>
            </a:ext>
          </a:extLst>
        </xdr:cNvPr>
        <xdr:cNvSpPr/>
      </xdr:nvSpPr>
      <xdr:spPr>
        <a:xfrm>
          <a:off x="13578840" y="61404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93980</xdr:rowOff>
    </xdr:from>
    <xdr:to>
      <xdr:col>76</xdr:col>
      <xdr:colOff>165100</xdr:colOff>
      <xdr:row>37</xdr:row>
      <xdr:rowOff>24130</xdr:rowOff>
    </xdr:to>
    <xdr:sp macro="" textlink="">
      <xdr:nvSpPr>
        <xdr:cNvPr id="422" name="フローチャート: 判断 421">
          <a:extLst>
            <a:ext uri="{FF2B5EF4-FFF2-40B4-BE49-F238E27FC236}">
              <a16:creationId xmlns:a16="http://schemas.microsoft.com/office/drawing/2014/main" id="{B100B92A-6B51-44A1-BD36-0C6429EDE5F5}"/>
            </a:ext>
          </a:extLst>
        </xdr:cNvPr>
        <xdr:cNvSpPr/>
      </xdr:nvSpPr>
      <xdr:spPr>
        <a:xfrm>
          <a:off x="12804140" y="61290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6350</xdr:rowOff>
    </xdr:from>
    <xdr:to>
      <xdr:col>72</xdr:col>
      <xdr:colOff>38100</xdr:colOff>
      <xdr:row>37</xdr:row>
      <xdr:rowOff>107950</xdr:rowOff>
    </xdr:to>
    <xdr:sp macro="" textlink="">
      <xdr:nvSpPr>
        <xdr:cNvPr id="423" name="フローチャート: 判断 422">
          <a:extLst>
            <a:ext uri="{FF2B5EF4-FFF2-40B4-BE49-F238E27FC236}">
              <a16:creationId xmlns:a16="http://schemas.microsoft.com/office/drawing/2014/main" id="{168BC9C6-C6D9-41F0-B299-142CB1842A40}"/>
            </a:ext>
          </a:extLst>
        </xdr:cNvPr>
        <xdr:cNvSpPr/>
      </xdr:nvSpPr>
      <xdr:spPr>
        <a:xfrm>
          <a:off x="12029440" y="62090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103505</xdr:rowOff>
    </xdr:from>
    <xdr:to>
      <xdr:col>67</xdr:col>
      <xdr:colOff>101600</xdr:colOff>
      <xdr:row>37</xdr:row>
      <xdr:rowOff>33655</xdr:rowOff>
    </xdr:to>
    <xdr:sp macro="" textlink="">
      <xdr:nvSpPr>
        <xdr:cNvPr id="424" name="フローチャート: 判断 423">
          <a:extLst>
            <a:ext uri="{FF2B5EF4-FFF2-40B4-BE49-F238E27FC236}">
              <a16:creationId xmlns:a16="http://schemas.microsoft.com/office/drawing/2014/main" id="{6EDEC499-1AA7-4D28-BD33-26F73229F5E6}"/>
            </a:ext>
          </a:extLst>
        </xdr:cNvPr>
        <xdr:cNvSpPr/>
      </xdr:nvSpPr>
      <xdr:spPr>
        <a:xfrm>
          <a:off x="11231880" y="61385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52BD2918-D96B-42A1-B5F2-491D2E67F5E7}"/>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DDF80901-4ECA-4546-A416-E81D66AAC991}"/>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C652916A-16AF-4D6D-9392-7073B9B70DEF}"/>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8E026D30-4E00-4C72-B4A7-9F6C88A40E06}"/>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69E341C1-9059-4FB2-9339-05EA0F26FC44}"/>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149225</xdr:rowOff>
    </xdr:from>
    <xdr:to>
      <xdr:col>85</xdr:col>
      <xdr:colOff>177800</xdr:colOff>
      <xdr:row>38</xdr:row>
      <xdr:rowOff>79375</xdr:rowOff>
    </xdr:to>
    <xdr:sp macro="" textlink="">
      <xdr:nvSpPr>
        <xdr:cNvPr id="430" name="楕円 429">
          <a:extLst>
            <a:ext uri="{FF2B5EF4-FFF2-40B4-BE49-F238E27FC236}">
              <a16:creationId xmlns:a16="http://schemas.microsoft.com/office/drawing/2014/main" id="{4D49F709-B988-48BD-86D4-4563E63AAAF8}"/>
            </a:ext>
          </a:extLst>
        </xdr:cNvPr>
        <xdr:cNvSpPr/>
      </xdr:nvSpPr>
      <xdr:spPr>
        <a:xfrm>
          <a:off x="14325600" y="635190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127652</xdr:rowOff>
    </xdr:from>
    <xdr:ext cx="405111" cy="259045"/>
    <xdr:sp macro="" textlink="">
      <xdr:nvSpPr>
        <xdr:cNvPr id="431" name="【認定こども園・幼稚園・保育所】&#10;有形固定資産減価償却率該当値テキスト">
          <a:extLst>
            <a:ext uri="{FF2B5EF4-FFF2-40B4-BE49-F238E27FC236}">
              <a16:creationId xmlns:a16="http://schemas.microsoft.com/office/drawing/2014/main" id="{DD9DDABC-B7DF-4DF3-9EBE-FADAA466388C}"/>
            </a:ext>
          </a:extLst>
        </xdr:cNvPr>
        <xdr:cNvSpPr txBox="1"/>
      </xdr:nvSpPr>
      <xdr:spPr>
        <a:xfrm>
          <a:off x="14414500" y="6330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120650</xdr:rowOff>
    </xdr:from>
    <xdr:to>
      <xdr:col>81</xdr:col>
      <xdr:colOff>101600</xdr:colOff>
      <xdr:row>38</xdr:row>
      <xdr:rowOff>50800</xdr:rowOff>
    </xdr:to>
    <xdr:sp macro="" textlink="">
      <xdr:nvSpPr>
        <xdr:cNvPr id="432" name="楕円 431">
          <a:extLst>
            <a:ext uri="{FF2B5EF4-FFF2-40B4-BE49-F238E27FC236}">
              <a16:creationId xmlns:a16="http://schemas.microsoft.com/office/drawing/2014/main" id="{041119E6-7956-4E4F-A0B5-DAEEE9B8AC82}"/>
            </a:ext>
          </a:extLst>
        </xdr:cNvPr>
        <xdr:cNvSpPr/>
      </xdr:nvSpPr>
      <xdr:spPr>
        <a:xfrm>
          <a:off x="13578840" y="63233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0</xdr:rowOff>
    </xdr:from>
    <xdr:to>
      <xdr:col>85</xdr:col>
      <xdr:colOff>127000</xdr:colOff>
      <xdr:row>38</xdr:row>
      <xdr:rowOff>28575</xdr:rowOff>
    </xdr:to>
    <xdr:cxnSp macro="">
      <xdr:nvCxnSpPr>
        <xdr:cNvPr id="433" name="直線コネクタ 432">
          <a:extLst>
            <a:ext uri="{FF2B5EF4-FFF2-40B4-BE49-F238E27FC236}">
              <a16:creationId xmlns:a16="http://schemas.microsoft.com/office/drawing/2014/main" id="{5BA21025-4050-4C2E-BD1B-844209DBC202}"/>
            </a:ext>
          </a:extLst>
        </xdr:cNvPr>
        <xdr:cNvCxnSpPr/>
      </xdr:nvCxnSpPr>
      <xdr:spPr>
        <a:xfrm>
          <a:off x="13629640" y="6370320"/>
          <a:ext cx="74676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92075</xdr:rowOff>
    </xdr:from>
    <xdr:to>
      <xdr:col>76</xdr:col>
      <xdr:colOff>165100</xdr:colOff>
      <xdr:row>38</xdr:row>
      <xdr:rowOff>22225</xdr:rowOff>
    </xdr:to>
    <xdr:sp macro="" textlink="">
      <xdr:nvSpPr>
        <xdr:cNvPr id="434" name="楕円 433">
          <a:extLst>
            <a:ext uri="{FF2B5EF4-FFF2-40B4-BE49-F238E27FC236}">
              <a16:creationId xmlns:a16="http://schemas.microsoft.com/office/drawing/2014/main" id="{A93D8A6B-3667-4198-81EA-36E407AB3BD5}"/>
            </a:ext>
          </a:extLst>
        </xdr:cNvPr>
        <xdr:cNvSpPr/>
      </xdr:nvSpPr>
      <xdr:spPr>
        <a:xfrm>
          <a:off x="12804140" y="62947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142875</xdr:rowOff>
    </xdr:from>
    <xdr:to>
      <xdr:col>81</xdr:col>
      <xdr:colOff>50800</xdr:colOff>
      <xdr:row>38</xdr:row>
      <xdr:rowOff>0</xdr:rowOff>
    </xdr:to>
    <xdr:cxnSp macro="">
      <xdr:nvCxnSpPr>
        <xdr:cNvPr id="435" name="直線コネクタ 434">
          <a:extLst>
            <a:ext uri="{FF2B5EF4-FFF2-40B4-BE49-F238E27FC236}">
              <a16:creationId xmlns:a16="http://schemas.microsoft.com/office/drawing/2014/main" id="{B5A729D0-9A6A-4CD7-BF11-84FAA759E7BC}"/>
            </a:ext>
          </a:extLst>
        </xdr:cNvPr>
        <xdr:cNvCxnSpPr/>
      </xdr:nvCxnSpPr>
      <xdr:spPr>
        <a:xfrm>
          <a:off x="12854940" y="6345555"/>
          <a:ext cx="7747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90170</xdr:rowOff>
    </xdr:from>
    <xdr:to>
      <xdr:col>72</xdr:col>
      <xdr:colOff>38100</xdr:colOff>
      <xdr:row>38</xdr:row>
      <xdr:rowOff>20320</xdr:rowOff>
    </xdr:to>
    <xdr:sp macro="" textlink="">
      <xdr:nvSpPr>
        <xdr:cNvPr id="436" name="楕円 435">
          <a:extLst>
            <a:ext uri="{FF2B5EF4-FFF2-40B4-BE49-F238E27FC236}">
              <a16:creationId xmlns:a16="http://schemas.microsoft.com/office/drawing/2014/main" id="{F4C0E86B-2989-4447-BA82-E787D8F33BCC}"/>
            </a:ext>
          </a:extLst>
        </xdr:cNvPr>
        <xdr:cNvSpPr/>
      </xdr:nvSpPr>
      <xdr:spPr>
        <a:xfrm>
          <a:off x="12029440" y="62928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140970</xdr:rowOff>
    </xdr:from>
    <xdr:to>
      <xdr:col>76</xdr:col>
      <xdr:colOff>114300</xdr:colOff>
      <xdr:row>37</xdr:row>
      <xdr:rowOff>142875</xdr:rowOff>
    </xdr:to>
    <xdr:cxnSp macro="">
      <xdr:nvCxnSpPr>
        <xdr:cNvPr id="437" name="直線コネクタ 436">
          <a:extLst>
            <a:ext uri="{FF2B5EF4-FFF2-40B4-BE49-F238E27FC236}">
              <a16:creationId xmlns:a16="http://schemas.microsoft.com/office/drawing/2014/main" id="{800898B6-C7CA-41F9-9688-0571A4AE44E2}"/>
            </a:ext>
          </a:extLst>
        </xdr:cNvPr>
        <xdr:cNvCxnSpPr/>
      </xdr:nvCxnSpPr>
      <xdr:spPr>
        <a:xfrm>
          <a:off x="12072620" y="6343650"/>
          <a:ext cx="78232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63500</xdr:rowOff>
    </xdr:from>
    <xdr:to>
      <xdr:col>67</xdr:col>
      <xdr:colOff>101600</xdr:colOff>
      <xdr:row>37</xdr:row>
      <xdr:rowOff>165100</xdr:rowOff>
    </xdr:to>
    <xdr:sp macro="" textlink="">
      <xdr:nvSpPr>
        <xdr:cNvPr id="438" name="楕円 437">
          <a:extLst>
            <a:ext uri="{FF2B5EF4-FFF2-40B4-BE49-F238E27FC236}">
              <a16:creationId xmlns:a16="http://schemas.microsoft.com/office/drawing/2014/main" id="{A3DF7D84-380C-4A77-9DD0-795339D761E1}"/>
            </a:ext>
          </a:extLst>
        </xdr:cNvPr>
        <xdr:cNvSpPr/>
      </xdr:nvSpPr>
      <xdr:spPr>
        <a:xfrm>
          <a:off x="11231880" y="626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114300</xdr:rowOff>
    </xdr:from>
    <xdr:to>
      <xdr:col>71</xdr:col>
      <xdr:colOff>177800</xdr:colOff>
      <xdr:row>37</xdr:row>
      <xdr:rowOff>140970</xdr:rowOff>
    </xdr:to>
    <xdr:cxnSp macro="">
      <xdr:nvCxnSpPr>
        <xdr:cNvPr id="439" name="直線コネクタ 438">
          <a:extLst>
            <a:ext uri="{FF2B5EF4-FFF2-40B4-BE49-F238E27FC236}">
              <a16:creationId xmlns:a16="http://schemas.microsoft.com/office/drawing/2014/main" id="{A7D85EE0-F815-4E63-AAAB-E84A72954BF7}"/>
            </a:ext>
          </a:extLst>
        </xdr:cNvPr>
        <xdr:cNvCxnSpPr/>
      </xdr:nvCxnSpPr>
      <xdr:spPr>
        <a:xfrm>
          <a:off x="11282680" y="6316980"/>
          <a:ext cx="78994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52087</xdr:rowOff>
    </xdr:from>
    <xdr:ext cx="405111" cy="259045"/>
    <xdr:sp macro="" textlink="">
      <xdr:nvSpPr>
        <xdr:cNvPr id="440" name="n_1aveValue【認定こども園・幼稚園・保育所】&#10;有形固定資産減価償却率">
          <a:extLst>
            <a:ext uri="{FF2B5EF4-FFF2-40B4-BE49-F238E27FC236}">
              <a16:creationId xmlns:a16="http://schemas.microsoft.com/office/drawing/2014/main" id="{B9258C8C-543C-485C-97F8-AE3F5F43061F}"/>
            </a:ext>
          </a:extLst>
        </xdr:cNvPr>
        <xdr:cNvSpPr txBox="1"/>
      </xdr:nvSpPr>
      <xdr:spPr>
        <a:xfrm>
          <a:off x="13437244" y="5919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40657</xdr:rowOff>
    </xdr:from>
    <xdr:ext cx="405111" cy="259045"/>
    <xdr:sp macro="" textlink="">
      <xdr:nvSpPr>
        <xdr:cNvPr id="441" name="n_2aveValue【認定こども園・幼稚園・保育所】&#10;有形固定資産減価償却率">
          <a:extLst>
            <a:ext uri="{FF2B5EF4-FFF2-40B4-BE49-F238E27FC236}">
              <a16:creationId xmlns:a16="http://schemas.microsoft.com/office/drawing/2014/main" id="{6FAD88C3-54B3-4DBF-900F-C45B913C8819}"/>
            </a:ext>
          </a:extLst>
        </xdr:cNvPr>
        <xdr:cNvSpPr txBox="1"/>
      </xdr:nvSpPr>
      <xdr:spPr>
        <a:xfrm>
          <a:off x="12675244" y="590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124477</xdr:rowOff>
    </xdr:from>
    <xdr:ext cx="405111" cy="259045"/>
    <xdr:sp macro="" textlink="">
      <xdr:nvSpPr>
        <xdr:cNvPr id="442" name="n_3aveValue【認定こども園・幼稚園・保育所】&#10;有形固定資産減価償却率">
          <a:extLst>
            <a:ext uri="{FF2B5EF4-FFF2-40B4-BE49-F238E27FC236}">
              <a16:creationId xmlns:a16="http://schemas.microsoft.com/office/drawing/2014/main" id="{B4E7A29F-5E5E-4B2B-A689-4536E4838835}"/>
            </a:ext>
          </a:extLst>
        </xdr:cNvPr>
        <xdr:cNvSpPr txBox="1"/>
      </xdr:nvSpPr>
      <xdr:spPr>
        <a:xfrm>
          <a:off x="11900544" y="599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50182</xdr:rowOff>
    </xdr:from>
    <xdr:ext cx="405111" cy="259045"/>
    <xdr:sp macro="" textlink="">
      <xdr:nvSpPr>
        <xdr:cNvPr id="443" name="n_4aveValue【認定こども園・幼稚園・保育所】&#10;有形固定資産減価償却率">
          <a:extLst>
            <a:ext uri="{FF2B5EF4-FFF2-40B4-BE49-F238E27FC236}">
              <a16:creationId xmlns:a16="http://schemas.microsoft.com/office/drawing/2014/main" id="{D96CC126-9327-4A9D-8C37-1A5D4055770E}"/>
            </a:ext>
          </a:extLst>
        </xdr:cNvPr>
        <xdr:cNvSpPr txBox="1"/>
      </xdr:nvSpPr>
      <xdr:spPr>
        <a:xfrm>
          <a:off x="11102984" y="591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41927</xdr:rowOff>
    </xdr:from>
    <xdr:ext cx="405111" cy="259045"/>
    <xdr:sp macro="" textlink="">
      <xdr:nvSpPr>
        <xdr:cNvPr id="444" name="n_1mainValue【認定こども園・幼稚園・保育所】&#10;有形固定資産減価償却率">
          <a:extLst>
            <a:ext uri="{FF2B5EF4-FFF2-40B4-BE49-F238E27FC236}">
              <a16:creationId xmlns:a16="http://schemas.microsoft.com/office/drawing/2014/main" id="{08A4DC7C-B141-4657-BE3E-CB7357611B7C}"/>
            </a:ext>
          </a:extLst>
        </xdr:cNvPr>
        <xdr:cNvSpPr txBox="1"/>
      </xdr:nvSpPr>
      <xdr:spPr>
        <a:xfrm>
          <a:off x="13437244" y="641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13352</xdr:rowOff>
    </xdr:from>
    <xdr:ext cx="405111" cy="259045"/>
    <xdr:sp macro="" textlink="">
      <xdr:nvSpPr>
        <xdr:cNvPr id="445" name="n_2mainValue【認定こども園・幼稚園・保育所】&#10;有形固定資産減価償却率">
          <a:extLst>
            <a:ext uri="{FF2B5EF4-FFF2-40B4-BE49-F238E27FC236}">
              <a16:creationId xmlns:a16="http://schemas.microsoft.com/office/drawing/2014/main" id="{FF44D668-46AB-423B-862C-5E552E867099}"/>
            </a:ext>
          </a:extLst>
        </xdr:cNvPr>
        <xdr:cNvSpPr txBox="1"/>
      </xdr:nvSpPr>
      <xdr:spPr>
        <a:xfrm>
          <a:off x="12675244" y="6383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11447</xdr:rowOff>
    </xdr:from>
    <xdr:ext cx="405111" cy="259045"/>
    <xdr:sp macro="" textlink="">
      <xdr:nvSpPr>
        <xdr:cNvPr id="446" name="n_3mainValue【認定こども園・幼稚園・保育所】&#10;有形固定資産減価償却率">
          <a:extLst>
            <a:ext uri="{FF2B5EF4-FFF2-40B4-BE49-F238E27FC236}">
              <a16:creationId xmlns:a16="http://schemas.microsoft.com/office/drawing/2014/main" id="{0A93A65B-15A5-43DF-9CEE-7111E3B6722F}"/>
            </a:ext>
          </a:extLst>
        </xdr:cNvPr>
        <xdr:cNvSpPr txBox="1"/>
      </xdr:nvSpPr>
      <xdr:spPr>
        <a:xfrm>
          <a:off x="11900544" y="6381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156227</xdr:rowOff>
    </xdr:from>
    <xdr:ext cx="405111" cy="259045"/>
    <xdr:sp macro="" textlink="">
      <xdr:nvSpPr>
        <xdr:cNvPr id="447" name="n_4mainValue【認定こども園・幼稚園・保育所】&#10;有形固定資産減価償却率">
          <a:extLst>
            <a:ext uri="{FF2B5EF4-FFF2-40B4-BE49-F238E27FC236}">
              <a16:creationId xmlns:a16="http://schemas.microsoft.com/office/drawing/2014/main" id="{266BC468-C9C6-448C-9466-1E435B93F345}"/>
            </a:ext>
          </a:extLst>
        </xdr:cNvPr>
        <xdr:cNvSpPr txBox="1"/>
      </xdr:nvSpPr>
      <xdr:spPr>
        <a:xfrm>
          <a:off x="11102984" y="6358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8" name="正方形/長方形 447">
          <a:extLst>
            <a:ext uri="{FF2B5EF4-FFF2-40B4-BE49-F238E27FC236}">
              <a16:creationId xmlns:a16="http://schemas.microsoft.com/office/drawing/2014/main" id="{9921F94F-BF86-4BC1-AA76-D539A92D6D36}"/>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9" name="正方形/長方形 448">
          <a:extLst>
            <a:ext uri="{FF2B5EF4-FFF2-40B4-BE49-F238E27FC236}">
              <a16:creationId xmlns:a16="http://schemas.microsoft.com/office/drawing/2014/main" id="{48D82025-07DF-448F-AD46-8B59B0FC364A}"/>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0" name="正方形/長方形 449">
          <a:extLst>
            <a:ext uri="{FF2B5EF4-FFF2-40B4-BE49-F238E27FC236}">
              <a16:creationId xmlns:a16="http://schemas.microsoft.com/office/drawing/2014/main" id="{350418CB-C91F-40A9-8363-3D22827E8966}"/>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1" name="正方形/長方形 450">
          <a:extLst>
            <a:ext uri="{FF2B5EF4-FFF2-40B4-BE49-F238E27FC236}">
              <a16:creationId xmlns:a16="http://schemas.microsoft.com/office/drawing/2014/main" id="{79C18C4B-CB9C-4495-A679-946BDF14B232}"/>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2" name="正方形/長方形 451">
          <a:extLst>
            <a:ext uri="{FF2B5EF4-FFF2-40B4-BE49-F238E27FC236}">
              <a16:creationId xmlns:a16="http://schemas.microsoft.com/office/drawing/2014/main" id="{09E32555-F5E2-4002-ACE6-0A9CF184DFEE}"/>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3" name="正方形/長方形 452">
          <a:extLst>
            <a:ext uri="{FF2B5EF4-FFF2-40B4-BE49-F238E27FC236}">
              <a16:creationId xmlns:a16="http://schemas.microsoft.com/office/drawing/2014/main" id="{2CF4F902-ACF8-46BC-9FB9-0FF148C412A3}"/>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4" name="正方形/長方形 453">
          <a:extLst>
            <a:ext uri="{FF2B5EF4-FFF2-40B4-BE49-F238E27FC236}">
              <a16:creationId xmlns:a16="http://schemas.microsoft.com/office/drawing/2014/main" id="{41277952-B466-4BDB-8D0A-632FFC74898F}"/>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5" name="正方形/長方形 454">
          <a:extLst>
            <a:ext uri="{FF2B5EF4-FFF2-40B4-BE49-F238E27FC236}">
              <a16:creationId xmlns:a16="http://schemas.microsoft.com/office/drawing/2014/main" id="{D469F649-B594-4726-80E0-B2DD391C91FE}"/>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6" name="テキスト ボックス 455">
          <a:extLst>
            <a:ext uri="{FF2B5EF4-FFF2-40B4-BE49-F238E27FC236}">
              <a16:creationId xmlns:a16="http://schemas.microsoft.com/office/drawing/2014/main" id="{54A07B5F-3B64-455D-B168-5C0EB744A454}"/>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7" name="直線コネクタ 456">
          <a:extLst>
            <a:ext uri="{FF2B5EF4-FFF2-40B4-BE49-F238E27FC236}">
              <a16:creationId xmlns:a16="http://schemas.microsoft.com/office/drawing/2014/main" id="{9E1170BD-33E1-4A5E-8ED1-78113476DA5F}"/>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8" name="直線コネクタ 457">
          <a:extLst>
            <a:ext uri="{FF2B5EF4-FFF2-40B4-BE49-F238E27FC236}">
              <a16:creationId xmlns:a16="http://schemas.microsoft.com/office/drawing/2014/main" id="{70CB1941-51D2-4D14-88FF-C61F98A2A30A}"/>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9" name="テキスト ボックス 458">
          <a:extLst>
            <a:ext uri="{FF2B5EF4-FFF2-40B4-BE49-F238E27FC236}">
              <a16:creationId xmlns:a16="http://schemas.microsoft.com/office/drawing/2014/main" id="{F4FBB56E-8AFA-4917-8748-C032E4F24CBB}"/>
            </a:ext>
          </a:extLst>
        </xdr:cNvPr>
        <xdr:cNvSpPr txBox="1"/>
      </xdr:nvSpPr>
      <xdr:spPr>
        <a:xfrm>
          <a:off x="1569484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0" name="直線コネクタ 459">
          <a:extLst>
            <a:ext uri="{FF2B5EF4-FFF2-40B4-BE49-F238E27FC236}">
              <a16:creationId xmlns:a16="http://schemas.microsoft.com/office/drawing/2014/main" id="{55D7C986-0810-45B1-9FE7-324F06B28308}"/>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1" name="テキスト ボックス 460">
          <a:extLst>
            <a:ext uri="{FF2B5EF4-FFF2-40B4-BE49-F238E27FC236}">
              <a16:creationId xmlns:a16="http://schemas.microsoft.com/office/drawing/2014/main" id="{80A52793-930D-4952-BA7F-85D22D411934}"/>
            </a:ext>
          </a:extLst>
        </xdr:cNvPr>
        <xdr:cNvSpPr txBox="1"/>
      </xdr:nvSpPr>
      <xdr:spPr>
        <a:xfrm>
          <a:off x="1569484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2" name="直線コネクタ 461">
          <a:extLst>
            <a:ext uri="{FF2B5EF4-FFF2-40B4-BE49-F238E27FC236}">
              <a16:creationId xmlns:a16="http://schemas.microsoft.com/office/drawing/2014/main" id="{A1930CAF-C936-421A-BD96-EF1207F3519B}"/>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3" name="テキスト ボックス 462">
          <a:extLst>
            <a:ext uri="{FF2B5EF4-FFF2-40B4-BE49-F238E27FC236}">
              <a16:creationId xmlns:a16="http://schemas.microsoft.com/office/drawing/2014/main" id="{6316E4FB-CBC8-4153-9147-2DD655F6F6A7}"/>
            </a:ext>
          </a:extLst>
        </xdr:cNvPr>
        <xdr:cNvSpPr txBox="1"/>
      </xdr:nvSpPr>
      <xdr:spPr>
        <a:xfrm>
          <a:off x="1569484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4" name="直線コネクタ 463">
          <a:extLst>
            <a:ext uri="{FF2B5EF4-FFF2-40B4-BE49-F238E27FC236}">
              <a16:creationId xmlns:a16="http://schemas.microsoft.com/office/drawing/2014/main" id="{14814B35-FA22-43C1-92D8-EFC51CED88BC}"/>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5" name="テキスト ボックス 464">
          <a:extLst>
            <a:ext uri="{FF2B5EF4-FFF2-40B4-BE49-F238E27FC236}">
              <a16:creationId xmlns:a16="http://schemas.microsoft.com/office/drawing/2014/main" id="{60C7BA31-C233-46E8-96A3-9CB84C2F077F}"/>
            </a:ext>
          </a:extLst>
        </xdr:cNvPr>
        <xdr:cNvSpPr txBox="1"/>
      </xdr:nvSpPr>
      <xdr:spPr>
        <a:xfrm>
          <a:off x="1569484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6" name="直線コネクタ 465">
          <a:extLst>
            <a:ext uri="{FF2B5EF4-FFF2-40B4-BE49-F238E27FC236}">
              <a16:creationId xmlns:a16="http://schemas.microsoft.com/office/drawing/2014/main" id="{071DB067-E868-46A8-9C28-D7BD8E58856C}"/>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7" name="テキスト ボックス 466">
          <a:extLst>
            <a:ext uri="{FF2B5EF4-FFF2-40B4-BE49-F238E27FC236}">
              <a16:creationId xmlns:a16="http://schemas.microsoft.com/office/drawing/2014/main" id="{EE178EF3-BE34-4058-A652-4029BBB8C9B3}"/>
            </a:ext>
          </a:extLst>
        </xdr:cNvPr>
        <xdr:cNvSpPr txBox="1"/>
      </xdr:nvSpPr>
      <xdr:spPr>
        <a:xfrm>
          <a:off x="1569484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8" name="直線コネクタ 467">
          <a:extLst>
            <a:ext uri="{FF2B5EF4-FFF2-40B4-BE49-F238E27FC236}">
              <a16:creationId xmlns:a16="http://schemas.microsoft.com/office/drawing/2014/main" id="{DC28228F-36CC-46C3-AAA6-E7E7749E655B}"/>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9" name="テキスト ボックス 468">
          <a:extLst>
            <a:ext uri="{FF2B5EF4-FFF2-40B4-BE49-F238E27FC236}">
              <a16:creationId xmlns:a16="http://schemas.microsoft.com/office/drawing/2014/main" id="{506AAE9A-11A0-4AB3-AC01-5796454371F5}"/>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0" name="【認定こども園・幼稚園・保育所】&#10;一人当たり面積グラフ枠">
          <a:extLst>
            <a:ext uri="{FF2B5EF4-FFF2-40B4-BE49-F238E27FC236}">
              <a16:creationId xmlns:a16="http://schemas.microsoft.com/office/drawing/2014/main" id="{A8473CA4-5619-47CF-A422-DE3119D9031A}"/>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99060</xdr:rowOff>
    </xdr:from>
    <xdr:to>
      <xdr:col>116</xdr:col>
      <xdr:colOff>62864</xdr:colOff>
      <xdr:row>42</xdr:row>
      <xdr:rowOff>0</xdr:rowOff>
    </xdr:to>
    <xdr:cxnSp macro="">
      <xdr:nvCxnSpPr>
        <xdr:cNvPr id="471" name="直線コネクタ 470">
          <a:extLst>
            <a:ext uri="{FF2B5EF4-FFF2-40B4-BE49-F238E27FC236}">
              <a16:creationId xmlns:a16="http://schemas.microsoft.com/office/drawing/2014/main" id="{E34F7CAE-A852-47F1-8072-B6E6F4B7BDE1}"/>
            </a:ext>
          </a:extLst>
        </xdr:cNvPr>
        <xdr:cNvCxnSpPr/>
      </xdr:nvCxnSpPr>
      <xdr:spPr>
        <a:xfrm flipV="1">
          <a:off x="19509104" y="579882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472" name="【認定こども園・幼稚園・保育所】&#10;一人当たり面積最小値テキスト">
          <a:extLst>
            <a:ext uri="{FF2B5EF4-FFF2-40B4-BE49-F238E27FC236}">
              <a16:creationId xmlns:a16="http://schemas.microsoft.com/office/drawing/2014/main" id="{3797FA89-A080-4B8C-A3B9-47B92F8714AC}"/>
            </a:ext>
          </a:extLst>
        </xdr:cNvPr>
        <xdr:cNvSpPr txBox="1"/>
      </xdr:nvSpPr>
      <xdr:spPr>
        <a:xfrm>
          <a:off x="19547840" y="704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473" name="直線コネクタ 472">
          <a:extLst>
            <a:ext uri="{FF2B5EF4-FFF2-40B4-BE49-F238E27FC236}">
              <a16:creationId xmlns:a16="http://schemas.microsoft.com/office/drawing/2014/main" id="{53A47F3B-8AB0-4327-99B6-3BDFCEAF3791}"/>
            </a:ext>
          </a:extLst>
        </xdr:cNvPr>
        <xdr:cNvCxnSpPr/>
      </xdr:nvCxnSpPr>
      <xdr:spPr>
        <a:xfrm>
          <a:off x="19443700" y="70408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45737</xdr:rowOff>
    </xdr:from>
    <xdr:ext cx="469744" cy="259045"/>
    <xdr:sp macro="" textlink="">
      <xdr:nvSpPr>
        <xdr:cNvPr id="474" name="【認定こども園・幼稚園・保育所】&#10;一人当たり面積最大値テキスト">
          <a:extLst>
            <a:ext uri="{FF2B5EF4-FFF2-40B4-BE49-F238E27FC236}">
              <a16:creationId xmlns:a16="http://schemas.microsoft.com/office/drawing/2014/main" id="{79DDE851-9342-417F-9AEB-3343E63E64A3}"/>
            </a:ext>
          </a:extLst>
        </xdr:cNvPr>
        <xdr:cNvSpPr txBox="1"/>
      </xdr:nvSpPr>
      <xdr:spPr>
        <a:xfrm>
          <a:off x="19547840" y="5577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99060</xdr:rowOff>
    </xdr:from>
    <xdr:to>
      <xdr:col>116</xdr:col>
      <xdr:colOff>152400</xdr:colOff>
      <xdr:row>34</xdr:row>
      <xdr:rowOff>99060</xdr:rowOff>
    </xdr:to>
    <xdr:cxnSp macro="">
      <xdr:nvCxnSpPr>
        <xdr:cNvPr id="475" name="直線コネクタ 474">
          <a:extLst>
            <a:ext uri="{FF2B5EF4-FFF2-40B4-BE49-F238E27FC236}">
              <a16:creationId xmlns:a16="http://schemas.microsoft.com/office/drawing/2014/main" id="{EA5F5B32-AA98-494F-9857-005FA18536BB}"/>
            </a:ext>
          </a:extLst>
        </xdr:cNvPr>
        <xdr:cNvCxnSpPr/>
      </xdr:nvCxnSpPr>
      <xdr:spPr>
        <a:xfrm>
          <a:off x="19443700" y="57988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52087</xdr:rowOff>
    </xdr:from>
    <xdr:ext cx="469744" cy="259045"/>
    <xdr:sp macro="" textlink="">
      <xdr:nvSpPr>
        <xdr:cNvPr id="476" name="【認定こども園・幼稚園・保育所】&#10;一人当たり面積平均値テキスト">
          <a:extLst>
            <a:ext uri="{FF2B5EF4-FFF2-40B4-BE49-F238E27FC236}">
              <a16:creationId xmlns:a16="http://schemas.microsoft.com/office/drawing/2014/main" id="{2022DDC5-5D86-44F2-B279-ECBBDD63A255}"/>
            </a:ext>
          </a:extLst>
        </xdr:cNvPr>
        <xdr:cNvSpPr txBox="1"/>
      </xdr:nvSpPr>
      <xdr:spPr>
        <a:xfrm>
          <a:off x="19547840" y="6422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29210</xdr:rowOff>
    </xdr:from>
    <xdr:to>
      <xdr:col>116</xdr:col>
      <xdr:colOff>114300</xdr:colOff>
      <xdr:row>39</xdr:row>
      <xdr:rowOff>130810</xdr:rowOff>
    </xdr:to>
    <xdr:sp macro="" textlink="">
      <xdr:nvSpPr>
        <xdr:cNvPr id="477" name="フローチャート: 判断 476">
          <a:extLst>
            <a:ext uri="{FF2B5EF4-FFF2-40B4-BE49-F238E27FC236}">
              <a16:creationId xmlns:a16="http://schemas.microsoft.com/office/drawing/2014/main" id="{1F6AE841-D31E-4AE9-9445-D387CEA128F1}"/>
            </a:ext>
          </a:extLst>
        </xdr:cNvPr>
        <xdr:cNvSpPr/>
      </xdr:nvSpPr>
      <xdr:spPr>
        <a:xfrm>
          <a:off x="19458940" y="656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29210</xdr:rowOff>
    </xdr:from>
    <xdr:to>
      <xdr:col>112</xdr:col>
      <xdr:colOff>38100</xdr:colOff>
      <xdr:row>39</xdr:row>
      <xdr:rowOff>130810</xdr:rowOff>
    </xdr:to>
    <xdr:sp macro="" textlink="">
      <xdr:nvSpPr>
        <xdr:cNvPr id="478" name="フローチャート: 判断 477">
          <a:extLst>
            <a:ext uri="{FF2B5EF4-FFF2-40B4-BE49-F238E27FC236}">
              <a16:creationId xmlns:a16="http://schemas.microsoft.com/office/drawing/2014/main" id="{960DA028-085E-4987-AD34-79CAEF410870}"/>
            </a:ext>
          </a:extLst>
        </xdr:cNvPr>
        <xdr:cNvSpPr/>
      </xdr:nvSpPr>
      <xdr:spPr>
        <a:xfrm>
          <a:off x="18735040" y="65671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29210</xdr:rowOff>
    </xdr:from>
    <xdr:to>
      <xdr:col>107</xdr:col>
      <xdr:colOff>101600</xdr:colOff>
      <xdr:row>39</xdr:row>
      <xdr:rowOff>130810</xdr:rowOff>
    </xdr:to>
    <xdr:sp macro="" textlink="">
      <xdr:nvSpPr>
        <xdr:cNvPr id="479" name="フローチャート: 判断 478">
          <a:extLst>
            <a:ext uri="{FF2B5EF4-FFF2-40B4-BE49-F238E27FC236}">
              <a16:creationId xmlns:a16="http://schemas.microsoft.com/office/drawing/2014/main" id="{8D2A7400-A230-4460-A266-EF41245D1447}"/>
            </a:ext>
          </a:extLst>
        </xdr:cNvPr>
        <xdr:cNvSpPr/>
      </xdr:nvSpPr>
      <xdr:spPr>
        <a:xfrm>
          <a:off x="17937480" y="656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36</xdr:row>
      <xdr:rowOff>162560</xdr:rowOff>
    </xdr:from>
    <xdr:to>
      <xdr:col>102</xdr:col>
      <xdr:colOff>165100</xdr:colOff>
      <xdr:row>37</xdr:row>
      <xdr:rowOff>92710</xdr:rowOff>
    </xdr:to>
    <xdr:sp macro="" textlink="">
      <xdr:nvSpPr>
        <xdr:cNvPr id="480" name="フローチャート: 判断 479">
          <a:extLst>
            <a:ext uri="{FF2B5EF4-FFF2-40B4-BE49-F238E27FC236}">
              <a16:creationId xmlns:a16="http://schemas.microsoft.com/office/drawing/2014/main" id="{934C792D-5D1B-4973-AF20-98FC75E996C2}"/>
            </a:ext>
          </a:extLst>
        </xdr:cNvPr>
        <xdr:cNvSpPr/>
      </xdr:nvSpPr>
      <xdr:spPr>
        <a:xfrm>
          <a:off x="17162780" y="61976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36</xdr:row>
      <xdr:rowOff>93980</xdr:rowOff>
    </xdr:from>
    <xdr:to>
      <xdr:col>98</xdr:col>
      <xdr:colOff>38100</xdr:colOff>
      <xdr:row>37</xdr:row>
      <xdr:rowOff>24130</xdr:rowOff>
    </xdr:to>
    <xdr:sp macro="" textlink="">
      <xdr:nvSpPr>
        <xdr:cNvPr id="481" name="フローチャート: 判断 480">
          <a:extLst>
            <a:ext uri="{FF2B5EF4-FFF2-40B4-BE49-F238E27FC236}">
              <a16:creationId xmlns:a16="http://schemas.microsoft.com/office/drawing/2014/main" id="{58E65954-02DD-4C24-9DD9-80BBC2B13F5E}"/>
            </a:ext>
          </a:extLst>
        </xdr:cNvPr>
        <xdr:cNvSpPr/>
      </xdr:nvSpPr>
      <xdr:spPr>
        <a:xfrm>
          <a:off x="16388080" y="61290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BB2E9BDE-DC55-4FD7-B052-737667AD9E50}"/>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83315733-BD43-455A-8455-BF42810E2B67}"/>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F9F2F1DD-000A-432F-B6DE-6788D35BCFBD}"/>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ED7FAB3D-1E9F-4323-8BF8-CBDA60BAC883}"/>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50572AC3-3FA0-414E-8C55-658F9FEEF698}"/>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135890</xdr:rowOff>
    </xdr:from>
    <xdr:to>
      <xdr:col>116</xdr:col>
      <xdr:colOff>114300</xdr:colOff>
      <xdr:row>40</xdr:row>
      <xdr:rowOff>66040</xdr:rowOff>
    </xdr:to>
    <xdr:sp macro="" textlink="">
      <xdr:nvSpPr>
        <xdr:cNvPr id="487" name="楕円 486">
          <a:extLst>
            <a:ext uri="{FF2B5EF4-FFF2-40B4-BE49-F238E27FC236}">
              <a16:creationId xmlns:a16="http://schemas.microsoft.com/office/drawing/2014/main" id="{BBC12AF4-C203-41CD-8B88-944686529050}"/>
            </a:ext>
          </a:extLst>
        </xdr:cNvPr>
        <xdr:cNvSpPr/>
      </xdr:nvSpPr>
      <xdr:spPr>
        <a:xfrm>
          <a:off x="19458940" y="66738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114317</xdr:rowOff>
    </xdr:from>
    <xdr:ext cx="469744" cy="259045"/>
    <xdr:sp macro="" textlink="">
      <xdr:nvSpPr>
        <xdr:cNvPr id="488" name="【認定こども園・幼稚園・保育所】&#10;一人当たり面積該当値テキスト">
          <a:extLst>
            <a:ext uri="{FF2B5EF4-FFF2-40B4-BE49-F238E27FC236}">
              <a16:creationId xmlns:a16="http://schemas.microsoft.com/office/drawing/2014/main" id="{19A3CB39-80FA-45D0-8683-3E8F27CC318C}"/>
            </a:ext>
          </a:extLst>
        </xdr:cNvPr>
        <xdr:cNvSpPr txBox="1"/>
      </xdr:nvSpPr>
      <xdr:spPr>
        <a:xfrm>
          <a:off x="19547840" y="6652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135890</xdr:rowOff>
    </xdr:from>
    <xdr:to>
      <xdr:col>112</xdr:col>
      <xdr:colOff>38100</xdr:colOff>
      <xdr:row>40</xdr:row>
      <xdr:rowOff>66040</xdr:rowOff>
    </xdr:to>
    <xdr:sp macro="" textlink="">
      <xdr:nvSpPr>
        <xdr:cNvPr id="489" name="楕円 488">
          <a:extLst>
            <a:ext uri="{FF2B5EF4-FFF2-40B4-BE49-F238E27FC236}">
              <a16:creationId xmlns:a16="http://schemas.microsoft.com/office/drawing/2014/main" id="{F9C4733A-1A62-4D52-AD29-A22A957B3DFF}"/>
            </a:ext>
          </a:extLst>
        </xdr:cNvPr>
        <xdr:cNvSpPr/>
      </xdr:nvSpPr>
      <xdr:spPr>
        <a:xfrm>
          <a:off x="18735040" y="66738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15240</xdr:rowOff>
    </xdr:from>
    <xdr:to>
      <xdr:col>116</xdr:col>
      <xdr:colOff>63500</xdr:colOff>
      <xdr:row>40</xdr:row>
      <xdr:rowOff>15240</xdr:rowOff>
    </xdr:to>
    <xdr:cxnSp macro="">
      <xdr:nvCxnSpPr>
        <xdr:cNvPr id="490" name="直線コネクタ 489">
          <a:extLst>
            <a:ext uri="{FF2B5EF4-FFF2-40B4-BE49-F238E27FC236}">
              <a16:creationId xmlns:a16="http://schemas.microsoft.com/office/drawing/2014/main" id="{487E9222-C9E2-4CC0-8417-7AFC9AD9E464}"/>
            </a:ext>
          </a:extLst>
        </xdr:cNvPr>
        <xdr:cNvCxnSpPr/>
      </xdr:nvCxnSpPr>
      <xdr:spPr>
        <a:xfrm>
          <a:off x="18778220" y="672084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143510</xdr:rowOff>
    </xdr:from>
    <xdr:to>
      <xdr:col>107</xdr:col>
      <xdr:colOff>101600</xdr:colOff>
      <xdr:row>40</xdr:row>
      <xdr:rowOff>73660</xdr:rowOff>
    </xdr:to>
    <xdr:sp macro="" textlink="">
      <xdr:nvSpPr>
        <xdr:cNvPr id="491" name="楕円 490">
          <a:extLst>
            <a:ext uri="{FF2B5EF4-FFF2-40B4-BE49-F238E27FC236}">
              <a16:creationId xmlns:a16="http://schemas.microsoft.com/office/drawing/2014/main" id="{34078AC1-DE93-4445-AF6B-3E2D9D073F9C}"/>
            </a:ext>
          </a:extLst>
        </xdr:cNvPr>
        <xdr:cNvSpPr/>
      </xdr:nvSpPr>
      <xdr:spPr>
        <a:xfrm>
          <a:off x="17937480" y="66814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15240</xdr:rowOff>
    </xdr:from>
    <xdr:to>
      <xdr:col>111</xdr:col>
      <xdr:colOff>177800</xdr:colOff>
      <xdr:row>40</xdr:row>
      <xdr:rowOff>22860</xdr:rowOff>
    </xdr:to>
    <xdr:cxnSp macro="">
      <xdr:nvCxnSpPr>
        <xdr:cNvPr id="492" name="直線コネクタ 491">
          <a:extLst>
            <a:ext uri="{FF2B5EF4-FFF2-40B4-BE49-F238E27FC236}">
              <a16:creationId xmlns:a16="http://schemas.microsoft.com/office/drawing/2014/main" id="{795442C6-C666-4617-92E2-D135FEE9F91D}"/>
            </a:ext>
          </a:extLst>
        </xdr:cNvPr>
        <xdr:cNvCxnSpPr/>
      </xdr:nvCxnSpPr>
      <xdr:spPr>
        <a:xfrm flipV="1">
          <a:off x="17988280" y="6720840"/>
          <a:ext cx="78994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143510</xdr:rowOff>
    </xdr:from>
    <xdr:to>
      <xdr:col>102</xdr:col>
      <xdr:colOff>165100</xdr:colOff>
      <xdr:row>40</xdr:row>
      <xdr:rowOff>73660</xdr:rowOff>
    </xdr:to>
    <xdr:sp macro="" textlink="">
      <xdr:nvSpPr>
        <xdr:cNvPr id="493" name="楕円 492">
          <a:extLst>
            <a:ext uri="{FF2B5EF4-FFF2-40B4-BE49-F238E27FC236}">
              <a16:creationId xmlns:a16="http://schemas.microsoft.com/office/drawing/2014/main" id="{D769E36C-3ECF-4F69-9E49-51C525358786}"/>
            </a:ext>
          </a:extLst>
        </xdr:cNvPr>
        <xdr:cNvSpPr/>
      </xdr:nvSpPr>
      <xdr:spPr>
        <a:xfrm>
          <a:off x="17162780" y="66814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22860</xdr:rowOff>
    </xdr:from>
    <xdr:to>
      <xdr:col>107</xdr:col>
      <xdr:colOff>50800</xdr:colOff>
      <xdr:row>40</xdr:row>
      <xdr:rowOff>22860</xdr:rowOff>
    </xdr:to>
    <xdr:cxnSp macro="">
      <xdr:nvCxnSpPr>
        <xdr:cNvPr id="494" name="直線コネクタ 493">
          <a:extLst>
            <a:ext uri="{FF2B5EF4-FFF2-40B4-BE49-F238E27FC236}">
              <a16:creationId xmlns:a16="http://schemas.microsoft.com/office/drawing/2014/main" id="{E9C59407-8434-4C66-93E7-2C14DE69F4F2}"/>
            </a:ext>
          </a:extLst>
        </xdr:cNvPr>
        <xdr:cNvCxnSpPr/>
      </xdr:nvCxnSpPr>
      <xdr:spPr>
        <a:xfrm>
          <a:off x="17213580" y="672846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151130</xdr:rowOff>
    </xdr:from>
    <xdr:to>
      <xdr:col>98</xdr:col>
      <xdr:colOff>38100</xdr:colOff>
      <xdr:row>40</xdr:row>
      <xdr:rowOff>81280</xdr:rowOff>
    </xdr:to>
    <xdr:sp macro="" textlink="">
      <xdr:nvSpPr>
        <xdr:cNvPr id="495" name="楕円 494">
          <a:extLst>
            <a:ext uri="{FF2B5EF4-FFF2-40B4-BE49-F238E27FC236}">
              <a16:creationId xmlns:a16="http://schemas.microsoft.com/office/drawing/2014/main" id="{3BA5D737-E068-415C-BE82-55096C59303D}"/>
            </a:ext>
          </a:extLst>
        </xdr:cNvPr>
        <xdr:cNvSpPr/>
      </xdr:nvSpPr>
      <xdr:spPr>
        <a:xfrm>
          <a:off x="16388080" y="66890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22860</xdr:rowOff>
    </xdr:from>
    <xdr:to>
      <xdr:col>102</xdr:col>
      <xdr:colOff>114300</xdr:colOff>
      <xdr:row>40</xdr:row>
      <xdr:rowOff>30480</xdr:rowOff>
    </xdr:to>
    <xdr:cxnSp macro="">
      <xdr:nvCxnSpPr>
        <xdr:cNvPr id="496" name="直線コネクタ 495">
          <a:extLst>
            <a:ext uri="{FF2B5EF4-FFF2-40B4-BE49-F238E27FC236}">
              <a16:creationId xmlns:a16="http://schemas.microsoft.com/office/drawing/2014/main" id="{3EAAD2CD-8BF6-4A82-969F-0F58FA2AF5BE}"/>
            </a:ext>
          </a:extLst>
        </xdr:cNvPr>
        <xdr:cNvCxnSpPr/>
      </xdr:nvCxnSpPr>
      <xdr:spPr>
        <a:xfrm flipV="1">
          <a:off x="16431260" y="6728460"/>
          <a:ext cx="78232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147337</xdr:rowOff>
    </xdr:from>
    <xdr:ext cx="469744" cy="259045"/>
    <xdr:sp macro="" textlink="">
      <xdr:nvSpPr>
        <xdr:cNvPr id="497" name="n_1aveValue【認定こども園・幼稚園・保育所】&#10;一人当たり面積">
          <a:extLst>
            <a:ext uri="{FF2B5EF4-FFF2-40B4-BE49-F238E27FC236}">
              <a16:creationId xmlns:a16="http://schemas.microsoft.com/office/drawing/2014/main" id="{F329B289-1216-49B0-A3B9-D7FE316B0B17}"/>
            </a:ext>
          </a:extLst>
        </xdr:cNvPr>
        <xdr:cNvSpPr txBox="1"/>
      </xdr:nvSpPr>
      <xdr:spPr>
        <a:xfrm>
          <a:off x="18561127" y="6350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147337</xdr:rowOff>
    </xdr:from>
    <xdr:ext cx="469744" cy="259045"/>
    <xdr:sp macro="" textlink="">
      <xdr:nvSpPr>
        <xdr:cNvPr id="498" name="n_2aveValue【認定こども園・幼稚園・保育所】&#10;一人当たり面積">
          <a:extLst>
            <a:ext uri="{FF2B5EF4-FFF2-40B4-BE49-F238E27FC236}">
              <a16:creationId xmlns:a16="http://schemas.microsoft.com/office/drawing/2014/main" id="{49338533-32A2-4330-A3F6-83FEC11A3A37}"/>
            </a:ext>
          </a:extLst>
        </xdr:cNvPr>
        <xdr:cNvSpPr txBox="1"/>
      </xdr:nvSpPr>
      <xdr:spPr>
        <a:xfrm>
          <a:off x="17776267" y="6350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35</xdr:row>
      <xdr:rowOff>109237</xdr:rowOff>
    </xdr:from>
    <xdr:ext cx="469744" cy="259045"/>
    <xdr:sp macro="" textlink="">
      <xdr:nvSpPr>
        <xdr:cNvPr id="499" name="n_3aveValue【認定こども園・幼稚園・保育所】&#10;一人当たり面積">
          <a:extLst>
            <a:ext uri="{FF2B5EF4-FFF2-40B4-BE49-F238E27FC236}">
              <a16:creationId xmlns:a16="http://schemas.microsoft.com/office/drawing/2014/main" id="{EC751144-3D53-42B2-8995-AB68E283E941}"/>
            </a:ext>
          </a:extLst>
        </xdr:cNvPr>
        <xdr:cNvSpPr txBox="1"/>
      </xdr:nvSpPr>
      <xdr:spPr>
        <a:xfrm>
          <a:off x="17001567" y="5976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35</xdr:row>
      <xdr:rowOff>40657</xdr:rowOff>
    </xdr:from>
    <xdr:ext cx="469744" cy="259045"/>
    <xdr:sp macro="" textlink="">
      <xdr:nvSpPr>
        <xdr:cNvPr id="500" name="n_4aveValue【認定こども園・幼稚園・保育所】&#10;一人当たり面積">
          <a:extLst>
            <a:ext uri="{FF2B5EF4-FFF2-40B4-BE49-F238E27FC236}">
              <a16:creationId xmlns:a16="http://schemas.microsoft.com/office/drawing/2014/main" id="{5E44E30A-FBEC-43BE-A17A-6C2B46456490}"/>
            </a:ext>
          </a:extLst>
        </xdr:cNvPr>
        <xdr:cNvSpPr txBox="1"/>
      </xdr:nvSpPr>
      <xdr:spPr>
        <a:xfrm>
          <a:off x="16226867" y="590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57167</xdr:rowOff>
    </xdr:from>
    <xdr:ext cx="469744" cy="259045"/>
    <xdr:sp macro="" textlink="">
      <xdr:nvSpPr>
        <xdr:cNvPr id="501" name="n_1mainValue【認定こども園・幼稚園・保育所】&#10;一人当たり面積">
          <a:extLst>
            <a:ext uri="{FF2B5EF4-FFF2-40B4-BE49-F238E27FC236}">
              <a16:creationId xmlns:a16="http://schemas.microsoft.com/office/drawing/2014/main" id="{928FC6B5-C2C2-4CFB-BFA2-10AAA20B1D56}"/>
            </a:ext>
          </a:extLst>
        </xdr:cNvPr>
        <xdr:cNvSpPr txBox="1"/>
      </xdr:nvSpPr>
      <xdr:spPr>
        <a:xfrm>
          <a:off x="18561127" y="6762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64787</xdr:rowOff>
    </xdr:from>
    <xdr:ext cx="469744" cy="259045"/>
    <xdr:sp macro="" textlink="">
      <xdr:nvSpPr>
        <xdr:cNvPr id="502" name="n_2mainValue【認定こども園・幼稚園・保育所】&#10;一人当たり面積">
          <a:extLst>
            <a:ext uri="{FF2B5EF4-FFF2-40B4-BE49-F238E27FC236}">
              <a16:creationId xmlns:a16="http://schemas.microsoft.com/office/drawing/2014/main" id="{2EF42A88-F663-411E-800B-60AE4F31C6E9}"/>
            </a:ext>
          </a:extLst>
        </xdr:cNvPr>
        <xdr:cNvSpPr txBox="1"/>
      </xdr:nvSpPr>
      <xdr:spPr>
        <a:xfrm>
          <a:off x="17776267" y="677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64787</xdr:rowOff>
    </xdr:from>
    <xdr:ext cx="469744" cy="259045"/>
    <xdr:sp macro="" textlink="">
      <xdr:nvSpPr>
        <xdr:cNvPr id="503" name="n_3mainValue【認定こども園・幼稚園・保育所】&#10;一人当たり面積">
          <a:extLst>
            <a:ext uri="{FF2B5EF4-FFF2-40B4-BE49-F238E27FC236}">
              <a16:creationId xmlns:a16="http://schemas.microsoft.com/office/drawing/2014/main" id="{66CA8F09-59F0-43D6-A9B5-C90EEDA99B79}"/>
            </a:ext>
          </a:extLst>
        </xdr:cNvPr>
        <xdr:cNvSpPr txBox="1"/>
      </xdr:nvSpPr>
      <xdr:spPr>
        <a:xfrm>
          <a:off x="17001567" y="677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72407</xdr:rowOff>
    </xdr:from>
    <xdr:ext cx="469744" cy="259045"/>
    <xdr:sp macro="" textlink="">
      <xdr:nvSpPr>
        <xdr:cNvPr id="504" name="n_4mainValue【認定こども園・幼稚園・保育所】&#10;一人当たり面積">
          <a:extLst>
            <a:ext uri="{FF2B5EF4-FFF2-40B4-BE49-F238E27FC236}">
              <a16:creationId xmlns:a16="http://schemas.microsoft.com/office/drawing/2014/main" id="{36939E76-BC5F-43B4-B1C7-BE6960C7C266}"/>
            </a:ext>
          </a:extLst>
        </xdr:cNvPr>
        <xdr:cNvSpPr txBox="1"/>
      </xdr:nvSpPr>
      <xdr:spPr>
        <a:xfrm>
          <a:off x="16226867" y="677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5" name="正方形/長方形 504">
          <a:extLst>
            <a:ext uri="{FF2B5EF4-FFF2-40B4-BE49-F238E27FC236}">
              <a16:creationId xmlns:a16="http://schemas.microsoft.com/office/drawing/2014/main" id="{5ABDA849-8C50-4C62-AF8E-ADFD6A106300}"/>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6" name="正方形/長方形 505">
          <a:extLst>
            <a:ext uri="{FF2B5EF4-FFF2-40B4-BE49-F238E27FC236}">
              <a16:creationId xmlns:a16="http://schemas.microsoft.com/office/drawing/2014/main" id="{B45AFCEA-EE3C-4FCB-9EEE-50089DBB7415}"/>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7" name="正方形/長方形 506">
          <a:extLst>
            <a:ext uri="{FF2B5EF4-FFF2-40B4-BE49-F238E27FC236}">
              <a16:creationId xmlns:a16="http://schemas.microsoft.com/office/drawing/2014/main" id="{6568072C-41D5-456F-9E01-0970DC7EA48B}"/>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8" name="正方形/長方形 507">
          <a:extLst>
            <a:ext uri="{FF2B5EF4-FFF2-40B4-BE49-F238E27FC236}">
              <a16:creationId xmlns:a16="http://schemas.microsoft.com/office/drawing/2014/main" id="{6B4ECED6-CD9C-43FD-8F66-46F6F3300F4E}"/>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9" name="正方形/長方形 508">
          <a:extLst>
            <a:ext uri="{FF2B5EF4-FFF2-40B4-BE49-F238E27FC236}">
              <a16:creationId xmlns:a16="http://schemas.microsoft.com/office/drawing/2014/main" id="{85B009FB-9B2D-4AB2-8816-9E446F35AC8F}"/>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0" name="正方形/長方形 509">
          <a:extLst>
            <a:ext uri="{FF2B5EF4-FFF2-40B4-BE49-F238E27FC236}">
              <a16:creationId xmlns:a16="http://schemas.microsoft.com/office/drawing/2014/main" id="{08889826-8A83-4E09-A2DD-E914B425DC6F}"/>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1" name="正方形/長方形 510">
          <a:extLst>
            <a:ext uri="{FF2B5EF4-FFF2-40B4-BE49-F238E27FC236}">
              <a16:creationId xmlns:a16="http://schemas.microsoft.com/office/drawing/2014/main" id="{CA0223A4-34EB-41EA-ABD7-02EACD62E67D}"/>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2" name="正方形/長方形 511">
          <a:extLst>
            <a:ext uri="{FF2B5EF4-FFF2-40B4-BE49-F238E27FC236}">
              <a16:creationId xmlns:a16="http://schemas.microsoft.com/office/drawing/2014/main" id="{7A90F992-2F65-4856-A393-F03D947D36A3}"/>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3" name="テキスト ボックス 512">
          <a:extLst>
            <a:ext uri="{FF2B5EF4-FFF2-40B4-BE49-F238E27FC236}">
              <a16:creationId xmlns:a16="http://schemas.microsoft.com/office/drawing/2014/main" id="{74CD1279-278F-4AA6-A5B4-5CA11193D967}"/>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4" name="直線コネクタ 513">
          <a:extLst>
            <a:ext uri="{FF2B5EF4-FFF2-40B4-BE49-F238E27FC236}">
              <a16:creationId xmlns:a16="http://schemas.microsoft.com/office/drawing/2014/main" id="{D0C26E4E-1E94-46F3-800F-17F0655071D5}"/>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5" name="テキスト ボックス 514">
          <a:extLst>
            <a:ext uri="{FF2B5EF4-FFF2-40B4-BE49-F238E27FC236}">
              <a16:creationId xmlns:a16="http://schemas.microsoft.com/office/drawing/2014/main" id="{E169BD2F-E414-4BE7-8381-0B32156EB885}"/>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65</xdr:row>
      <xdr:rowOff>0</xdr:rowOff>
    </xdr:from>
    <xdr:to>
      <xdr:col>89</xdr:col>
      <xdr:colOff>177800</xdr:colOff>
      <xdr:row>65</xdr:row>
      <xdr:rowOff>0</xdr:rowOff>
    </xdr:to>
    <xdr:cxnSp macro="">
      <xdr:nvCxnSpPr>
        <xdr:cNvPr id="516" name="直線コネクタ 515">
          <a:extLst>
            <a:ext uri="{FF2B5EF4-FFF2-40B4-BE49-F238E27FC236}">
              <a16:creationId xmlns:a16="http://schemas.microsoft.com/office/drawing/2014/main" id="{2AB65FBB-37FB-495F-BEE4-9DB5AE2FA403}"/>
            </a:ext>
          </a:extLst>
        </xdr:cNvPr>
        <xdr:cNvCxnSpPr/>
      </xdr:nvCxnSpPr>
      <xdr:spPr>
        <a:xfrm>
          <a:off x="10960100" y="10896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64</xdr:row>
      <xdr:rowOff>29227</xdr:rowOff>
    </xdr:from>
    <xdr:ext cx="403059" cy="259045"/>
    <xdr:sp macro="" textlink="">
      <xdr:nvSpPr>
        <xdr:cNvPr id="517" name="テキスト ボックス 516">
          <a:extLst>
            <a:ext uri="{FF2B5EF4-FFF2-40B4-BE49-F238E27FC236}">
              <a16:creationId xmlns:a16="http://schemas.microsoft.com/office/drawing/2014/main" id="{56A90645-815F-4929-BD6F-FE7D0B954426}"/>
            </a:ext>
          </a:extLst>
        </xdr:cNvPr>
        <xdr:cNvSpPr txBox="1"/>
      </xdr:nvSpPr>
      <xdr:spPr>
        <a:xfrm>
          <a:off x="10602761" y="10758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63</xdr:row>
      <xdr:rowOff>57150</xdr:rowOff>
    </xdr:to>
    <xdr:cxnSp macro="">
      <xdr:nvCxnSpPr>
        <xdr:cNvPr id="518" name="直線コネクタ 517">
          <a:extLst>
            <a:ext uri="{FF2B5EF4-FFF2-40B4-BE49-F238E27FC236}">
              <a16:creationId xmlns:a16="http://schemas.microsoft.com/office/drawing/2014/main" id="{5FD097D5-149C-414A-A7FD-82E4969A5FD6}"/>
            </a:ext>
          </a:extLst>
        </xdr:cNvPr>
        <xdr:cNvCxnSpPr/>
      </xdr:nvCxnSpPr>
      <xdr:spPr>
        <a:xfrm>
          <a:off x="10960100" y="10618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86377</xdr:rowOff>
    </xdr:from>
    <xdr:ext cx="403059" cy="259045"/>
    <xdr:sp macro="" textlink="">
      <xdr:nvSpPr>
        <xdr:cNvPr id="519" name="テキスト ボックス 518">
          <a:extLst>
            <a:ext uri="{FF2B5EF4-FFF2-40B4-BE49-F238E27FC236}">
              <a16:creationId xmlns:a16="http://schemas.microsoft.com/office/drawing/2014/main" id="{51BDB4E5-EEC9-485F-8AEC-6DF1B4BBDEF6}"/>
            </a:ext>
          </a:extLst>
        </xdr:cNvPr>
        <xdr:cNvSpPr txBox="1"/>
      </xdr:nvSpPr>
      <xdr:spPr>
        <a:xfrm>
          <a:off x="10602761" y="10480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114300</xdr:rowOff>
    </xdr:from>
    <xdr:to>
      <xdr:col>89</xdr:col>
      <xdr:colOff>177800</xdr:colOff>
      <xdr:row>61</xdr:row>
      <xdr:rowOff>114300</xdr:rowOff>
    </xdr:to>
    <xdr:cxnSp macro="">
      <xdr:nvCxnSpPr>
        <xdr:cNvPr id="520" name="直線コネクタ 519">
          <a:extLst>
            <a:ext uri="{FF2B5EF4-FFF2-40B4-BE49-F238E27FC236}">
              <a16:creationId xmlns:a16="http://schemas.microsoft.com/office/drawing/2014/main" id="{4764BF68-08BE-4167-9E0F-D964D758BDF5}"/>
            </a:ext>
          </a:extLst>
        </xdr:cNvPr>
        <xdr:cNvCxnSpPr/>
      </xdr:nvCxnSpPr>
      <xdr:spPr>
        <a:xfrm>
          <a:off x="10960100" y="10340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143527</xdr:rowOff>
    </xdr:from>
    <xdr:ext cx="403059" cy="259045"/>
    <xdr:sp macro="" textlink="">
      <xdr:nvSpPr>
        <xdr:cNvPr id="521" name="テキスト ボックス 520">
          <a:extLst>
            <a:ext uri="{FF2B5EF4-FFF2-40B4-BE49-F238E27FC236}">
              <a16:creationId xmlns:a16="http://schemas.microsoft.com/office/drawing/2014/main" id="{D6ACA713-36C5-40EE-813B-037D8591D5E9}"/>
            </a:ext>
          </a:extLst>
        </xdr:cNvPr>
        <xdr:cNvSpPr txBox="1"/>
      </xdr:nvSpPr>
      <xdr:spPr>
        <a:xfrm>
          <a:off x="10602761" y="10201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2" name="直線コネクタ 521">
          <a:extLst>
            <a:ext uri="{FF2B5EF4-FFF2-40B4-BE49-F238E27FC236}">
              <a16:creationId xmlns:a16="http://schemas.microsoft.com/office/drawing/2014/main" id="{991B2D47-2928-42DB-8F38-C693F49106AD}"/>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3" name="テキスト ボックス 522">
          <a:extLst>
            <a:ext uri="{FF2B5EF4-FFF2-40B4-BE49-F238E27FC236}">
              <a16:creationId xmlns:a16="http://schemas.microsoft.com/office/drawing/2014/main" id="{911CD812-7AB0-4C82-9A6A-E41BC88B9B09}"/>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57150</xdr:rowOff>
    </xdr:from>
    <xdr:to>
      <xdr:col>89</xdr:col>
      <xdr:colOff>177800</xdr:colOff>
      <xdr:row>58</xdr:row>
      <xdr:rowOff>57150</xdr:rowOff>
    </xdr:to>
    <xdr:cxnSp macro="">
      <xdr:nvCxnSpPr>
        <xdr:cNvPr id="524" name="直線コネクタ 523">
          <a:extLst>
            <a:ext uri="{FF2B5EF4-FFF2-40B4-BE49-F238E27FC236}">
              <a16:creationId xmlns:a16="http://schemas.microsoft.com/office/drawing/2014/main" id="{4EB704A0-61D6-47AA-843A-A65D8F5A4FB0}"/>
            </a:ext>
          </a:extLst>
        </xdr:cNvPr>
        <xdr:cNvCxnSpPr/>
      </xdr:nvCxnSpPr>
      <xdr:spPr>
        <a:xfrm>
          <a:off x="10960100" y="9780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86377</xdr:rowOff>
    </xdr:from>
    <xdr:ext cx="403059" cy="259045"/>
    <xdr:sp macro="" textlink="">
      <xdr:nvSpPr>
        <xdr:cNvPr id="525" name="テキスト ボックス 524">
          <a:extLst>
            <a:ext uri="{FF2B5EF4-FFF2-40B4-BE49-F238E27FC236}">
              <a16:creationId xmlns:a16="http://schemas.microsoft.com/office/drawing/2014/main" id="{BF0CFD66-59BA-41AA-B628-1C7488EAAA98}"/>
            </a:ext>
          </a:extLst>
        </xdr:cNvPr>
        <xdr:cNvSpPr txBox="1"/>
      </xdr:nvSpPr>
      <xdr:spPr>
        <a:xfrm>
          <a:off x="10602761" y="9641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114300</xdr:rowOff>
    </xdr:from>
    <xdr:to>
      <xdr:col>89</xdr:col>
      <xdr:colOff>177800</xdr:colOff>
      <xdr:row>56</xdr:row>
      <xdr:rowOff>114300</xdr:rowOff>
    </xdr:to>
    <xdr:cxnSp macro="">
      <xdr:nvCxnSpPr>
        <xdr:cNvPr id="526" name="直線コネクタ 525">
          <a:extLst>
            <a:ext uri="{FF2B5EF4-FFF2-40B4-BE49-F238E27FC236}">
              <a16:creationId xmlns:a16="http://schemas.microsoft.com/office/drawing/2014/main" id="{9C58B83B-580D-4F34-9855-A1B3B3DD83D3}"/>
            </a:ext>
          </a:extLst>
        </xdr:cNvPr>
        <xdr:cNvCxnSpPr/>
      </xdr:nvCxnSpPr>
      <xdr:spPr>
        <a:xfrm>
          <a:off x="10960100" y="9502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143527</xdr:rowOff>
    </xdr:from>
    <xdr:ext cx="403059" cy="259045"/>
    <xdr:sp macro="" textlink="">
      <xdr:nvSpPr>
        <xdr:cNvPr id="527" name="テキスト ボックス 526">
          <a:extLst>
            <a:ext uri="{FF2B5EF4-FFF2-40B4-BE49-F238E27FC236}">
              <a16:creationId xmlns:a16="http://schemas.microsoft.com/office/drawing/2014/main" id="{DD2CE453-BDAC-4617-913E-EB665B7776F7}"/>
            </a:ext>
          </a:extLst>
        </xdr:cNvPr>
        <xdr:cNvSpPr txBox="1"/>
      </xdr:nvSpPr>
      <xdr:spPr>
        <a:xfrm>
          <a:off x="10602761" y="9363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0</xdr:rowOff>
    </xdr:from>
    <xdr:to>
      <xdr:col>89</xdr:col>
      <xdr:colOff>177800</xdr:colOff>
      <xdr:row>55</xdr:row>
      <xdr:rowOff>0</xdr:rowOff>
    </xdr:to>
    <xdr:cxnSp macro="">
      <xdr:nvCxnSpPr>
        <xdr:cNvPr id="528" name="直線コネクタ 527">
          <a:extLst>
            <a:ext uri="{FF2B5EF4-FFF2-40B4-BE49-F238E27FC236}">
              <a16:creationId xmlns:a16="http://schemas.microsoft.com/office/drawing/2014/main" id="{89435AF1-0178-4137-BE9D-2632F3BD5EAB}"/>
            </a:ext>
          </a:extLst>
        </xdr:cNvPr>
        <xdr:cNvCxnSpPr/>
      </xdr:nvCxnSpPr>
      <xdr:spPr>
        <a:xfrm>
          <a:off x="10960100" y="9220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29227</xdr:rowOff>
    </xdr:from>
    <xdr:ext cx="403059" cy="259045"/>
    <xdr:sp macro="" textlink="">
      <xdr:nvSpPr>
        <xdr:cNvPr id="529" name="テキスト ボックス 528">
          <a:extLst>
            <a:ext uri="{FF2B5EF4-FFF2-40B4-BE49-F238E27FC236}">
              <a16:creationId xmlns:a16="http://schemas.microsoft.com/office/drawing/2014/main" id="{85CD29C2-CC34-4CEE-ABEE-054458D66FC8}"/>
            </a:ext>
          </a:extLst>
        </xdr:cNvPr>
        <xdr:cNvSpPr txBox="1"/>
      </xdr:nvSpPr>
      <xdr:spPr>
        <a:xfrm>
          <a:off x="10602761" y="9081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0" name="直線コネクタ 529">
          <a:extLst>
            <a:ext uri="{FF2B5EF4-FFF2-40B4-BE49-F238E27FC236}">
              <a16:creationId xmlns:a16="http://schemas.microsoft.com/office/drawing/2014/main" id="{7E438973-1FA5-4C43-ADF3-BCABC461BE61}"/>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31" name="テキスト ボックス 530">
          <a:extLst>
            <a:ext uri="{FF2B5EF4-FFF2-40B4-BE49-F238E27FC236}">
              <a16:creationId xmlns:a16="http://schemas.microsoft.com/office/drawing/2014/main" id="{ACCF327B-597F-42E4-A825-939DD22FF337}"/>
            </a:ext>
          </a:extLst>
        </xdr:cNvPr>
        <xdr:cNvSpPr txBox="1"/>
      </xdr:nvSpPr>
      <xdr:spPr>
        <a:xfrm>
          <a:off x="1060276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2" name="【学校施設】&#10;有形固定資産減価償却率グラフ枠">
          <a:extLst>
            <a:ext uri="{FF2B5EF4-FFF2-40B4-BE49-F238E27FC236}">
              <a16:creationId xmlns:a16="http://schemas.microsoft.com/office/drawing/2014/main" id="{6EFAD901-FC44-4689-8B76-70D674ABEF84}"/>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14288</xdr:rowOff>
    </xdr:from>
    <xdr:to>
      <xdr:col>85</xdr:col>
      <xdr:colOff>126364</xdr:colOff>
      <xdr:row>63</xdr:row>
      <xdr:rowOff>168593</xdr:rowOff>
    </xdr:to>
    <xdr:cxnSp macro="">
      <xdr:nvCxnSpPr>
        <xdr:cNvPr id="533" name="直線コネクタ 532">
          <a:extLst>
            <a:ext uri="{FF2B5EF4-FFF2-40B4-BE49-F238E27FC236}">
              <a16:creationId xmlns:a16="http://schemas.microsoft.com/office/drawing/2014/main" id="{D7A694C6-CF84-46C2-9631-07564A4CEFDE}"/>
            </a:ext>
          </a:extLst>
        </xdr:cNvPr>
        <xdr:cNvCxnSpPr/>
      </xdr:nvCxnSpPr>
      <xdr:spPr>
        <a:xfrm flipV="1">
          <a:off x="14375764" y="9402128"/>
          <a:ext cx="0" cy="1327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970</xdr:rowOff>
    </xdr:from>
    <xdr:ext cx="405111" cy="259045"/>
    <xdr:sp macro="" textlink="">
      <xdr:nvSpPr>
        <xdr:cNvPr id="534" name="【学校施設】&#10;有形固定資産減価償却率最小値テキスト">
          <a:extLst>
            <a:ext uri="{FF2B5EF4-FFF2-40B4-BE49-F238E27FC236}">
              <a16:creationId xmlns:a16="http://schemas.microsoft.com/office/drawing/2014/main" id="{04E5D3C7-A233-405A-90A5-A44DC6132D05}"/>
            </a:ext>
          </a:extLst>
        </xdr:cNvPr>
        <xdr:cNvSpPr txBox="1"/>
      </xdr:nvSpPr>
      <xdr:spPr>
        <a:xfrm>
          <a:off x="14414500" y="107299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168593</xdr:rowOff>
    </xdr:from>
    <xdr:to>
      <xdr:col>86</xdr:col>
      <xdr:colOff>25400</xdr:colOff>
      <xdr:row>63</xdr:row>
      <xdr:rowOff>168593</xdr:rowOff>
    </xdr:to>
    <xdr:cxnSp macro="">
      <xdr:nvCxnSpPr>
        <xdr:cNvPr id="535" name="直線コネクタ 534">
          <a:extLst>
            <a:ext uri="{FF2B5EF4-FFF2-40B4-BE49-F238E27FC236}">
              <a16:creationId xmlns:a16="http://schemas.microsoft.com/office/drawing/2014/main" id="{80C7771A-EA4A-4DF9-AB86-0A68392CFF09}"/>
            </a:ext>
          </a:extLst>
        </xdr:cNvPr>
        <xdr:cNvCxnSpPr/>
      </xdr:nvCxnSpPr>
      <xdr:spPr>
        <a:xfrm>
          <a:off x="14287500" y="107299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132415</xdr:rowOff>
    </xdr:from>
    <xdr:ext cx="405111" cy="259045"/>
    <xdr:sp macro="" textlink="">
      <xdr:nvSpPr>
        <xdr:cNvPr id="536" name="【学校施設】&#10;有形固定資産減価償却率最大値テキスト">
          <a:extLst>
            <a:ext uri="{FF2B5EF4-FFF2-40B4-BE49-F238E27FC236}">
              <a16:creationId xmlns:a16="http://schemas.microsoft.com/office/drawing/2014/main" id="{4E54ADD3-3862-4BD6-A2F5-7A581C6610D3}"/>
            </a:ext>
          </a:extLst>
        </xdr:cNvPr>
        <xdr:cNvSpPr txBox="1"/>
      </xdr:nvSpPr>
      <xdr:spPr>
        <a:xfrm>
          <a:off x="14414500" y="91849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14288</xdr:rowOff>
    </xdr:from>
    <xdr:to>
      <xdr:col>86</xdr:col>
      <xdr:colOff>25400</xdr:colOff>
      <xdr:row>56</xdr:row>
      <xdr:rowOff>14288</xdr:rowOff>
    </xdr:to>
    <xdr:cxnSp macro="">
      <xdr:nvCxnSpPr>
        <xdr:cNvPr id="537" name="直線コネクタ 536">
          <a:extLst>
            <a:ext uri="{FF2B5EF4-FFF2-40B4-BE49-F238E27FC236}">
              <a16:creationId xmlns:a16="http://schemas.microsoft.com/office/drawing/2014/main" id="{C40A10A4-B6E5-41B2-B4D9-FD823CF50D06}"/>
            </a:ext>
          </a:extLst>
        </xdr:cNvPr>
        <xdr:cNvCxnSpPr/>
      </xdr:nvCxnSpPr>
      <xdr:spPr>
        <a:xfrm>
          <a:off x="14287500" y="940212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90505</xdr:rowOff>
    </xdr:from>
    <xdr:ext cx="405111" cy="259045"/>
    <xdr:sp macro="" textlink="">
      <xdr:nvSpPr>
        <xdr:cNvPr id="538" name="【学校施設】&#10;有形固定資産減価償却率平均値テキスト">
          <a:extLst>
            <a:ext uri="{FF2B5EF4-FFF2-40B4-BE49-F238E27FC236}">
              <a16:creationId xmlns:a16="http://schemas.microsoft.com/office/drawing/2014/main" id="{D71A4EDA-53A9-4FFD-BC64-FA0BFF3EE60E}"/>
            </a:ext>
          </a:extLst>
        </xdr:cNvPr>
        <xdr:cNvSpPr txBox="1"/>
      </xdr:nvSpPr>
      <xdr:spPr>
        <a:xfrm>
          <a:off x="14414500" y="101489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112078</xdr:rowOff>
    </xdr:from>
    <xdr:to>
      <xdr:col>85</xdr:col>
      <xdr:colOff>177800</xdr:colOff>
      <xdr:row>61</xdr:row>
      <xdr:rowOff>42228</xdr:rowOff>
    </xdr:to>
    <xdr:sp macro="" textlink="">
      <xdr:nvSpPr>
        <xdr:cNvPr id="539" name="フローチャート: 判断 538">
          <a:extLst>
            <a:ext uri="{FF2B5EF4-FFF2-40B4-BE49-F238E27FC236}">
              <a16:creationId xmlns:a16="http://schemas.microsoft.com/office/drawing/2014/main" id="{866AADEE-46B0-42BD-9057-CA4074D8083B}"/>
            </a:ext>
          </a:extLst>
        </xdr:cNvPr>
        <xdr:cNvSpPr/>
      </xdr:nvSpPr>
      <xdr:spPr>
        <a:xfrm>
          <a:off x="14325600" y="10170478"/>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94932</xdr:rowOff>
    </xdr:from>
    <xdr:to>
      <xdr:col>81</xdr:col>
      <xdr:colOff>101600</xdr:colOff>
      <xdr:row>61</xdr:row>
      <xdr:rowOff>25082</xdr:rowOff>
    </xdr:to>
    <xdr:sp macro="" textlink="">
      <xdr:nvSpPr>
        <xdr:cNvPr id="540" name="フローチャート: 判断 539">
          <a:extLst>
            <a:ext uri="{FF2B5EF4-FFF2-40B4-BE49-F238E27FC236}">
              <a16:creationId xmlns:a16="http://schemas.microsoft.com/office/drawing/2014/main" id="{E3B04565-91A0-4A18-A8DF-D85EA79AC20E}"/>
            </a:ext>
          </a:extLst>
        </xdr:cNvPr>
        <xdr:cNvSpPr/>
      </xdr:nvSpPr>
      <xdr:spPr>
        <a:xfrm>
          <a:off x="13578840" y="1015333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69215</xdr:rowOff>
    </xdr:from>
    <xdr:to>
      <xdr:col>76</xdr:col>
      <xdr:colOff>165100</xdr:colOff>
      <xdr:row>60</xdr:row>
      <xdr:rowOff>170815</xdr:rowOff>
    </xdr:to>
    <xdr:sp macro="" textlink="">
      <xdr:nvSpPr>
        <xdr:cNvPr id="541" name="フローチャート: 判断 540">
          <a:extLst>
            <a:ext uri="{FF2B5EF4-FFF2-40B4-BE49-F238E27FC236}">
              <a16:creationId xmlns:a16="http://schemas.microsoft.com/office/drawing/2014/main" id="{AC927CDA-9121-4946-9CC7-F0D3A617459E}"/>
            </a:ext>
          </a:extLst>
        </xdr:cNvPr>
        <xdr:cNvSpPr/>
      </xdr:nvSpPr>
      <xdr:spPr>
        <a:xfrm>
          <a:off x="12804140" y="1012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137795</xdr:rowOff>
    </xdr:from>
    <xdr:to>
      <xdr:col>72</xdr:col>
      <xdr:colOff>38100</xdr:colOff>
      <xdr:row>61</xdr:row>
      <xdr:rowOff>67945</xdr:rowOff>
    </xdr:to>
    <xdr:sp macro="" textlink="">
      <xdr:nvSpPr>
        <xdr:cNvPr id="542" name="フローチャート: 判断 541">
          <a:extLst>
            <a:ext uri="{FF2B5EF4-FFF2-40B4-BE49-F238E27FC236}">
              <a16:creationId xmlns:a16="http://schemas.microsoft.com/office/drawing/2014/main" id="{B073D467-AA98-4844-A314-EB40CA35246A}"/>
            </a:ext>
          </a:extLst>
        </xdr:cNvPr>
        <xdr:cNvSpPr/>
      </xdr:nvSpPr>
      <xdr:spPr>
        <a:xfrm>
          <a:off x="12029440" y="1019619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100647</xdr:rowOff>
    </xdr:from>
    <xdr:to>
      <xdr:col>67</xdr:col>
      <xdr:colOff>101600</xdr:colOff>
      <xdr:row>61</xdr:row>
      <xdr:rowOff>30797</xdr:rowOff>
    </xdr:to>
    <xdr:sp macro="" textlink="">
      <xdr:nvSpPr>
        <xdr:cNvPr id="543" name="フローチャート: 判断 542">
          <a:extLst>
            <a:ext uri="{FF2B5EF4-FFF2-40B4-BE49-F238E27FC236}">
              <a16:creationId xmlns:a16="http://schemas.microsoft.com/office/drawing/2014/main" id="{3FD55A70-14A4-452B-80B4-09254EEDF132}"/>
            </a:ext>
          </a:extLst>
        </xdr:cNvPr>
        <xdr:cNvSpPr/>
      </xdr:nvSpPr>
      <xdr:spPr>
        <a:xfrm>
          <a:off x="11231880" y="1015904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926C2A86-6BC0-4E35-9AA8-D358D27E3CBE}"/>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AA1C336F-687D-4100-9793-C0CCA24D288C}"/>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B3B23B58-84C4-4E53-975F-5B24A1E82535}"/>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056FCEAA-2BB6-4FFE-A850-A9BD06160423}"/>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7E6B5469-058F-4249-8943-559DF34FA365}"/>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57785</xdr:rowOff>
    </xdr:from>
    <xdr:to>
      <xdr:col>85</xdr:col>
      <xdr:colOff>177800</xdr:colOff>
      <xdr:row>60</xdr:row>
      <xdr:rowOff>159385</xdr:rowOff>
    </xdr:to>
    <xdr:sp macro="" textlink="">
      <xdr:nvSpPr>
        <xdr:cNvPr id="549" name="楕円 548">
          <a:extLst>
            <a:ext uri="{FF2B5EF4-FFF2-40B4-BE49-F238E27FC236}">
              <a16:creationId xmlns:a16="http://schemas.microsoft.com/office/drawing/2014/main" id="{7C15386D-EEDE-4A77-B5BA-0E3D58A0AA1B}"/>
            </a:ext>
          </a:extLst>
        </xdr:cNvPr>
        <xdr:cNvSpPr/>
      </xdr:nvSpPr>
      <xdr:spPr>
        <a:xfrm>
          <a:off x="14325600" y="10116185"/>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80662</xdr:rowOff>
    </xdr:from>
    <xdr:ext cx="405111" cy="259045"/>
    <xdr:sp macro="" textlink="">
      <xdr:nvSpPr>
        <xdr:cNvPr id="550" name="【学校施設】&#10;有形固定資産減価償却率該当値テキスト">
          <a:extLst>
            <a:ext uri="{FF2B5EF4-FFF2-40B4-BE49-F238E27FC236}">
              <a16:creationId xmlns:a16="http://schemas.microsoft.com/office/drawing/2014/main" id="{D147BFD3-77DF-48C8-B451-40799B49BE01}"/>
            </a:ext>
          </a:extLst>
        </xdr:cNvPr>
        <xdr:cNvSpPr txBox="1"/>
      </xdr:nvSpPr>
      <xdr:spPr>
        <a:xfrm>
          <a:off x="14414500" y="997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160655</xdr:rowOff>
    </xdr:from>
    <xdr:to>
      <xdr:col>81</xdr:col>
      <xdr:colOff>101600</xdr:colOff>
      <xdr:row>61</xdr:row>
      <xdr:rowOff>90805</xdr:rowOff>
    </xdr:to>
    <xdr:sp macro="" textlink="">
      <xdr:nvSpPr>
        <xdr:cNvPr id="551" name="楕円 550">
          <a:extLst>
            <a:ext uri="{FF2B5EF4-FFF2-40B4-BE49-F238E27FC236}">
              <a16:creationId xmlns:a16="http://schemas.microsoft.com/office/drawing/2014/main" id="{36495A7C-9A2B-48A2-A675-FB5408B26269}"/>
            </a:ext>
          </a:extLst>
        </xdr:cNvPr>
        <xdr:cNvSpPr/>
      </xdr:nvSpPr>
      <xdr:spPr>
        <a:xfrm>
          <a:off x="13578840" y="102190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108585</xdr:rowOff>
    </xdr:from>
    <xdr:to>
      <xdr:col>85</xdr:col>
      <xdr:colOff>127000</xdr:colOff>
      <xdr:row>61</xdr:row>
      <xdr:rowOff>40005</xdr:rowOff>
    </xdr:to>
    <xdr:cxnSp macro="">
      <xdr:nvCxnSpPr>
        <xdr:cNvPr id="552" name="直線コネクタ 551">
          <a:extLst>
            <a:ext uri="{FF2B5EF4-FFF2-40B4-BE49-F238E27FC236}">
              <a16:creationId xmlns:a16="http://schemas.microsoft.com/office/drawing/2014/main" id="{C03F1A05-0516-4F16-8480-B57C51BEB840}"/>
            </a:ext>
          </a:extLst>
        </xdr:cNvPr>
        <xdr:cNvCxnSpPr/>
      </xdr:nvCxnSpPr>
      <xdr:spPr>
        <a:xfrm flipV="1">
          <a:off x="13629640" y="10166985"/>
          <a:ext cx="74676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9207</xdr:rowOff>
    </xdr:from>
    <xdr:to>
      <xdr:col>76</xdr:col>
      <xdr:colOff>165100</xdr:colOff>
      <xdr:row>61</xdr:row>
      <xdr:rowOff>110807</xdr:rowOff>
    </xdr:to>
    <xdr:sp macro="" textlink="">
      <xdr:nvSpPr>
        <xdr:cNvPr id="553" name="楕円 552">
          <a:extLst>
            <a:ext uri="{FF2B5EF4-FFF2-40B4-BE49-F238E27FC236}">
              <a16:creationId xmlns:a16="http://schemas.microsoft.com/office/drawing/2014/main" id="{8A6C3C0A-8228-437C-8088-E02FD7FB3460}"/>
            </a:ext>
          </a:extLst>
        </xdr:cNvPr>
        <xdr:cNvSpPr/>
      </xdr:nvSpPr>
      <xdr:spPr>
        <a:xfrm>
          <a:off x="12804140" y="10235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40005</xdr:rowOff>
    </xdr:from>
    <xdr:to>
      <xdr:col>81</xdr:col>
      <xdr:colOff>50800</xdr:colOff>
      <xdr:row>61</xdr:row>
      <xdr:rowOff>60007</xdr:rowOff>
    </xdr:to>
    <xdr:cxnSp macro="">
      <xdr:nvCxnSpPr>
        <xdr:cNvPr id="554" name="直線コネクタ 553">
          <a:extLst>
            <a:ext uri="{FF2B5EF4-FFF2-40B4-BE49-F238E27FC236}">
              <a16:creationId xmlns:a16="http://schemas.microsoft.com/office/drawing/2014/main" id="{1D55C5DF-BF19-45CB-9EF3-EBC49E63848B}"/>
            </a:ext>
          </a:extLst>
        </xdr:cNvPr>
        <xdr:cNvCxnSpPr/>
      </xdr:nvCxnSpPr>
      <xdr:spPr>
        <a:xfrm flipV="1">
          <a:off x="12854940" y="10266045"/>
          <a:ext cx="774700" cy="20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26353</xdr:rowOff>
    </xdr:from>
    <xdr:to>
      <xdr:col>72</xdr:col>
      <xdr:colOff>38100</xdr:colOff>
      <xdr:row>61</xdr:row>
      <xdr:rowOff>127953</xdr:rowOff>
    </xdr:to>
    <xdr:sp macro="" textlink="">
      <xdr:nvSpPr>
        <xdr:cNvPr id="555" name="楕円 554">
          <a:extLst>
            <a:ext uri="{FF2B5EF4-FFF2-40B4-BE49-F238E27FC236}">
              <a16:creationId xmlns:a16="http://schemas.microsoft.com/office/drawing/2014/main" id="{F384C0CF-EE85-43DE-98DA-14B9084AD35D}"/>
            </a:ext>
          </a:extLst>
        </xdr:cNvPr>
        <xdr:cNvSpPr/>
      </xdr:nvSpPr>
      <xdr:spPr>
        <a:xfrm>
          <a:off x="12029440" y="1025239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60007</xdr:rowOff>
    </xdr:from>
    <xdr:to>
      <xdr:col>76</xdr:col>
      <xdr:colOff>114300</xdr:colOff>
      <xdr:row>61</xdr:row>
      <xdr:rowOff>77153</xdr:rowOff>
    </xdr:to>
    <xdr:cxnSp macro="">
      <xdr:nvCxnSpPr>
        <xdr:cNvPr id="556" name="直線コネクタ 555">
          <a:extLst>
            <a:ext uri="{FF2B5EF4-FFF2-40B4-BE49-F238E27FC236}">
              <a16:creationId xmlns:a16="http://schemas.microsoft.com/office/drawing/2014/main" id="{C65477FB-0BF6-4381-A787-58CDD4484FAF}"/>
            </a:ext>
          </a:extLst>
        </xdr:cNvPr>
        <xdr:cNvCxnSpPr/>
      </xdr:nvCxnSpPr>
      <xdr:spPr>
        <a:xfrm flipV="1">
          <a:off x="12072620" y="10286047"/>
          <a:ext cx="782320" cy="17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109220</xdr:rowOff>
    </xdr:from>
    <xdr:to>
      <xdr:col>67</xdr:col>
      <xdr:colOff>101600</xdr:colOff>
      <xdr:row>61</xdr:row>
      <xdr:rowOff>39370</xdr:rowOff>
    </xdr:to>
    <xdr:sp macro="" textlink="">
      <xdr:nvSpPr>
        <xdr:cNvPr id="557" name="楕円 556">
          <a:extLst>
            <a:ext uri="{FF2B5EF4-FFF2-40B4-BE49-F238E27FC236}">
              <a16:creationId xmlns:a16="http://schemas.microsoft.com/office/drawing/2014/main" id="{7853B656-45F1-42A0-8722-7BBDB88A80F5}"/>
            </a:ext>
          </a:extLst>
        </xdr:cNvPr>
        <xdr:cNvSpPr/>
      </xdr:nvSpPr>
      <xdr:spPr>
        <a:xfrm>
          <a:off x="11231880" y="101676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160020</xdr:rowOff>
    </xdr:from>
    <xdr:to>
      <xdr:col>71</xdr:col>
      <xdr:colOff>177800</xdr:colOff>
      <xdr:row>61</xdr:row>
      <xdr:rowOff>77153</xdr:rowOff>
    </xdr:to>
    <xdr:cxnSp macro="">
      <xdr:nvCxnSpPr>
        <xdr:cNvPr id="558" name="直線コネクタ 557">
          <a:extLst>
            <a:ext uri="{FF2B5EF4-FFF2-40B4-BE49-F238E27FC236}">
              <a16:creationId xmlns:a16="http://schemas.microsoft.com/office/drawing/2014/main" id="{8E2335C6-A3BA-4814-A40E-604C096E4543}"/>
            </a:ext>
          </a:extLst>
        </xdr:cNvPr>
        <xdr:cNvCxnSpPr/>
      </xdr:nvCxnSpPr>
      <xdr:spPr>
        <a:xfrm>
          <a:off x="11282680" y="10218420"/>
          <a:ext cx="789940" cy="84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41609</xdr:rowOff>
    </xdr:from>
    <xdr:ext cx="405111" cy="259045"/>
    <xdr:sp macro="" textlink="">
      <xdr:nvSpPr>
        <xdr:cNvPr id="559" name="n_1aveValue【学校施設】&#10;有形固定資産減価償却率">
          <a:extLst>
            <a:ext uri="{FF2B5EF4-FFF2-40B4-BE49-F238E27FC236}">
              <a16:creationId xmlns:a16="http://schemas.microsoft.com/office/drawing/2014/main" id="{C85A05B0-1F89-4EA8-ABA3-522297CB1A3A}"/>
            </a:ext>
          </a:extLst>
        </xdr:cNvPr>
        <xdr:cNvSpPr txBox="1"/>
      </xdr:nvSpPr>
      <xdr:spPr>
        <a:xfrm>
          <a:off x="13437244" y="9932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15892</xdr:rowOff>
    </xdr:from>
    <xdr:ext cx="405111" cy="259045"/>
    <xdr:sp macro="" textlink="">
      <xdr:nvSpPr>
        <xdr:cNvPr id="560" name="n_2aveValue【学校施設】&#10;有形固定資産減価償却率">
          <a:extLst>
            <a:ext uri="{FF2B5EF4-FFF2-40B4-BE49-F238E27FC236}">
              <a16:creationId xmlns:a16="http://schemas.microsoft.com/office/drawing/2014/main" id="{DD410352-6CD2-4F74-9869-BB949EF64019}"/>
            </a:ext>
          </a:extLst>
        </xdr:cNvPr>
        <xdr:cNvSpPr txBox="1"/>
      </xdr:nvSpPr>
      <xdr:spPr>
        <a:xfrm>
          <a:off x="12675244" y="9906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84472</xdr:rowOff>
    </xdr:from>
    <xdr:ext cx="405111" cy="259045"/>
    <xdr:sp macro="" textlink="">
      <xdr:nvSpPr>
        <xdr:cNvPr id="561" name="n_3aveValue【学校施設】&#10;有形固定資産減価償却率">
          <a:extLst>
            <a:ext uri="{FF2B5EF4-FFF2-40B4-BE49-F238E27FC236}">
              <a16:creationId xmlns:a16="http://schemas.microsoft.com/office/drawing/2014/main" id="{53BA5654-5B81-4323-B6E9-3A04811178CA}"/>
            </a:ext>
          </a:extLst>
        </xdr:cNvPr>
        <xdr:cNvSpPr txBox="1"/>
      </xdr:nvSpPr>
      <xdr:spPr>
        <a:xfrm>
          <a:off x="11900544" y="9975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47324</xdr:rowOff>
    </xdr:from>
    <xdr:ext cx="405111" cy="259045"/>
    <xdr:sp macro="" textlink="">
      <xdr:nvSpPr>
        <xdr:cNvPr id="562" name="n_4aveValue【学校施設】&#10;有形固定資産減価償却率">
          <a:extLst>
            <a:ext uri="{FF2B5EF4-FFF2-40B4-BE49-F238E27FC236}">
              <a16:creationId xmlns:a16="http://schemas.microsoft.com/office/drawing/2014/main" id="{783964EC-1863-41AC-AF92-A9A518F8F42B}"/>
            </a:ext>
          </a:extLst>
        </xdr:cNvPr>
        <xdr:cNvSpPr txBox="1"/>
      </xdr:nvSpPr>
      <xdr:spPr>
        <a:xfrm>
          <a:off x="11102984" y="9938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81932</xdr:rowOff>
    </xdr:from>
    <xdr:ext cx="405111" cy="259045"/>
    <xdr:sp macro="" textlink="">
      <xdr:nvSpPr>
        <xdr:cNvPr id="563" name="n_1mainValue【学校施設】&#10;有形固定資産減価償却率">
          <a:extLst>
            <a:ext uri="{FF2B5EF4-FFF2-40B4-BE49-F238E27FC236}">
              <a16:creationId xmlns:a16="http://schemas.microsoft.com/office/drawing/2014/main" id="{E7877088-3265-4EF1-85AF-A55286EB6CE3}"/>
            </a:ext>
          </a:extLst>
        </xdr:cNvPr>
        <xdr:cNvSpPr txBox="1"/>
      </xdr:nvSpPr>
      <xdr:spPr>
        <a:xfrm>
          <a:off x="13437244" y="1030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101934</xdr:rowOff>
    </xdr:from>
    <xdr:ext cx="405111" cy="259045"/>
    <xdr:sp macro="" textlink="">
      <xdr:nvSpPr>
        <xdr:cNvPr id="564" name="n_2mainValue【学校施設】&#10;有形固定資産減価償却率">
          <a:extLst>
            <a:ext uri="{FF2B5EF4-FFF2-40B4-BE49-F238E27FC236}">
              <a16:creationId xmlns:a16="http://schemas.microsoft.com/office/drawing/2014/main" id="{652416D7-58B2-43FD-B466-4E593B32A70B}"/>
            </a:ext>
          </a:extLst>
        </xdr:cNvPr>
        <xdr:cNvSpPr txBox="1"/>
      </xdr:nvSpPr>
      <xdr:spPr>
        <a:xfrm>
          <a:off x="12675244" y="103279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119080</xdr:rowOff>
    </xdr:from>
    <xdr:ext cx="405111" cy="259045"/>
    <xdr:sp macro="" textlink="">
      <xdr:nvSpPr>
        <xdr:cNvPr id="565" name="n_3mainValue【学校施設】&#10;有形固定資産減価償却率">
          <a:extLst>
            <a:ext uri="{FF2B5EF4-FFF2-40B4-BE49-F238E27FC236}">
              <a16:creationId xmlns:a16="http://schemas.microsoft.com/office/drawing/2014/main" id="{99FB328C-DFB6-4E86-9C8B-4AA0423BED9C}"/>
            </a:ext>
          </a:extLst>
        </xdr:cNvPr>
        <xdr:cNvSpPr txBox="1"/>
      </xdr:nvSpPr>
      <xdr:spPr>
        <a:xfrm>
          <a:off x="11900544" y="103451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30497</xdr:rowOff>
    </xdr:from>
    <xdr:ext cx="405111" cy="259045"/>
    <xdr:sp macro="" textlink="">
      <xdr:nvSpPr>
        <xdr:cNvPr id="566" name="n_4mainValue【学校施設】&#10;有形固定資産減価償却率">
          <a:extLst>
            <a:ext uri="{FF2B5EF4-FFF2-40B4-BE49-F238E27FC236}">
              <a16:creationId xmlns:a16="http://schemas.microsoft.com/office/drawing/2014/main" id="{CA845D4D-D17C-404D-BE77-EB9F288B185B}"/>
            </a:ext>
          </a:extLst>
        </xdr:cNvPr>
        <xdr:cNvSpPr txBox="1"/>
      </xdr:nvSpPr>
      <xdr:spPr>
        <a:xfrm>
          <a:off x="11102984" y="10256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7" name="正方形/長方形 566">
          <a:extLst>
            <a:ext uri="{FF2B5EF4-FFF2-40B4-BE49-F238E27FC236}">
              <a16:creationId xmlns:a16="http://schemas.microsoft.com/office/drawing/2014/main" id="{92572273-DE1F-4B82-9046-E33445824279}"/>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8" name="正方形/長方形 567">
          <a:extLst>
            <a:ext uri="{FF2B5EF4-FFF2-40B4-BE49-F238E27FC236}">
              <a16:creationId xmlns:a16="http://schemas.microsoft.com/office/drawing/2014/main" id="{53072A62-5324-462D-8907-03F724FF0595}"/>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9" name="正方形/長方形 568">
          <a:extLst>
            <a:ext uri="{FF2B5EF4-FFF2-40B4-BE49-F238E27FC236}">
              <a16:creationId xmlns:a16="http://schemas.microsoft.com/office/drawing/2014/main" id="{4C5EBB15-3606-450E-9A74-ED7859AC26ED}"/>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0" name="正方形/長方形 569">
          <a:extLst>
            <a:ext uri="{FF2B5EF4-FFF2-40B4-BE49-F238E27FC236}">
              <a16:creationId xmlns:a16="http://schemas.microsoft.com/office/drawing/2014/main" id="{0A460DD1-6381-4F46-A1EC-210FF33EFCDC}"/>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1" name="正方形/長方形 570">
          <a:extLst>
            <a:ext uri="{FF2B5EF4-FFF2-40B4-BE49-F238E27FC236}">
              <a16:creationId xmlns:a16="http://schemas.microsoft.com/office/drawing/2014/main" id="{6EFC6C55-F118-4680-B4C0-51BBD3678B85}"/>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2" name="正方形/長方形 571">
          <a:extLst>
            <a:ext uri="{FF2B5EF4-FFF2-40B4-BE49-F238E27FC236}">
              <a16:creationId xmlns:a16="http://schemas.microsoft.com/office/drawing/2014/main" id="{749A513D-7DA4-439D-BD21-CD85715043BA}"/>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3" name="正方形/長方形 572">
          <a:extLst>
            <a:ext uri="{FF2B5EF4-FFF2-40B4-BE49-F238E27FC236}">
              <a16:creationId xmlns:a16="http://schemas.microsoft.com/office/drawing/2014/main" id="{B1F07BA6-B370-4DD6-8E64-E9EED8F1B984}"/>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4" name="正方形/長方形 573">
          <a:extLst>
            <a:ext uri="{FF2B5EF4-FFF2-40B4-BE49-F238E27FC236}">
              <a16:creationId xmlns:a16="http://schemas.microsoft.com/office/drawing/2014/main" id="{D1A8618B-4ECA-4D86-B3BA-CF8D117FD9B8}"/>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5" name="テキスト ボックス 574">
          <a:extLst>
            <a:ext uri="{FF2B5EF4-FFF2-40B4-BE49-F238E27FC236}">
              <a16:creationId xmlns:a16="http://schemas.microsoft.com/office/drawing/2014/main" id="{7DACEF21-E9B9-4755-939D-6C53B4EDC2F9}"/>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6" name="直線コネクタ 575">
          <a:extLst>
            <a:ext uri="{FF2B5EF4-FFF2-40B4-BE49-F238E27FC236}">
              <a16:creationId xmlns:a16="http://schemas.microsoft.com/office/drawing/2014/main" id="{758EFBE3-7A32-4840-B2F9-4CD596924B42}"/>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7" name="テキスト ボックス 576">
          <a:extLst>
            <a:ext uri="{FF2B5EF4-FFF2-40B4-BE49-F238E27FC236}">
              <a16:creationId xmlns:a16="http://schemas.microsoft.com/office/drawing/2014/main" id="{2A0A517B-C886-4C56-B168-5FC7483CDE89}"/>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78" name="直線コネクタ 577">
          <a:extLst>
            <a:ext uri="{FF2B5EF4-FFF2-40B4-BE49-F238E27FC236}">
              <a16:creationId xmlns:a16="http://schemas.microsoft.com/office/drawing/2014/main" id="{268EF56C-F258-4CAE-B7A6-5657EEEC930F}"/>
            </a:ext>
          </a:extLst>
        </xdr:cNvPr>
        <xdr:cNvCxnSpPr/>
      </xdr:nvCxnSpPr>
      <xdr:spPr>
        <a:xfrm>
          <a:off x="1609344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79" name="テキスト ボックス 578">
          <a:extLst>
            <a:ext uri="{FF2B5EF4-FFF2-40B4-BE49-F238E27FC236}">
              <a16:creationId xmlns:a16="http://schemas.microsoft.com/office/drawing/2014/main" id="{B9C45DC0-E7B3-4FAA-95DD-371A515C5AF3}"/>
            </a:ext>
          </a:extLst>
        </xdr:cNvPr>
        <xdr:cNvSpPr txBox="1"/>
      </xdr:nvSpPr>
      <xdr:spPr>
        <a:xfrm>
          <a:off x="1569484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80" name="直線コネクタ 579">
          <a:extLst>
            <a:ext uri="{FF2B5EF4-FFF2-40B4-BE49-F238E27FC236}">
              <a16:creationId xmlns:a16="http://schemas.microsoft.com/office/drawing/2014/main" id="{DC2EC2B3-FD2A-4B6E-BCEE-D6B0290798A7}"/>
            </a:ext>
          </a:extLst>
        </xdr:cNvPr>
        <xdr:cNvCxnSpPr/>
      </xdr:nvCxnSpPr>
      <xdr:spPr>
        <a:xfrm>
          <a:off x="1609344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1" name="テキスト ボックス 580">
          <a:extLst>
            <a:ext uri="{FF2B5EF4-FFF2-40B4-BE49-F238E27FC236}">
              <a16:creationId xmlns:a16="http://schemas.microsoft.com/office/drawing/2014/main" id="{A6B90CBB-A39E-40D4-8B9B-2025AF2ED26F}"/>
            </a:ext>
          </a:extLst>
        </xdr:cNvPr>
        <xdr:cNvSpPr txBox="1"/>
      </xdr:nvSpPr>
      <xdr:spPr>
        <a:xfrm>
          <a:off x="1569484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2" name="直線コネクタ 581">
          <a:extLst>
            <a:ext uri="{FF2B5EF4-FFF2-40B4-BE49-F238E27FC236}">
              <a16:creationId xmlns:a16="http://schemas.microsoft.com/office/drawing/2014/main" id="{1146F5B0-38F5-43FC-A57F-F56D0F53E4C4}"/>
            </a:ext>
          </a:extLst>
        </xdr:cNvPr>
        <xdr:cNvCxnSpPr/>
      </xdr:nvCxnSpPr>
      <xdr:spPr>
        <a:xfrm>
          <a:off x="1609344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3" name="テキスト ボックス 582">
          <a:extLst>
            <a:ext uri="{FF2B5EF4-FFF2-40B4-BE49-F238E27FC236}">
              <a16:creationId xmlns:a16="http://schemas.microsoft.com/office/drawing/2014/main" id="{E8A30F3F-C274-4870-8EF4-1592E2F89874}"/>
            </a:ext>
          </a:extLst>
        </xdr:cNvPr>
        <xdr:cNvSpPr txBox="1"/>
      </xdr:nvSpPr>
      <xdr:spPr>
        <a:xfrm>
          <a:off x="1569484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4" name="直線コネクタ 583">
          <a:extLst>
            <a:ext uri="{FF2B5EF4-FFF2-40B4-BE49-F238E27FC236}">
              <a16:creationId xmlns:a16="http://schemas.microsoft.com/office/drawing/2014/main" id="{6524AAC1-8DD7-4700-87DD-F601378109BA}"/>
            </a:ext>
          </a:extLst>
        </xdr:cNvPr>
        <xdr:cNvCxnSpPr/>
      </xdr:nvCxnSpPr>
      <xdr:spPr>
        <a:xfrm>
          <a:off x="1609344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5" name="テキスト ボックス 584">
          <a:extLst>
            <a:ext uri="{FF2B5EF4-FFF2-40B4-BE49-F238E27FC236}">
              <a16:creationId xmlns:a16="http://schemas.microsoft.com/office/drawing/2014/main" id="{A7CF68B9-E8E5-4A24-AF5A-4EEBEA672C6C}"/>
            </a:ext>
          </a:extLst>
        </xdr:cNvPr>
        <xdr:cNvSpPr txBox="1"/>
      </xdr:nvSpPr>
      <xdr:spPr>
        <a:xfrm>
          <a:off x="1569484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6" name="直線コネクタ 585">
          <a:extLst>
            <a:ext uri="{FF2B5EF4-FFF2-40B4-BE49-F238E27FC236}">
              <a16:creationId xmlns:a16="http://schemas.microsoft.com/office/drawing/2014/main" id="{2AE01FEA-E32A-4656-99D9-10D67AA510FA}"/>
            </a:ext>
          </a:extLst>
        </xdr:cNvPr>
        <xdr:cNvCxnSpPr/>
      </xdr:nvCxnSpPr>
      <xdr:spPr>
        <a:xfrm>
          <a:off x="1609344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7" name="テキスト ボックス 586">
          <a:extLst>
            <a:ext uri="{FF2B5EF4-FFF2-40B4-BE49-F238E27FC236}">
              <a16:creationId xmlns:a16="http://schemas.microsoft.com/office/drawing/2014/main" id="{7A93557D-DD39-4646-AADD-C619DF342684}"/>
            </a:ext>
          </a:extLst>
        </xdr:cNvPr>
        <xdr:cNvSpPr txBox="1"/>
      </xdr:nvSpPr>
      <xdr:spPr>
        <a:xfrm>
          <a:off x="1569484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8" name="直線コネクタ 587">
          <a:extLst>
            <a:ext uri="{FF2B5EF4-FFF2-40B4-BE49-F238E27FC236}">
              <a16:creationId xmlns:a16="http://schemas.microsoft.com/office/drawing/2014/main" id="{593C1482-176C-40F3-A608-9B2C1BDDF3F8}"/>
            </a:ext>
          </a:extLst>
        </xdr:cNvPr>
        <xdr:cNvCxnSpPr/>
      </xdr:nvCxnSpPr>
      <xdr:spPr>
        <a:xfrm>
          <a:off x="1609344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89" name="テキスト ボックス 588">
          <a:extLst>
            <a:ext uri="{FF2B5EF4-FFF2-40B4-BE49-F238E27FC236}">
              <a16:creationId xmlns:a16="http://schemas.microsoft.com/office/drawing/2014/main" id="{2713935F-3402-48E0-A0E6-7904162F6EF2}"/>
            </a:ext>
          </a:extLst>
        </xdr:cNvPr>
        <xdr:cNvSpPr txBox="1"/>
      </xdr:nvSpPr>
      <xdr:spPr>
        <a:xfrm>
          <a:off x="1569484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0" name="直線コネクタ 589">
          <a:extLst>
            <a:ext uri="{FF2B5EF4-FFF2-40B4-BE49-F238E27FC236}">
              <a16:creationId xmlns:a16="http://schemas.microsoft.com/office/drawing/2014/main" id="{DC2F5463-0F76-4A9D-A1F2-6A34915B3284}"/>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1" name="テキスト ボックス 590">
          <a:extLst>
            <a:ext uri="{FF2B5EF4-FFF2-40B4-BE49-F238E27FC236}">
              <a16:creationId xmlns:a16="http://schemas.microsoft.com/office/drawing/2014/main" id="{43A3E2A2-FE0F-4524-A0A8-F69ED00E9BE7}"/>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2" name="【学校施設】&#10;一人当たり面積グラフ枠">
          <a:extLst>
            <a:ext uri="{FF2B5EF4-FFF2-40B4-BE49-F238E27FC236}">
              <a16:creationId xmlns:a16="http://schemas.microsoft.com/office/drawing/2014/main" id="{33D7F5C1-1E89-4402-ADB2-790467D406D2}"/>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114844</xdr:rowOff>
    </xdr:from>
    <xdr:to>
      <xdr:col>116</xdr:col>
      <xdr:colOff>62864</xdr:colOff>
      <xdr:row>64</xdr:row>
      <xdr:rowOff>53340</xdr:rowOff>
    </xdr:to>
    <xdr:cxnSp macro="">
      <xdr:nvCxnSpPr>
        <xdr:cNvPr id="593" name="直線コネクタ 592">
          <a:extLst>
            <a:ext uri="{FF2B5EF4-FFF2-40B4-BE49-F238E27FC236}">
              <a16:creationId xmlns:a16="http://schemas.microsoft.com/office/drawing/2014/main" id="{F595C708-8DE0-40E7-914A-B54D66D5C2A4}"/>
            </a:ext>
          </a:extLst>
        </xdr:cNvPr>
        <xdr:cNvCxnSpPr/>
      </xdr:nvCxnSpPr>
      <xdr:spPr>
        <a:xfrm flipV="1">
          <a:off x="19509104" y="9335044"/>
          <a:ext cx="0" cy="1447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57167</xdr:rowOff>
    </xdr:from>
    <xdr:ext cx="469744" cy="259045"/>
    <xdr:sp macro="" textlink="">
      <xdr:nvSpPr>
        <xdr:cNvPr id="594" name="【学校施設】&#10;一人当たり面積最小値テキスト">
          <a:extLst>
            <a:ext uri="{FF2B5EF4-FFF2-40B4-BE49-F238E27FC236}">
              <a16:creationId xmlns:a16="http://schemas.microsoft.com/office/drawing/2014/main" id="{5A208EEB-632F-4D2E-AD97-70AFB525C921}"/>
            </a:ext>
          </a:extLst>
        </xdr:cNvPr>
        <xdr:cNvSpPr txBox="1"/>
      </xdr:nvSpPr>
      <xdr:spPr>
        <a:xfrm>
          <a:off x="19547840"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53340</xdr:rowOff>
    </xdr:from>
    <xdr:to>
      <xdr:col>116</xdr:col>
      <xdr:colOff>152400</xdr:colOff>
      <xdr:row>64</xdr:row>
      <xdr:rowOff>53340</xdr:rowOff>
    </xdr:to>
    <xdr:cxnSp macro="">
      <xdr:nvCxnSpPr>
        <xdr:cNvPr id="595" name="直線コネクタ 594">
          <a:extLst>
            <a:ext uri="{FF2B5EF4-FFF2-40B4-BE49-F238E27FC236}">
              <a16:creationId xmlns:a16="http://schemas.microsoft.com/office/drawing/2014/main" id="{CF6D07C9-F8B3-4A7C-B8B1-BE5E398E3CAE}"/>
            </a:ext>
          </a:extLst>
        </xdr:cNvPr>
        <xdr:cNvCxnSpPr/>
      </xdr:nvCxnSpPr>
      <xdr:spPr>
        <a:xfrm>
          <a:off x="19443700" y="107823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61521</xdr:rowOff>
    </xdr:from>
    <xdr:ext cx="469744" cy="259045"/>
    <xdr:sp macro="" textlink="">
      <xdr:nvSpPr>
        <xdr:cNvPr id="596" name="【学校施設】&#10;一人当たり面積最大値テキスト">
          <a:extLst>
            <a:ext uri="{FF2B5EF4-FFF2-40B4-BE49-F238E27FC236}">
              <a16:creationId xmlns:a16="http://schemas.microsoft.com/office/drawing/2014/main" id="{91C6C9A9-B533-44ED-B426-6606331AAD3C}"/>
            </a:ext>
          </a:extLst>
        </xdr:cNvPr>
        <xdr:cNvSpPr txBox="1"/>
      </xdr:nvSpPr>
      <xdr:spPr>
        <a:xfrm>
          <a:off x="19547840" y="9114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114844</xdr:rowOff>
    </xdr:from>
    <xdr:to>
      <xdr:col>116</xdr:col>
      <xdr:colOff>152400</xdr:colOff>
      <xdr:row>55</xdr:row>
      <xdr:rowOff>114844</xdr:rowOff>
    </xdr:to>
    <xdr:cxnSp macro="">
      <xdr:nvCxnSpPr>
        <xdr:cNvPr id="597" name="直線コネクタ 596">
          <a:extLst>
            <a:ext uri="{FF2B5EF4-FFF2-40B4-BE49-F238E27FC236}">
              <a16:creationId xmlns:a16="http://schemas.microsoft.com/office/drawing/2014/main" id="{3598D3A7-72A7-4DFB-97A4-8D35ED54B098}"/>
            </a:ext>
          </a:extLst>
        </xdr:cNvPr>
        <xdr:cNvCxnSpPr/>
      </xdr:nvCxnSpPr>
      <xdr:spPr>
        <a:xfrm>
          <a:off x="19443700" y="933504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10177</xdr:rowOff>
    </xdr:from>
    <xdr:ext cx="469744" cy="259045"/>
    <xdr:sp macro="" textlink="">
      <xdr:nvSpPr>
        <xdr:cNvPr id="598" name="【学校施設】&#10;一人当たり面積平均値テキスト">
          <a:extLst>
            <a:ext uri="{FF2B5EF4-FFF2-40B4-BE49-F238E27FC236}">
              <a16:creationId xmlns:a16="http://schemas.microsoft.com/office/drawing/2014/main" id="{283AC264-50D5-4B67-97A7-AB4BE9ECF8B9}"/>
            </a:ext>
          </a:extLst>
        </xdr:cNvPr>
        <xdr:cNvSpPr txBox="1"/>
      </xdr:nvSpPr>
      <xdr:spPr>
        <a:xfrm>
          <a:off x="19547840" y="99009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158750</xdr:rowOff>
    </xdr:from>
    <xdr:to>
      <xdr:col>116</xdr:col>
      <xdr:colOff>114300</xdr:colOff>
      <xdr:row>60</xdr:row>
      <xdr:rowOff>88900</xdr:rowOff>
    </xdr:to>
    <xdr:sp macro="" textlink="">
      <xdr:nvSpPr>
        <xdr:cNvPr id="599" name="フローチャート: 判断 598">
          <a:extLst>
            <a:ext uri="{FF2B5EF4-FFF2-40B4-BE49-F238E27FC236}">
              <a16:creationId xmlns:a16="http://schemas.microsoft.com/office/drawing/2014/main" id="{525262EC-2A63-499C-8D1C-8C4E726DAA13}"/>
            </a:ext>
          </a:extLst>
        </xdr:cNvPr>
        <xdr:cNvSpPr/>
      </xdr:nvSpPr>
      <xdr:spPr>
        <a:xfrm>
          <a:off x="19458940" y="100495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165281</xdr:rowOff>
    </xdr:from>
    <xdr:to>
      <xdr:col>112</xdr:col>
      <xdr:colOff>38100</xdr:colOff>
      <xdr:row>60</xdr:row>
      <xdr:rowOff>95431</xdr:rowOff>
    </xdr:to>
    <xdr:sp macro="" textlink="">
      <xdr:nvSpPr>
        <xdr:cNvPr id="600" name="フローチャート: 判断 599">
          <a:extLst>
            <a:ext uri="{FF2B5EF4-FFF2-40B4-BE49-F238E27FC236}">
              <a16:creationId xmlns:a16="http://schemas.microsoft.com/office/drawing/2014/main" id="{11F66360-066C-414B-937F-3379FFE13F32}"/>
            </a:ext>
          </a:extLst>
        </xdr:cNvPr>
        <xdr:cNvSpPr/>
      </xdr:nvSpPr>
      <xdr:spPr>
        <a:xfrm>
          <a:off x="18735040" y="1005604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163104</xdr:rowOff>
    </xdr:from>
    <xdr:to>
      <xdr:col>107</xdr:col>
      <xdr:colOff>101600</xdr:colOff>
      <xdr:row>60</xdr:row>
      <xdr:rowOff>93254</xdr:rowOff>
    </xdr:to>
    <xdr:sp macro="" textlink="">
      <xdr:nvSpPr>
        <xdr:cNvPr id="601" name="フローチャート: 判断 600">
          <a:extLst>
            <a:ext uri="{FF2B5EF4-FFF2-40B4-BE49-F238E27FC236}">
              <a16:creationId xmlns:a16="http://schemas.microsoft.com/office/drawing/2014/main" id="{2D01F663-19C9-4393-93D8-353C3E56FD29}"/>
            </a:ext>
          </a:extLst>
        </xdr:cNvPr>
        <xdr:cNvSpPr/>
      </xdr:nvSpPr>
      <xdr:spPr>
        <a:xfrm>
          <a:off x="17937480" y="1005386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59</xdr:row>
      <xdr:rowOff>7438</xdr:rowOff>
    </xdr:from>
    <xdr:to>
      <xdr:col>102</xdr:col>
      <xdr:colOff>165100</xdr:colOff>
      <xdr:row>59</xdr:row>
      <xdr:rowOff>109038</xdr:rowOff>
    </xdr:to>
    <xdr:sp macro="" textlink="">
      <xdr:nvSpPr>
        <xdr:cNvPr id="602" name="フローチャート: 判断 601">
          <a:extLst>
            <a:ext uri="{FF2B5EF4-FFF2-40B4-BE49-F238E27FC236}">
              <a16:creationId xmlns:a16="http://schemas.microsoft.com/office/drawing/2014/main" id="{E53DB3EF-4504-48FA-950E-C8F51EE9A3E1}"/>
            </a:ext>
          </a:extLst>
        </xdr:cNvPr>
        <xdr:cNvSpPr/>
      </xdr:nvSpPr>
      <xdr:spPr>
        <a:xfrm>
          <a:off x="17162780" y="9898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59</xdr:row>
      <xdr:rowOff>17235</xdr:rowOff>
    </xdr:from>
    <xdr:to>
      <xdr:col>98</xdr:col>
      <xdr:colOff>38100</xdr:colOff>
      <xdr:row>59</xdr:row>
      <xdr:rowOff>118835</xdr:rowOff>
    </xdr:to>
    <xdr:sp macro="" textlink="">
      <xdr:nvSpPr>
        <xdr:cNvPr id="603" name="フローチャート: 判断 602">
          <a:extLst>
            <a:ext uri="{FF2B5EF4-FFF2-40B4-BE49-F238E27FC236}">
              <a16:creationId xmlns:a16="http://schemas.microsoft.com/office/drawing/2014/main" id="{3699494A-C8AE-4D93-AD8B-9A2297B28BA1}"/>
            </a:ext>
          </a:extLst>
        </xdr:cNvPr>
        <xdr:cNvSpPr/>
      </xdr:nvSpPr>
      <xdr:spPr>
        <a:xfrm>
          <a:off x="16388080" y="99079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630C5CA9-BADD-47F2-8602-9E96CE437A6E}"/>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328DDC15-B736-4A90-86E1-64D881AFFCDE}"/>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4F3AAB3B-F0DC-4E05-A1F3-2B15B0291B05}"/>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6B73F28B-4D2B-448B-8717-667F5E03A91A}"/>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05AB5B73-5660-4368-9446-EE41232FC251}"/>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120106</xdr:rowOff>
    </xdr:from>
    <xdr:to>
      <xdr:col>116</xdr:col>
      <xdr:colOff>114300</xdr:colOff>
      <xdr:row>61</xdr:row>
      <xdr:rowOff>50256</xdr:rowOff>
    </xdr:to>
    <xdr:sp macro="" textlink="">
      <xdr:nvSpPr>
        <xdr:cNvPr id="609" name="楕円 608">
          <a:extLst>
            <a:ext uri="{FF2B5EF4-FFF2-40B4-BE49-F238E27FC236}">
              <a16:creationId xmlns:a16="http://schemas.microsoft.com/office/drawing/2014/main" id="{19C60D93-298E-4B99-AA7C-A1DFE270067B}"/>
            </a:ext>
          </a:extLst>
        </xdr:cNvPr>
        <xdr:cNvSpPr/>
      </xdr:nvSpPr>
      <xdr:spPr>
        <a:xfrm>
          <a:off x="19458940" y="1017850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98533</xdr:rowOff>
    </xdr:from>
    <xdr:ext cx="469744" cy="259045"/>
    <xdr:sp macro="" textlink="">
      <xdr:nvSpPr>
        <xdr:cNvPr id="610" name="【学校施設】&#10;一人当たり面積該当値テキスト">
          <a:extLst>
            <a:ext uri="{FF2B5EF4-FFF2-40B4-BE49-F238E27FC236}">
              <a16:creationId xmlns:a16="http://schemas.microsoft.com/office/drawing/2014/main" id="{CB500769-2AFB-4CA0-B317-6146D1806DCE}"/>
            </a:ext>
          </a:extLst>
        </xdr:cNvPr>
        <xdr:cNvSpPr txBox="1"/>
      </xdr:nvSpPr>
      <xdr:spPr>
        <a:xfrm>
          <a:off x="19547840" y="10156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130991</xdr:rowOff>
    </xdr:from>
    <xdr:to>
      <xdr:col>112</xdr:col>
      <xdr:colOff>38100</xdr:colOff>
      <xdr:row>61</xdr:row>
      <xdr:rowOff>61141</xdr:rowOff>
    </xdr:to>
    <xdr:sp macro="" textlink="">
      <xdr:nvSpPr>
        <xdr:cNvPr id="611" name="楕円 610">
          <a:extLst>
            <a:ext uri="{FF2B5EF4-FFF2-40B4-BE49-F238E27FC236}">
              <a16:creationId xmlns:a16="http://schemas.microsoft.com/office/drawing/2014/main" id="{03D3AF0B-4780-4E8F-AD8D-5423BF89D85D}"/>
            </a:ext>
          </a:extLst>
        </xdr:cNvPr>
        <xdr:cNvSpPr/>
      </xdr:nvSpPr>
      <xdr:spPr>
        <a:xfrm>
          <a:off x="18735040" y="1018939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170906</xdr:rowOff>
    </xdr:from>
    <xdr:to>
      <xdr:col>116</xdr:col>
      <xdr:colOff>63500</xdr:colOff>
      <xdr:row>61</xdr:row>
      <xdr:rowOff>10341</xdr:rowOff>
    </xdr:to>
    <xdr:cxnSp macro="">
      <xdr:nvCxnSpPr>
        <xdr:cNvPr id="612" name="直線コネクタ 611">
          <a:extLst>
            <a:ext uri="{FF2B5EF4-FFF2-40B4-BE49-F238E27FC236}">
              <a16:creationId xmlns:a16="http://schemas.microsoft.com/office/drawing/2014/main" id="{40E511B3-0A6F-4C92-B32D-89F2FDABBA1F}"/>
            </a:ext>
          </a:extLst>
        </xdr:cNvPr>
        <xdr:cNvCxnSpPr/>
      </xdr:nvCxnSpPr>
      <xdr:spPr>
        <a:xfrm flipV="1">
          <a:off x="18778220" y="10229306"/>
          <a:ext cx="731520" cy="7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142966</xdr:rowOff>
    </xdr:from>
    <xdr:to>
      <xdr:col>107</xdr:col>
      <xdr:colOff>101600</xdr:colOff>
      <xdr:row>61</xdr:row>
      <xdr:rowOff>73116</xdr:rowOff>
    </xdr:to>
    <xdr:sp macro="" textlink="">
      <xdr:nvSpPr>
        <xdr:cNvPr id="613" name="楕円 612">
          <a:extLst>
            <a:ext uri="{FF2B5EF4-FFF2-40B4-BE49-F238E27FC236}">
              <a16:creationId xmlns:a16="http://schemas.microsoft.com/office/drawing/2014/main" id="{247E2E10-5B44-469E-ACDA-A3586C356DA4}"/>
            </a:ext>
          </a:extLst>
        </xdr:cNvPr>
        <xdr:cNvSpPr/>
      </xdr:nvSpPr>
      <xdr:spPr>
        <a:xfrm>
          <a:off x="17937480" y="1020136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10341</xdr:rowOff>
    </xdr:from>
    <xdr:to>
      <xdr:col>111</xdr:col>
      <xdr:colOff>177800</xdr:colOff>
      <xdr:row>61</xdr:row>
      <xdr:rowOff>22316</xdr:rowOff>
    </xdr:to>
    <xdr:cxnSp macro="">
      <xdr:nvCxnSpPr>
        <xdr:cNvPr id="614" name="直線コネクタ 613">
          <a:extLst>
            <a:ext uri="{FF2B5EF4-FFF2-40B4-BE49-F238E27FC236}">
              <a16:creationId xmlns:a16="http://schemas.microsoft.com/office/drawing/2014/main" id="{2DD0CFAF-813D-41F7-BF2F-E124020621BF}"/>
            </a:ext>
          </a:extLst>
        </xdr:cNvPr>
        <xdr:cNvCxnSpPr/>
      </xdr:nvCxnSpPr>
      <xdr:spPr>
        <a:xfrm flipV="1">
          <a:off x="17988280" y="10236381"/>
          <a:ext cx="789940" cy="11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157117</xdr:rowOff>
    </xdr:from>
    <xdr:to>
      <xdr:col>102</xdr:col>
      <xdr:colOff>165100</xdr:colOff>
      <xdr:row>61</xdr:row>
      <xdr:rowOff>87267</xdr:rowOff>
    </xdr:to>
    <xdr:sp macro="" textlink="">
      <xdr:nvSpPr>
        <xdr:cNvPr id="615" name="楕円 614">
          <a:extLst>
            <a:ext uri="{FF2B5EF4-FFF2-40B4-BE49-F238E27FC236}">
              <a16:creationId xmlns:a16="http://schemas.microsoft.com/office/drawing/2014/main" id="{28906804-01BB-4CC1-935D-21EAD829415C}"/>
            </a:ext>
          </a:extLst>
        </xdr:cNvPr>
        <xdr:cNvSpPr/>
      </xdr:nvSpPr>
      <xdr:spPr>
        <a:xfrm>
          <a:off x="17162780" y="1021551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22316</xdr:rowOff>
    </xdr:from>
    <xdr:to>
      <xdr:col>107</xdr:col>
      <xdr:colOff>50800</xdr:colOff>
      <xdr:row>61</xdr:row>
      <xdr:rowOff>36467</xdr:rowOff>
    </xdr:to>
    <xdr:cxnSp macro="">
      <xdr:nvCxnSpPr>
        <xdr:cNvPr id="616" name="直線コネクタ 615">
          <a:extLst>
            <a:ext uri="{FF2B5EF4-FFF2-40B4-BE49-F238E27FC236}">
              <a16:creationId xmlns:a16="http://schemas.microsoft.com/office/drawing/2014/main" id="{19BFABE1-98FE-4B41-A02A-2B7FF8EA58A2}"/>
            </a:ext>
          </a:extLst>
        </xdr:cNvPr>
        <xdr:cNvCxnSpPr/>
      </xdr:nvCxnSpPr>
      <xdr:spPr>
        <a:xfrm flipV="1">
          <a:off x="17213580" y="10248356"/>
          <a:ext cx="774700" cy="14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165826</xdr:rowOff>
    </xdr:from>
    <xdr:to>
      <xdr:col>98</xdr:col>
      <xdr:colOff>38100</xdr:colOff>
      <xdr:row>61</xdr:row>
      <xdr:rowOff>95976</xdr:rowOff>
    </xdr:to>
    <xdr:sp macro="" textlink="">
      <xdr:nvSpPr>
        <xdr:cNvPr id="617" name="楕円 616">
          <a:extLst>
            <a:ext uri="{FF2B5EF4-FFF2-40B4-BE49-F238E27FC236}">
              <a16:creationId xmlns:a16="http://schemas.microsoft.com/office/drawing/2014/main" id="{76E11197-F2FA-437A-890F-F20B633F69F9}"/>
            </a:ext>
          </a:extLst>
        </xdr:cNvPr>
        <xdr:cNvSpPr/>
      </xdr:nvSpPr>
      <xdr:spPr>
        <a:xfrm>
          <a:off x="16388080" y="1022422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36467</xdr:rowOff>
    </xdr:from>
    <xdr:to>
      <xdr:col>102</xdr:col>
      <xdr:colOff>114300</xdr:colOff>
      <xdr:row>61</xdr:row>
      <xdr:rowOff>45176</xdr:rowOff>
    </xdr:to>
    <xdr:cxnSp macro="">
      <xdr:nvCxnSpPr>
        <xdr:cNvPr id="618" name="直線コネクタ 617">
          <a:extLst>
            <a:ext uri="{FF2B5EF4-FFF2-40B4-BE49-F238E27FC236}">
              <a16:creationId xmlns:a16="http://schemas.microsoft.com/office/drawing/2014/main" id="{C8E57E11-69A7-49AF-9C7B-4C5DEF4B5FD9}"/>
            </a:ext>
          </a:extLst>
        </xdr:cNvPr>
        <xdr:cNvCxnSpPr/>
      </xdr:nvCxnSpPr>
      <xdr:spPr>
        <a:xfrm flipV="1">
          <a:off x="16431260" y="10262507"/>
          <a:ext cx="782320" cy="8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111958</xdr:rowOff>
    </xdr:from>
    <xdr:ext cx="469744" cy="259045"/>
    <xdr:sp macro="" textlink="">
      <xdr:nvSpPr>
        <xdr:cNvPr id="619" name="n_1aveValue【学校施設】&#10;一人当たり面積">
          <a:extLst>
            <a:ext uri="{FF2B5EF4-FFF2-40B4-BE49-F238E27FC236}">
              <a16:creationId xmlns:a16="http://schemas.microsoft.com/office/drawing/2014/main" id="{566FD512-2A7E-4823-8751-FFCBF2153A22}"/>
            </a:ext>
          </a:extLst>
        </xdr:cNvPr>
        <xdr:cNvSpPr txBox="1"/>
      </xdr:nvSpPr>
      <xdr:spPr>
        <a:xfrm>
          <a:off x="18561127" y="9835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109781</xdr:rowOff>
    </xdr:from>
    <xdr:ext cx="469744" cy="259045"/>
    <xdr:sp macro="" textlink="">
      <xdr:nvSpPr>
        <xdr:cNvPr id="620" name="n_2aveValue【学校施設】&#10;一人当たり面積">
          <a:extLst>
            <a:ext uri="{FF2B5EF4-FFF2-40B4-BE49-F238E27FC236}">
              <a16:creationId xmlns:a16="http://schemas.microsoft.com/office/drawing/2014/main" id="{5D79E0A4-41D6-4E30-B483-3DDAA4E95D0E}"/>
            </a:ext>
          </a:extLst>
        </xdr:cNvPr>
        <xdr:cNvSpPr txBox="1"/>
      </xdr:nvSpPr>
      <xdr:spPr>
        <a:xfrm>
          <a:off x="17776267" y="9832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57</xdr:row>
      <xdr:rowOff>125565</xdr:rowOff>
    </xdr:from>
    <xdr:ext cx="469744" cy="259045"/>
    <xdr:sp macro="" textlink="">
      <xdr:nvSpPr>
        <xdr:cNvPr id="621" name="n_3aveValue【学校施設】&#10;一人当たり面積">
          <a:extLst>
            <a:ext uri="{FF2B5EF4-FFF2-40B4-BE49-F238E27FC236}">
              <a16:creationId xmlns:a16="http://schemas.microsoft.com/office/drawing/2014/main" id="{71D41E5A-F77B-48DF-BB0A-56B84EF07B0F}"/>
            </a:ext>
          </a:extLst>
        </xdr:cNvPr>
        <xdr:cNvSpPr txBox="1"/>
      </xdr:nvSpPr>
      <xdr:spPr>
        <a:xfrm>
          <a:off x="17001567" y="9681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57</xdr:row>
      <xdr:rowOff>135362</xdr:rowOff>
    </xdr:from>
    <xdr:ext cx="469744" cy="259045"/>
    <xdr:sp macro="" textlink="">
      <xdr:nvSpPr>
        <xdr:cNvPr id="622" name="n_4aveValue【学校施設】&#10;一人当たり面積">
          <a:extLst>
            <a:ext uri="{FF2B5EF4-FFF2-40B4-BE49-F238E27FC236}">
              <a16:creationId xmlns:a16="http://schemas.microsoft.com/office/drawing/2014/main" id="{0A5320D4-72C5-47CF-B7F8-DA45BDB9FBF0}"/>
            </a:ext>
          </a:extLst>
        </xdr:cNvPr>
        <xdr:cNvSpPr txBox="1"/>
      </xdr:nvSpPr>
      <xdr:spPr>
        <a:xfrm>
          <a:off x="16226867" y="9690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52268</xdr:rowOff>
    </xdr:from>
    <xdr:ext cx="469744" cy="259045"/>
    <xdr:sp macro="" textlink="">
      <xdr:nvSpPr>
        <xdr:cNvPr id="623" name="n_1mainValue【学校施設】&#10;一人当たり面積">
          <a:extLst>
            <a:ext uri="{FF2B5EF4-FFF2-40B4-BE49-F238E27FC236}">
              <a16:creationId xmlns:a16="http://schemas.microsoft.com/office/drawing/2014/main" id="{564548C1-1F0F-4E4B-B688-F3DC0B6CEF46}"/>
            </a:ext>
          </a:extLst>
        </xdr:cNvPr>
        <xdr:cNvSpPr txBox="1"/>
      </xdr:nvSpPr>
      <xdr:spPr>
        <a:xfrm>
          <a:off x="18561127" y="10278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64243</xdr:rowOff>
    </xdr:from>
    <xdr:ext cx="469744" cy="259045"/>
    <xdr:sp macro="" textlink="">
      <xdr:nvSpPr>
        <xdr:cNvPr id="624" name="n_2mainValue【学校施設】&#10;一人当たり面積">
          <a:extLst>
            <a:ext uri="{FF2B5EF4-FFF2-40B4-BE49-F238E27FC236}">
              <a16:creationId xmlns:a16="http://schemas.microsoft.com/office/drawing/2014/main" id="{83320B47-6F9D-408C-91B9-51CEF21D3CF4}"/>
            </a:ext>
          </a:extLst>
        </xdr:cNvPr>
        <xdr:cNvSpPr txBox="1"/>
      </xdr:nvSpPr>
      <xdr:spPr>
        <a:xfrm>
          <a:off x="17776267" y="10290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78394</xdr:rowOff>
    </xdr:from>
    <xdr:ext cx="469744" cy="259045"/>
    <xdr:sp macro="" textlink="">
      <xdr:nvSpPr>
        <xdr:cNvPr id="625" name="n_3mainValue【学校施設】&#10;一人当たり面積">
          <a:extLst>
            <a:ext uri="{FF2B5EF4-FFF2-40B4-BE49-F238E27FC236}">
              <a16:creationId xmlns:a16="http://schemas.microsoft.com/office/drawing/2014/main" id="{955E85E9-A203-4A9C-AC95-0ED332FFD584}"/>
            </a:ext>
          </a:extLst>
        </xdr:cNvPr>
        <xdr:cNvSpPr txBox="1"/>
      </xdr:nvSpPr>
      <xdr:spPr>
        <a:xfrm>
          <a:off x="17001567" y="10304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87103</xdr:rowOff>
    </xdr:from>
    <xdr:ext cx="469744" cy="259045"/>
    <xdr:sp macro="" textlink="">
      <xdr:nvSpPr>
        <xdr:cNvPr id="626" name="n_4mainValue【学校施設】&#10;一人当たり面積">
          <a:extLst>
            <a:ext uri="{FF2B5EF4-FFF2-40B4-BE49-F238E27FC236}">
              <a16:creationId xmlns:a16="http://schemas.microsoft.com/office/drawing/2014/main" id="{571242F6-1C00-4B58-B6DB-65C54CB9D697}"/>
            </a:ext>
          </a:extLst>
        </xdr:cNvPr>
        <xdr:cNvSpPr txBox="1"/>
      </xdr:nvSpPr>
      <xdr:spPr>
        <a:xfrm>
          <a:off x="16226867" y="10313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7" name="正方形/長方形 626">
          <a:extLst>
            <a:ext uri="{FF2B5EF4-FFF2-40B4-BE49-F238E27FC236}">
              <a16:creationId xmlns:a16="http://schemas.microsoft.com/office/drawing/2014/main" id="{6E3B8FB1-8549-4695-87C4-BA0D50ED7506}"/>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8" name="正方形/長方形 627">
          <a:extLst>
            <a:ext uri="{FF2B5EF4-FFF2-40B4-BE49-F238E27FC236}">
              <a16:creationId xmlns:a16="http://schemas.microsoft.com/office/drawing/2014/main" id="{0D134A03-486A-4066-BC0E-6411CFB04687}"/>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9" name="正方形/長方形 628">
          <a:extLst>
            <a:ext uri="{FF2B5EF4-FFF2-40B4-BE49-F238E27FC236}">
              <a16:creationId xmlns:a16="http://schemas.microsoft.com/office/drawing/2014/main" id="{9B789025-6AA7-4BCA-A382-F8BA6E706572}"/>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0" name="正方形/長方形 629">
          <a:extLst>
            <a:ext uri="{FF2B5EF4-FFF2-40B4-BE49-F238E27FC236}">
              <a16:creationId xmlns:a16="http://schemas.microsoft.com/office/drawing/2014/main" id="{CAF9FABB-F0FD-4739-81C3-09A925E88B58}"/>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1" name="正方形/長方形 630">
          <a:extLst>
            <a:ext uri="{FF2B5EF4-FFF2-40B4-BE49-F238E27FC236}">
              <a16:creationId xmlns:a16="http://schemas.microsoft.com/office/drawing/2014/main" id="{F037A519-CCB0-48D4-A274-1663C7556F92}"/>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2" name="正方形/長方形 631">
          <a:extLst>
            <a:ext uri="{FF2B5EF4-FFF2-40B4-BE49-F238E27FC236}">
              <a16:creationId xmlns:a16="http://schemas.microsoft.com/office/drawing/2014/main" id="{F519E2B6-E8DB-4B8D-A455-E6EAA8822B79}"/>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3" name="正方形/長方形 632">
          <a:extLst>
            <a:ext uri="{FF2B5EF4-FFF2-40B4-BE49-F238E27FC236}">
              <a16:creationId xmlns:a16="http://schemas.microsoft.com/office/drawing/2014/main" id="{D6321C60-4387-4442-942D-666446DDEED3}"/>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4" name="正方形/長方形 633">
          <a:extLst>
            <a:ext uri="{FF2B5EF4-FFF2-40B4-BE49-F238E27FC236}">
              <a16:creationId xmlns:a16="http://schemas.microsoft.com/office/drawing/2014/main" id="{A787DA6C-7215-4654-A907-18FF013BBDFB}"/>
            </a:ext>
          </a:extLst>
        </xdr:cNvPr>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35" name="正方形/長方形 634">
          <a:extLst>
            <a:ext uri="{FF2B5EF4-FFF2-40B4-BE49-F238E27FC236}">
              <a16:creationId xmlns:a16="http://schemas.microsoft.com/office/drawing/2014/main" id="{5D291B4D-170F-453F-B648-A55250B158F6}"/>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6" name="正方形/長方形 635">
          <a:extLst>
            <a:ext uri="{FF2B5EF4-FFF2-40B4-BE49-F238E27FC236}">
              <a16:creationId xmlns:a16="http://schemas.microsoft.com/office/drawing/2014/main" id="{AC7CDD64-2F85-4F3D-A404-9DF74768B7CF}"/>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7" name="正方形/長方形 636">
          <a:extLst>
            <a:ext uri="{FF2B5EF4-FFF2-40B4-BE49-F238E27FC236}">
              <a16:creationId xmlns:a16="http://schemas.microsoft.com/office/drawing/2014/main" id="{DBEF061A-93BA-46E1-B83D-EEFD9E8B9661}"/>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8" name="正方形/長方形 637">
          <a:extLst>
            <a:ext uri="{FF2B5EF4-FFF2-40B4-BE49-F238E27FC236}">
              <a16:creationId xmlns:a16="http://schemas.microsoft.com/office/drawing/2014/main" id="{CB8517B9-BA00-4E7A-8913-469A3BED18C9}"/>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9" name="正方形/長方形 638">
          <a:extLst>
            <a:ext uri="{FF2B5EF4-FFF2-40B4-BE49-F238E27FC236}">
              <a16:creationId xmlns:a16="http://schemas.microsoft.com/office/drawing/2014/main" id="{73378561-E69D-4AB2-BC37-319253B9A439}"/>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40" name="正方形/長方形 639">
          <a:extLst>
            <a:ext uri="{FF2B5EF4-FFF2-40B4-BE49-F238E27FC236}">
              <a16:creationId xmlns:a16="http://schemas.microsoft.com/office/drawing/2014/main" id="{FACE88D3-83FC-4011-BFA5-41BABE7E5502}"/>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41" name="正方形/長方形 640">
          <a:extLst>
            <a:ext uri="{FF2B5EF4-FFF2-40B4-BE49-F238E27FC236}">
              <a16:creationId xmlns:a16="http://schemas.microsoft.com/office/drawing/2014/main" id="{EA8E4A57-8DA3-47A8-AFAF-55BC236DED00}"/>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42" name="正方形/長方形 641">
          <a:extLst>
            <a:ext uri="{FF2B5EF4-FFF2-40B4-BE49-F238E27FC236}">
              <a16:creationId xmlns:a16="http://schemas.microsoft.com/office/drawing/2014/main" id="{109DBDFD-F239-424F-BFA2-6BA5EAC8E5A9}"/>
            </a:ext>
          </a:extLst>
        </xdr:cNvPr>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43" name="正方形/長方形 642">
          <a:extLst>
            <a:ext uri="{FF2B5EF4-FFF2-40B4-BE49-F238E27FC236}">
              <a16:creationId xmlns:a16="http://schemas.microsoft.com/office/drawing/2014/main" id="{CFF42D70-DCBB-45A7-921A-62F4E3B38196}"/>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4" name="正方形/長方形 643">
          <a:extLst>
            <a:ext uri="{FF2B5EF4-FFF2-40B4-BE49-F238E27FC236}">
              <a16:creationId xmlns:a16="http://schemas.microsoft.com/office/drawing/2014/main" id="{C6265D09-6D69-42AA-93C2-771E2F7BE162}"/>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5" name="正方形/長方形 644">
          <a:extLst>
            <a:ext uri="{FF2B5EF4-FFF2-40B4-BE49-F238E27FC236}">
              <a16:creationId xmlns:a16="http://schemas.microsoft.com/office/drawing/2014/main" id="{2EE930E6-24A9-4FC8-B5D8-2FE7576E7524}"/>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6" name="正方形/長方形 645">
          <a:extLst>
            <a:ext uri="{FF2B5EF4-FFF2-40B4-BE49-F238E27FC236}">
              <a16:creationId xmlns:a16="http://schemas.microsoft.com/office/drawing/2014/main" id="{9DCAF31C-6B34-4646-95E6-DEF8A2FDE6AC}"/>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7" name="正方形/長方形 646">
          <a:extLst>
            <a:ext uri="{FF2B5EF4-FFF2-40B4-BE49-F238E27FC236}">
              <a16:creationId xmlns:a16="http://schemas.microsoft.com/office/drawing/2014/main" id="{365BB3FC-7022-44CE-BB35-C53960562B79}"/>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8" name="正方形/長方形 647">
          <a:extLst>
            <a:ext uri="{FF2B5EF4-FFF2-40B4-BE49-F238E27FC236}">
              <a16:creationId xmlns:a16="http://schemas.microsoft.com/office/drawing/2014/main" id="{45CAAD27-24C8-4054-B2B2-BDFB56DB3F2F}"/>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9" name="正方形/長方形 648">
          <a:extLst>
            <a:ext uri="{FF2B5EF4-FFF2-40B4-BE49-F238E27FC236}">
              <a16:creationId xmlns:a16="http://schemas.microsoft.com/office/drawing/2014/main" id="{A6ACFE62-7EC4-44AB-AF80-A8B6DA153544}"/>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0" name="正方形/長方形 649">
          <a:extLst>
            <a:ext uri="{FF2B5EF4-FFF2-40B4-BE49-F238E27FC236}">
              <a16:creationId xmlns:a16="http://schemas.microsoft.com/office/drawing/2014/main" id="{D87F5424-4F4B-4C8B-BCE2-267EB6204D22}"/>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1" name="テキスト ボックス 650">
          <a:extLst>
            <a:ext uri="{FF2B5EF4-FFF2-40B4-BE49-F238E27FC236}">
              <a16:creationId xmlns:a16="http://schemas.microsoft.com/office/drawing/2014/main" id="{53D52A81-54CF-4495-AC63-2E8DE71D8DC9}"/>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2" name="直線コネクタ 651">
          <a:extLst>
            <a:ext uri="{FF2B5EF4-FFF2-40B4-BE49-F238E27FC236}">
              <a16:creationId xmlns:a16="http://schemas.microsoft.com/office/drawing/2014/main" id="{30B22489-E324-418E-A04B-DC099E7B7344}"/>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3" name="テキスト ボックス 652">
          <a:extLst>
            <a:ext uri="{FF2B5EF4-FFF2-40B4-BE49-F238E27FC236}">
              <a16:creationId xmlns:a16="http://schemas.microsoft.com/office/drawing/2014/main" id="{730825E6-90D8-460B-AE92-E2922D793E55}"/>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54" name="直線コネクタ 653">
          <a:extLst>
            <a:ext uri="{FF2B5EF4-FFF2-40B4-BE49-F238E27FC236}">
              <a16:creationId xmlns:a16="http://schemas.microsoft.com/office/drawing/2014/main" id="{574A9837-3FF0-4C64-987D-547F2FE18E91}"/>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55" name="テキスト ボックス 654">
          <a:extLst>
            <a:ext uri="{FF2B5EF4-FFF2-40B4-BE49-F238E27FC236}">
              <a16:creationId xmlns:a16="http://schemas.microsoft.com/office/drawing/2014/main" id="{482EDEBB-C786-4070-BE38-B29682712B18}"/>
            </a:ext>
          </a:extLst>
        </xdr:cNvPr>
        <xdr:cNvSpPr txBox="1"/>
      </xdr:nvSpPr>
      <xdr:spPr>
        <a:xfrm>
          <a:off x="105615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56" name="直線コネクタ 655">
          <a:extLst>
            <a:ext uri="{FF2B5EF4-FFF2-40B4-BE49-F238E27FC236}">
              <a16:creationId xmlns:a16="http://schemas.microsoft.com/office/drawing/2014/main" id="{8910C9C7-9F7C-4859-98CE-EFCFC6DB0381}"/>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7" name="テキスト ボックス 656">
          <a:extLst>
            <a:ext uri="{FF2B5EF4-FFF2-40B4-BE49-F238E27FC236}">
              <a16:creationId xmlns:a16="http://schemas.microsoft.com/office/drawing/2014/main" id="{CB4EA35C-95DF-4FF8-9697-EA485727641E}"/>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8" name="直線コネクタ 657">
          <a:extLst>
            <a:ext uri="{FF2B5EF4-FFF2-40B4-BE49-F238E27FC236}">
              <a16:creationId xmlns:a16="http://schemas.microsoft.com/office/drawing/2014/main" id="{2AC7D340-BFFA-42B2-8732-F7EB49058D4E}"/>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9" name="テキスト ボックス 658">
          <a:extLst>
            <a:ext uri="{FF2B5EF4-FFF2-40B4-BE49-F238E27FC236}">
              <a16:creationId xmlns:a16="http://schemas.microsoft.com/office/drawing/2014/main" id="{3E9B87F5-C005-48D2-B955-20B883EE6E22}"/>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60" name="直線コネクタ 659">
          <a:extLst>
            <a:ext uri="{FF2B5EF4-FFF2-40B4-BE49-F238E27FC236}">
              <a16:creationId xmlns:a16="http://schemas.microsoft.com/office/drawing/2014/main" id="{01CDAAB2-A270-40E4-AD67-229E41E2ECA5}"/>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61" name="テキスト ボックス 660">
          <a:extLst>
            <a:ext uri="{FF2B5EF4-FFF2-40B4-BE49-F238E27FC236}">
              <a16:creationId xmlns:a16="http://schemas.microsoft.com/office/drawing/2014/main" id="{7C3EA849-903F-4176-AFB3-7293D6681743}"/>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62" name="直線コネクタ 661">
          <a:extLst>
            <a:ext uri="{FF2B5EF4-FFF2-40B4-BE49-F238E27FC236}">
              <a16:creationId xmlns:a16="http://schemas.microsoft.com/office/drawing/2014/main" id="{F96807D3-BCC7-4504-8413-88706FF871F9}"/>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63" name="テキスト ボックス 662">
          <a:extLst>
            <a:ext uri="{FF2B5EF4-FFF2-40B4-BE49-F238E27FC236}">
              <a16:creationId xmlns:a16="http://schemas.microsoft.com/office/drawing/2014/main" id="{CC196419-A8E6-4535-947D-84C52D1A5A59}"/>
            </a:ext>
          </a:extLst>
        </xdr:cNvPr>
        <xdr:cNvSpPr txBox="1"/>
      </xdr:nvSpPr>
      <xdr:spPr>
        <a:xfrm>
          <a:off x="1060276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4" name="直線コネクタ 663">
          <a:extLst>
            <a:ext uri="{FF2B5EF4-FFF2-40B4-BE49-F238E27FC236}">
              <a16:creationId xmlns:a16="http://schemas.microsoft.com/office/drawing/2014/main" id="{7A22C729-75C2-4662-91F9-2D3D7800F7C9}"/>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65" name="テキスト ボックス 664">
          <a:extLst>
            <a:ext uri="{FF2B5EF4-FFF2-40B4-BE49-F238E27FC236}">
              <a16:creationId xmlns:a16="http://schemas.microsoft.com/office/drawing/2014/main" id="{50E0F5DF-6699-49D7-93AC-54A4C00FD758}"/>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66" name="【公民館】&#10;有形固定資産減価償却率グラフ枠">
          <a:extLst>
            <a:ext uri="{FF2B5EF4-FFF2-40B4-BE49-F238E27FC236}">
              <a16:creationId xmlns:a16="http://schemas.microsoft.com/office/drawing/2014/main" id="{B55FE365-B995-469C-85F9-A0F7F41683E3}"/>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108</xdr:row>
      <xdr:rowOff>45720</xdr:rowOff>
    </xdr:to>
    <xdr:cxnSp macro="">
      <xdr:nvCxnSpPr>
        <xdr:cNvPr id="667" name="直線コネクタ 666">
          <a:extLst>
            <a:ext uri="{FF2B5EF4-FFF2-40B4-BE49-F238E27FC236}">
              <a16:creationId xmlns:a16="http://schemas.microsoft.com/office/drawing/2014/main" id="{F39805CF-5CD2-475F-B49F-578B46B60C9F}"/>
            </a:ext>
          </a:extLst>
        </xdr:cNvPr>
        <xdr:cNvCxnSpPr/>
      </xdr:nvCxnSpPr>
      <xdr:spPr>
        <a:xfrm flipV="1">
          <a:off x="14375764" y="16764000"/>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49547</xdr:rowOff>
    </xdr:from>
    <xdr:ext cx="405111" cy="259045"/>
    <xdr:sp macro="" textlink="">
      <xdr:nvSpPr>
        <xdr:cNvPr id="668" name="【公民館】&#10;有形固定資産減価償却率最小値テキスト">
          <a:extLst>
            <a:ext uri="{FF2B5EF4-FFF2-40B4-BE49-F238E27FC236}">
              <a16:creationId xmlns:a16="http://schemas.microsoft.com/office/drawing/2014/main" id="{88C75468-1A3F-491F-A380-4EB0AFD7D08B}"/>
            </a:ext>
          </a:extLst>
        </xdr:cNvPr>
        <xdr:cNvSpPr txBox="1"/>
      </xdr:nvSpPr>
      <xdr:spPr>
        <a:xfrm>
          <a:off x="14414500" y="1815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45720</xdr:rowOff>
    </xdr:from>
    <xdr:to>
      <xdr:col>86</xdr:col>
      <xdr:colOff>25400</xdr:colOff>
      <xdr:row>108</xdr:row>
      <xdr:rowOff>45720</xdr:rowOff>
    </xdr:to>
    <xdr:cxnSp macro="">
      <xdr:nvCxnSpPr>
        <xdr:cNvPr id="669" name="直線コネクタ 668">
          <a:extLst>
            <a:ext uri="{FF2B5EF4-FFF2-40B4-BE49-F238E27FC236}">
              <a16:creationId xmlns:a16="http://schemas.microsoft.com/office/drawing/2014/main" id="{C2D21246-4424-4455-8C25-209EAB79CCF0}"/>
            </a:ext>
          </a:extLst>
        </xdr:cNvPr>
        <xdr:cNvCxnSpPr/>
      </xdr:nvCxnSpPr>
      <xdr:spPr>
        <a:xfrm>
          <a:off x="14287500" y="181508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405111" cy="259045"/>
    <xdr:sp macro="" textlink="">
      <xdr:nvSpPr>
        <xdr:cNvPr id="670" name="【公民館】&#10;有形固定資産減価償却率最大値テキスト">
          <a:extLst>
            <a:ext uri="{FF2B5EF4-FFF2-40B4-BE49-F238E27FC236}">
              <a16:creationId xmlns:a16="http://schemas.microsoft.com/office/drawing/2014/main" id="{44C536DA-ED5E-46B1-A875-D6F71401A1E3}"/>
            </a:ext>
          </a:extLst>
        </xdr:cNvPr>
        <xdr:cNvSpPr txBox="1"/>
      </xdr:nvSpPr>
      <xdr:spPr>
        <a:xfrm>
          <a:off x="14414500" y="16546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671" name="直線コネクタ 670">
          <a:extLst>
            <a:ext uri="{FF2B5EF4-FFF2-40B4-BE49-F238E27FC236}">
              <a16:creationId xmlns:a16="http://schemas.microsoft.com/office/drawing/2014/main" id="{2884CC0A-B40F-4C90-94D4-3B213369EF13}"/>
            </a:ext>
          </a:extLst>
        </xdr:cNvPr>
        <xdr:cNvCxnSpPr/>
      </xdr:nvCxnSpPr>
      <xdr:spPr>
        <a:xfrm>
          <a:off x="14287500" y="16764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93997</xdr:rowOff>
    </xdr:from>
    <xdr:ext cx="405111" cy="259045"/>
    <xdr:sp macro="" textlink="">
      <xdr:nvSpPr>
        <xdr:cNvPr id="672" name="【公民館】&#10;有形固定資産減価償却率平均値テキスト">
          <a:extLst>
            <a:ext uri="{FF2B5EF4-FFF2-40B4-BE49-F238E27FC236}">
              <a16:creationId xmlns:a16="http://schemas.microsoft.com/office/drawing/2014/main" id="{79B16CE6-2A6F-4B3D-9BE9-BDB55B33F9F5}"/>
            </a:ext>
          </a:extLst>
        </xdr:cNvPr>
        <xdr:cNvSpPr txBox="1"/>
      </xdr:nvSpPr>
      <xdr:spPr>
        <a:xfrm>
          <a:off x="14414500" y="173609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71120</xdr:rowOff>
    </xdr:from>
    <xdr:to>
      <xdr:col>85</xdr:col>
      <xdr:colOff>177800</xdr:colOff>
      <xdr:row>105</xdr:row>
      <xdr:rowOff>1270</xdr:rowOff>
    </xdr:to>
    <xdr:sp macro="" textlink="">
      <xdr:nvSpPr>
        <xdr:cNvPr id="673" name="フローチャート: 判断 672">
          <a:extLst>
            <a:ext uri="{FF2B5EF4-FFF2-40B4-BE49-F238E27FC236}">
              <a16:creationId xmlns:a16="http://schemas.microsoft.com/office/drawing/2014/main" id="{0715E5B2-88F5-41E4-B50D-B5D6385C5B27}"/>
            </a:ext>
          </a:extLst>
        </xdr:cNvPr>
        <xdr:cNvSpPr/>
      </xdr:nvSpPr>
      <xdr:spPr>
        <a:xfrm>
          <a:off x="14325600" y="1750568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55880</xdr:rowOff>
    </xdr:from>
    <xdr:to>
      <xdr:col>81</xdr:col>
      <xdr:colOff>101600</xdr:colOff>
      <xdr:row>104</xdr:row>
      <xdr:rowOff>157480</xdr:rowOff>
    </xdr:to>
    <xdr:sp macro="" textlink="">
      <xdr:nvSpPr>
        <xdr:cNvPr id="674" name="フローチャート: 判断 673">
          <a:extLst>
            <a:ext uri="{FF2B5EF4-FFF2-40B4-BE49-F238E27FC236}">
              <a16:creationId xmlns:a16="http://schemas.microsoft.com/office/drawing/2014/main" id="{520E12B9-AAD5-4AE5-8154-DBE6EA179A20}"/>
            </a:ext>
          </a:extLst>
        </xdr:cNvPr>
        <xdr:cNvSpPr/>
      </xdr:nvSpPr>
      <xdr:spPr>
        <a:xfrm>
          <a:off x="13578840" y="17490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13970</xdr:rowOff>
    </xdr:from>
    <xdr:to>
      <xdr:col>76</xdr:col>
      <xdr:colOff>165100</xdr:colOff>
      <xdr:row>104</xdr:row>
      <xdr:rowOff>115570</xdr:rowOff>
    </xdr:to>
    <xdr:sp macro="" textlink="">
      <xdr:nvSpPr>
        <xdr:cNvPr id="675" name="フローチャート: 判断 674">
          <a:extLst>
            <a:ext uri="{FF2B5EF4-FFF2-40B4-BE49-F238E27FC236}">
              <a16:creationId xmlns:a16="http://schemas.microsoft.com/office/drawing/2014/main" id="{19B5DCA9-45D1-49FA-BBA8-0126598E64AE}"/>
            </a:ext>
          </a:extLst>
        </xdr:cNvPr>
        <xdr:cNvSpPr/>
      </xdr:nvSpPr>
      <xdr:spPr>
        <a:xfrm>
          <a:off x="12804140" y="17448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36830</xdr:rowOff>
    </xdr:from>
    <xdr:to>
      <xdr:col>72</xdr:col>
      <xdr:colOff>38100</xdr:colOff>
      <xdr:row>104</xdr:row>
      <xdr:rowOff>138430</xdr:rowOff>
    </xdr:to>
    <xdr:sp macro="" textlink="">
      <xdr:nvSpPr>
        <xdr:cNvPr id="676" name="フローチャート: 判断 675">
          <a:extLst>
            <a:ext uri="{FF2B5EF4-FFF2-40B4-BE49-F238E27FC236}">
              <a16:creationId xmlns:a16="http://schemas.microsoft.com/office/drawing/2014/main" id="{66526652-4FCF-4888-BE95-50E41C00EB70}"/>
            </a:ext>
          </a:extLst>
        </xdr:cNvPr>
        <xdr:cNvSpPr/>
      </xdr:nvSpPr>
      <xdr:spPr>
        <a:xfrm>
          <a:off x="12029440" y="174713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130175</xdr:rowOff>
    </xdr:from>
    <xdr:to>
      <xdr:col>67</xdr:col>
      <xdr:colOff>101600</xdr:colOff>
      <xdr:row>104</xdr:row>
      <xdr:rowOff>60325</xdr:rowOff>
    </xdr:to>
    <xdr:sp macro="" textlink="">
      <xdr:nvSpPr>
        <xdr:cNvPr id="677" name="フローチャート: 判断 676">
          <a:extLst>
            <a:ext uri="{FF2B5EF4-FFF2-40B4-BE49-F238E27FC236}">
              <a16:creationId xmlns:a16="http://schemas.microsoft.com/office/drawing/2014/main" id="{8CB0BF69-6CC9-4287-860F-BB272FB7C340}"/>
            </a:ext>
          </a:extLst>
        </xdr:cNvPr>
        <xdr:cNvSpPr/>
      </xdr:nvSpPr>
      <xdr:spPr>
        <a:xfrm>
          <a:off x="11231880" y="173970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7F2CDB00-6AC2-41B7-BC20-64FEB7AC3520}"/>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9" name="テキスト ボックス 678">
          <a:extLst>
            <a:ext uri="{FF2B5EF4-FFF2-40B4-BE49-F238E27FC236}">
              <a16:creationId xmlns:a16="http://schemas.microsoft.com/office/drawing/2014/main" id="{E1B6B7BF-72EF-455A-94B8-BAFBBF601514}"/>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80" name="テキスト ボックス 679">
          <a:extLst>
            <a:ext uri="{FF2B5EF4-FFF2-40B4-BE49-F238E27FC236}">
              <a16:creationId xmlns:a16="http://schemas.microsoft.com/office/drawing/2014/main" id="{8C3253AD-0054-48B0-8214-9E7A58C5652E}"/>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1" name="テキスト ボックス 680">
          <a:extLst>
            <a:ext uri="{FF2B5EF4-FFF2-40B4-BE49-F238E27FC236}">
              <a16:creationId xmlns:a16="http://schemas.microsoft.com/office/drawing/2014/main" id="{39802064-F682-475A-BCB2-147321BFECE0}"/>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2" name="テキスト ボックス 681">
          <a:extLst>
            <a:ext uri="{FF2B5EF4-FFF2-40B4-BE49-F238E27FC236}">
              <a16:creationId xmlns:a16="http://schemas.microsoft.com/office/drawing/2014/main" id="{DEB1C2EC-3BF7-4E90-A868-7F261597A2E4}"/>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48261</xdr:rowOff>
    </xdr:from>
    <xdr:to>
      <xdr:col>85</xdr:col>
      <xdr:colOff>177800</xdr:colOff>
      <xdr:row>105</xdr:row>
      <xdr:rowOff>149861</xdr:rowOff>
    </xdr:to>
    <xdr:sp macro="" textlink="">
      <xdr:nvSpPr>
        <xdr:cNvPr id="683" name="楕円 682">
          <a:extLst>
            <a:ext uri="{FF2B5EF4-FFF2-40B4-BE49-F238E27FC236}">
              <a16:creationId xmlns:a16="http://schemas.microsoft.com/office/drawing/2014/main" id="{84783C5A-E5E0-4EDA-93B6-9023910790BD}"/>
            </a:ext>
          </a:extLst>
        </xdr:cNvPr>
        <xdr:cNvSpPr/>
      </xdr:nvSpPr>
      <xdr:spPr>
        <a:xfrm>
          <a:off x="14325600" y="17650461"/>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26688</xdr:rowOff>
    </xdr:from>
    <xdr:ext cx="405111" cy="259045"/>
    <xdr:sp macro="" textlink="">
      <xdr:nvSpPr>
        <xdr:cNvPr id="684" name="【公民館】&#10;有形固定資産減価償却率該当値テキスト">
          <a:extLst>
            <a:ext uri="{FF2B5EF4-FFF2-40B4-BE49-F238E27FC236}">
              <a16:creationId xmlns:a16="http://schemas.microsoft.com/office/drawing/2014/main" id="{82E632B0-F2C2-4ADA-AD62-CFFB357C4E1A}"/>
            </a:ext>
          </a:extLst>
        </xdr:cNvPr>
        <xdr:cNvSpPr txBox="1"/>
      </xdr:nvSpPr>
      <xdr:spPr>
        <a:xfrm>
          <a:off x="14414500" y="17628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40639</xdr:rowOff>
    </xdr:from>
    <xdr:to>
      <xdr:col>81</xdr:col>
      <xdr:colOff>101600</xdr:colOff>
      <xdr:row>105</xdr:row>
      <xdr:rowOff>142239</xdr:rowOff>
    </xdr:to>
    <xdr:sp macro="" textlink="">
      <xdr:nvSpPr>
        <xdr:cNvPr id="685" name="楕円 684">
          <a:extLst>
            <a:ext uri="{FF2B5EF4-FFF2-40B4-BE49-F238E27FC236}">
              <a16:creationId xmlns:a16="http://schemas.microsoft.com/office/drawing/2014/main" id="{E178AE2D-C810-426C-8482-13AD608F33A3}"/>
            </a:ext>
          </a:extLst>
        </xdr:cNvPr>
        <xdr:cNvSpPr/>
      </xdr:nvSpPr>
      <xdr:spPr>
        <a:xfrm>
          <a:off x="13578840" y="17642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91439</xdr:rowOff>
    </xdr:from>
    <xdr:to>
      <xdr:col>85</xdr:col>
      <xdr:colOff>127000</xdr:colOff>
      <xdr:row>105</xdr:row>
      <xdr:rowOff>99061</xdr:rowOff>
    </xdr:to>
    <xdr:cxnSp macro="">
      <xdr:nvCxnSpPr>
        <xdr:cNvPr id="686" name="直線コネクタ 685">
          <a:extLst>
            <a:ext uri="{FF2B5EF4-FFF2-40B4-BE49-F238E27FC236}">
              <a16:creationId xmlns:a16="http://schemas.microsoft.com/office/drawing/2014/main" id="{C6B9B242-826E-4498-95E4-B2840211345E}"/>
            </a:ext>
          </a:extLst>
        </xdr:cNvPr>
        <xdr:cNvCxnSpPr/>
      </xdr:nvCxnSpPr>
      <xdr:spPr>
        <a:xfrm>
          <a:off x="13629640" y="17693639"/>
          <a:ext cx="74676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2539</xdr:rowOff>
    </xdr:from>
    <xdr:to>
      <xdr:col>76</xdr:col>
      <xdr:colOff>165100</xdr:colOff>
      <xdr:row>105</xdr:row>
      <xdr:rowOff>104139</xdr:rowOff>
    </xdr:to>
    <xdr:sp macro="" textlink="">
      <xdr:nvSpPr>
        <xdr:cNvPr id="687" name="楕円 686">
          <a:extLst>
            <a:ext uri="{FF2B5EF4-FFF2-40B4-BE49-F238E27FC236}">
              <a16:creationId xmlns:a16="http://schemas.microsoft.com/office/drawing/2014/main" id="{5D6F699D-172C-4792-BB13-14C21430AEBF}"/>
            </a:ext>
          </a:extLst>
        </xdr:cNvPr>
        <xdr:cNvSpPr/>
      </xdr:nvSpPr>
      <xdr:spPr>
        <a:xfrm>
          <a:off x="12804140" y="1760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53339</xdr:rowOff>
    </xdr:from>
    <xdr:to>
      <xdr:col>81</xdr:col>
      <xdr:colOff>50800</xdr:colOff>
      <xdr:row>105</xdr:row>
      <xdr:rowOff>91439</xdr:rowOff>
    </xdr:to>
    <xdr:cxnSp macro="">
      <xdr:nvCxnSpPr>
        <xdr:cNvPr id="688" name="直線コネクタ 687">
          <a:extLst>
            <a:ext uri="{FF2B5EF4-FFF2-40B4-BE49-F238E27FC236}">
              <a16:creationId xmlns:a16="http://schemas.microsoft.com/office/drawing/2014/main" id="{F6B73D32-711D-47F4-A94C-759F9DF371B0}"/>
            </a:ext>
          </a:extLst>
        </xdr:cNvPr>
        <xdr:cNvCxnSpPr/>
      </xdr:nvCxnSpPr>
      <xdr:spPr>
        <a:xfrm>
          <a:off x="12854940" y="17655539"/>
          <a:ext cx="7747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130175</xdr:rowOff>
    </xdr:from>
    <xdr:to>
      <xdr:col>72</xdr:col>
      <xdr:colOff>38100</xdr:colOff>
      <xdr:row>105</xdr:row>
      <xdr:rowOff>60325</xdr:rowOff>
    </xdr:to>
    <xdr:sp macro="" textlink="">
      <xdr:nvSpPr>
        <xdr:cNvPr id="689" name="楕円 688">
          <a:extLst>
            <a:ext uri="{FF2B5EF4-FFF2-40B4-BE49-F238E27FC236}">
              <a16:creationId xmlns:a16="http://schemas.microsoft.com/office/drawing/2014/main" id="{03FBB4DC-B302-4C28-B0D6-E0531893FF60}"/>
            </a:ext>
          </a:extLst>
        </xdr:cNvPr>
        <xdr:cNvSpPr/>
      </xdr:nvSpPr>
      <xdr:spPr>
        <a:xfrm>
          <a:off x="12029440" y="1756473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9525</xdr:rowOff>
    </xdr:from>
    <xdr:to>
      <xdr:col>76</xdr:col>
      <xdr:colOff>114300</xdr:colOff>
      <xdr:row>105</xdr:row>
      <xdr:rowOff>53339</xdr:rowOff>
    </xdr:to>
    <xdr:cxnSp macro="">
      <xdr:nvCxnSpPr>
        <xdr:cNvPr id="690" name="直線コネクタ 689">
          <a:extLst>
            <a:ext uri="{FF2B5EF4-FFF2-40B4-BE49-F238E27FC236}">
              <a16:creationId xmlns:a16="http://schemas.microsoft.com/office/drawing/2014/main" id="{841B42D3-EEB8-4B78-BEA1-07D9BE8DDF35}"/>
            </a:ext>
          </a:extLst>
        </xdr:cNvPr>
        <xdr:cNvCxnSpPr/>
      </xdr:nvCxnSpPr>
      <xdr:spPr>
        <a:xfrm>
          <a:off x="12072620" y="17611725"/>
          <a:ext cx="78232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86361</xdr:rowOff>
    </xdr:from>
    <xdr:to>
      <xdr:col>67</xdr:col>
      <xdr:colOff>101600</xdr:colOff>
      <xdr:row>105</xdr:row>
      <xdr:rowOff>16511</xdr:rowOff>
    </xdr:to>
    <xdr:sp macro="" textlink="">
      <xdr:nvSpPr>
        <xdr:cNvPr id="691" name="楕円 690">
          <a:extLst>
            <a:ext uri="{FF2B5EF4-FFF2-40B4-BE49-F238E27FC236}">
              <a16:creationId xmlns:a16="http://schemas.microsoft.com/office/drawing/2014/main" id="{3B860901-7730-4F7E-ACEE-65FF19822FE2}"/>
            </a:ext>
          </a:extLst>
        </xdr:cNvPr>
        <xdr:cNvSpPr/>
      </xdr:nvSpPr>
      <xdr:spPr>
        <a:xfrm>
          <a:off x="11231880" y="175209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137161</xdr:rowOff>
    </xdr:from>
    <xdr:to>
      <xdr:col>71</xdr:col>
      <xdr:colOff>177800</xdr:colOff>
      <xdr:row>105</xdr:row>
      <xdr:rowOff>9525</xdr:rowOff>
    </xdr:to>
    <xdr:cxnSp macro="">
      <xdr:nvCxnSpPr>
        <xdr:cNvPr id="692" name="直線コネクタ 691">
          <a:extLst>
            <a:ext uri="{FF2B5EF4-FFF2-40B4-BE49-F238E27FC236}">
              <a16:creationId xmlns:a16="http://schemas.microsoft.com/office/drawing/2014/main" id="{143B087A-98AC-4400-963A-5FFBACF74B90}"/>
            </a:ext>
          </a:extLst>
        </xdr:cNvPr>
        <xdr:cNvCxnSpPr/>
      </xdr:nvCxnSpPr>
      <xdr:spPr>
        <a:xfrm>
          <a:off x="11282680" y="17571721"/>
          <a:ext cx="789940" cy="40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2557</xdr:rowOff>
    </xdr:from>
    <xdr:ext cx="405111" cy="259045"/>
    <xdr:sp macro="" textlink="">
      <xdr:nvSpPr>
        <xdr:cNvPr id="693" name="n_1aveValue【公民館】&#10;有形固定資産減価償却率">
          <a:extLst>
            <a:ext uri="{FF2B5EF4-FFF2-40B4-BE49-F238E27FC236}">
              <a16:creationId xmlns:a16="http://schemas.microsoft.com/office/drawing/2014/main" id="{A9FAEA8A-E64D-4627-A786-7C67788E4B7B}"/>
            </a:ext>
          </a:extLst>
        </xdr:cNvPr>
        <xdr:cNvSpPr txBox="1"/>
      </xdr:nvSpPr>
      <xdr:spPr>
        <a:xfrm>
          <a:off x="13437244" y="1726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132097</xdr:rowOff>
    </xdr:from>
    <xdr:ext cx="405111" cy="259045"/>
    <xdr:sp macro="" textlink="">
      <xdr:nvSpPr>
        <xdr:cNvPr id="694" name="n_2aveValue【公民館】&#10;有形固定資産減価償却率">
          <a:extLst>
            <a:ext uri="{FF2B5EF4-FFF2-40B4-BE49-F238E27FC236}">
              <a16:creationId xmlns:a16="http://schemas.microsoft.com/office/drawing/2014/main" id="{5530B92F-D9A5-4E6C-BAA6-14C5E3756BDD}"/>
            </a:ext>
          </a:extLst>
        </xdr:cNvPr>
        <xdr:cNvSpPr txBox="1"/>
      </xdr:nvSpPr>
      <xdr:spPr>
        <a:xfrm>
          <a:off x="12675244" y="1723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154957</xdr:rowOff>
    </xdr:from>
    <xdr:ext cx="405111" cy="259045"/>
    <xdr:sp macro="" textlink="">
      <xdr:nvSpPr>
        <xdr:cNvPr id="695" name="n_3aveValue【公民館】&#10;有形固定資産減価償却率">
          <a:extLst>
            <a:ext uri="{FF2B5EF4-FFF2-40B4-BE49-F238E27FC236}">
              <a16:creationId xmlns:a16="http://schemas.microsoft.com/office/drawing/2014/main" id="{6DDFE421-CDFF-4A3C-89F8-0F11B6E5EDEC}"/>
            </a:ext>
          </a:extLst>
        </xdr:cNvPr>
        <xdr:cNvSpPr txBox="1"/>
      </xdr:nvSpPr>
      <xdr:spPr>
        <a:xfrm>
          <a:off x="11900544" y="17254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76852</xdr:rowOff>
    </xdr:from>
    <xdr:ext cx="405111" cy="259045"/>
    <xdr:sp macro="" textlink="">
      <xdr:nvSpPr>
        <xdr:cNvPr id="696" name="n_4aveValue【公民館】&#10;有形固定資産減価償却率">
          <a:extLst>
            <a:ext uri="{FF2B5EF4-FFF2-40B4-BE49-F238E27FC236}">
              <a16:creationId xmlns:a16="http://schemas.microsoft.com/office/drawing/2014/main" id="{6CB2BDAC-526D-441B-BB6D-F4354D7A529F}"/>
            </a:ext>
          </a:extLst>
        </xdr:cNvPr>
        <xdr:cNvSpPr txBox="1"/>
      </xdr:nvSpPr>
      <xdr:spPr>
        <a:xfrm>
          <a:off x="11102984" y="17176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133366</xdr:rowOff>
    </xdr:from>
    <xdr:ext cx="405111" cy="259045"/>
    <xdr:sp macro="" textlink="">
      <xdr:nvSpPr>
        <xdr:cNvPr id="697" name="n_1mainValue【公民館】&#10;有形固定資産減価償却率">
          <a:extLst>
            <a:ext uri="{FF2B5EF4-FFF2-40B4-BE49-F238E27FC236}">
              <a16:creationId xmlns:a16="http://schemas.microsoft.com/office/drawing/2014/main" id="{6C9F46E8-3E52-4DFE-AB56-99CC6AFCA429}"/>
            </a:ext>
          </a:extLst>
        </xdr:cNvPr>
        <xdr:cNvSpPr txBox="1"/>
      </xdr:nvSpPr>
      <xdr:spPr>
        <a:xfrm>
          <a:off x="13437244" y="17735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95266</xdr:rowOff>
    </xdr:from>
    <xdr:ext cx="405111" cy="259045"/>
    <xdr:sp macro="" textlink="">
      <xdr:nvSpPr>
        <xdr:cNvPr id="698" name="n_2mainValue【公民館】&#10;有形固定資産減価償却率">
          <a:extLst>
            <a:ext uri="{FF2B5EF4-FFF2-40B4-BE49-F238E27FC236}">
              <a16:creationId xmlns:a16="http://schemas.microsoft.com/office/drawing/2014/main" id="{5AB96906-D9D2-4441-9B8D-721C7CDA8856}"/>
            </a:ext>
          </a:extLst>
        </xdr:cNvPr>
        <xdr:cNvSpPr txBox="1"/>
      </xdr:nvSpPr>
      <xdr:spPr>
        <a:xfrm>
          <a:off x="12675244" y="17697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51452</xdr:rowOff>
    </xdr:from>
    <xdr:ext cx="405111" cy="259045"/>
    <xdr:sp macro="" textlink="">
      <xdr:nvSpPr>
        <xdr:cNvPr id="699" name="n_3mainValue【公民館】&#10;有形固定資産減価償却率">
          <a:extLst>
            <a:ext uri="{FF2B5EF4-FFF2-40B4-BE49-F238E27FC236}">
              <a16:creationId xmlns:a16="http://schemas.microsoft.com/office/drawing/2014/main" id="{E15CFE2A-CCB6-4D16-833A-34028122F4B2}"/>
            </a:ext>
          </a:extLst>
        </xdr:cNvPr>
        <xdr:cNvSpPr txBox="1"/>
      </xdr:nvSpPr>
      <xdr:spPr>
        <a:xfrm>
          <a:off x="11900544" y="17653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7638</xdr:rowOff>
    </xdr:from>
    <xdr:ext cx="405111" cy="259045"/>
    <xdr:sp macro="" textlink="">
      <xdr:nvSpPr>
        <xdr:cNvPr id="700" name="n_4mainValue【公民館】&#10;有形固定資産減価償却率">
          <a:extLst>
            <a:ext uri="{FF2B5EF4-FFF2-40B4-BE49-F238E27FC236}">
              <a16:creationId xmlns:a16="http://schemas.microsoft.com/office/drawing/2014/main" id="{B9FDBD92-EF0A-4043-9705-70450398E2FD}"/>
            </a:ext>
          </a:extLst>
        </xdr:cNvPr>
        <xdr:cNvSpPr txBox="1"/>
      </xdr:nvSpPr>
      <xdr:spPr>
        <a:xfrm>
          <a:off x="11102984" y="17609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1" name="正方形/長方形 700">
          <a:extLst>
            <a:ext uri="{FF2B5EF4-FFF2-40B4-BE49-F238E27FC236}">
              <a16:creationId xmlns:a16="http://schemas.microsoft.com/office/drawing/2014/main" id="{2D0C4D18-AEBB-46D6-90B3-73106E718A71}"/>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2" name="正方形/長方形 701">
          <a:extLst>
            <a:ext uri="{FF2B5EF4-FFF2-40B4-BE49-F238E27FC236}">
              <a16:creationId xmlns:a16="http://schemas.microsoft.com/office/drawing/2014/main" id="{C709FC87-31C4-468D-98C7-D032136CF8DD}"/>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3" name="正方形/長方形 702">
          <a:extLst>
            <a:ext uri="{FF2B5EF4-FFF2-40B4-BE49-F238E27FC236}">
              <a16:creationId xmlns:a16="http://schemas.microsoft.com/office/drawing/2014/main" id="{D0F79A38-C328-451A-A4B9-71AA35E8D0CB}"/>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4" name="正方形/長方形 703">
          <a:extLst>
            <a:ext uri="{FF2B5EF4-FFF2-40B4-BE49-F238E27FC236}">
              <a16:creationId xmlns:a16="http://schemas.microsoft.com/office/drawing/2014/main" id="{3411B786-B381-48BA-8621-D341AC50BB04}"/>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5" name="正方形/長方形 704">
          <a:extLst>
            <a:ext uri="{FF2B5EF4-FFF2-40B4-BE49-F238E27FC236}">
              <a16:creationId xmlns:a16="http://schemas.microsoft.com/office/drawing/2014/main" id="{604CDFE9-CDB1-4FA1-B66A-753C1AABF24B}"/>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6" name="正方形/長方形 705">
          <a:extLst>
            <a:ext uri="{FF2B5EF4-FFF2-40B4-BE49-F238E27FC236}">
              <a16:creationId xmlns:a16="http://schemas.microsoft.com/office/drawing/2014/main" id="{8BC1164C-B549-4873-B327-7EB4E57E8B69}"/>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7" name="正方形/長方形 706">
          <a:extLst>
            <a:ext uri="{FF2B5EF4-FFF2-40B4-BE49-F238E27FC236}">
              <a16:creationId xmlns:a16="http://schemas.microsoft.com/office/drawing/2014/main" id="{4347306F-38F3-4220-BB3E-CB491F4DD4B5}"/>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8" name="正方形/長方形 707">
          <a:extLst>
            <a:ext uri="{FF2B5EF4-FFF2-40B4-BE49-F238E27FC236}">
              <a16:creationId xmlns:a16="http://schemas.microsoft.com/office/drawing/2014/main" id="{8E31254B-C4AE-4DAB-8492-D3C2CC0FC1D7}"/>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9" name="テキスト ボックス 708">
          <a:extLst>
            <a:ext uri="{FF2B5EF4-FFF2-40B4-BE49-F238E27FC236}">
              <a16:creationId xmlns:a16="http://schemas.microsoft.com/office/drawing/2014/main" id="{36836D31-BDA5-462E-B45C-2F4376AFDB5D}"/>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10" name="直線コネクタ 709">
          <a:extLst>
            <a:ext uri="{FF2B5EF4-FFF2-40B4-BE49-F238E27FC236}">
              <a16:creationId xmlns:a16="http://schemas.microsoft.com/office/drawing/2014/main" id="{2ECE5B70-964F-4062-A3E3-168959F1ED3D}"/>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11" name="直線コネクタ 710">
          <a:extLst>
            <a:ext uri="{FF2B5EF4-FFF2-40B4-BE49-F238E27FC236}">
              <a16:creationId xmlns:a16="http://schemas.microsoft.com/office/drawing/2014/main" id="{5C5A6129-AB65-429E-AC20-29B4C4D2A313}"/>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12" name="テキスト ボックス 711">
          <a:extLst>
            <a:ext uri="{FF2B5EF4-FFF2-40B4-BE49-F238E27FC236}">
              <a16:creationId xmlns:a16="http://schemas.microsoft.com/office/drawing/2014/main" id="{1F648F0E-AE32-43AB-9250-0A23F3D12417}"/>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13" name="直線コネクタ 712">
          <a:extLst>
            <a:ext uri="{FF2B5EF4-FFF2-40B4-BE49-F238E27FC236}">
              <a16:creationId xmlns:a16="http://schemas.microsoft.com/office/drawing/2014/main" id="{42C0F014-5CB4-4699-840E-9E94E51DF2F8}"/>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14" name="テキスト ボックス 713">
          <a:extLst>
            <a:ext uri="{FF2B5EF4-FFF2-40B4-BE49-F238E27FC236}">
              <a16:creationId xmlns:a16="http://schemas.microsoft.com/office/drawing/2014/main" id="{C5E32E3B-28A4-4CE2-87D6-956DFEE88A8E}"/>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15" name="直線コネクタ 714">
          <a:extLst>
            <a:ext uri="{FF2B5EF4-FFF2-40B4-BE49-F238E27FC236}">
              <a16:creationId xmlns:a16="http://schemas.microsoft.com/office/drawing/2014/main" id="{D6CB2FBE-E3FE-4F9F-8410-C683DD980C6C}"/>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16" name="テキスト ボックス 715">
          <a:extLst>
            <a:ext uri="{FF2B5EF4-FFF2-40B4-BE49-F238E27FC236}">
              <a16:creationId xmlns:a16="http://schemas.microsoft.com/office/drawing/2014/main" id="{FA32C0C3-9114-47BE-81CD-B1F31E5239E9}"/>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7" name="直線コネクタ 716">
          <a:extLst>
            <a:ext uri="{FF2B5EF4-FFF2-40B4-BE49-F238E27FC236}">
              <a16:creationId xmlns:a16="http://schemas.microsoft.com/office/drawing/2014/main" id="{2E13ACC7-9726-4E0D-BD74-34790A20E6D3}"/>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18" name="テキスト ボックス 717">
          <a:extLst>
            <a:ext uri="{FF2B5EF4-FFF2-40B4-BE49-F238E27FC236}">
              <a16:creationId xmlns:a16="http://schemas.microsoft.com/office/drawing/2014/main" id="{D5A6F4EE-AA17-4346-AFA5-418651FD0B8E}"/>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19" name="直線コネクタ 718">
          <a:extLst>
            <a:ext uri="{FF2B5EF4-FFF2-40B4-BE49-F238E27FC236}">
              <a16:creationId xmlns:a16="http://schemas.microsoft.com/office/drawing/2014/main" id="{7EA76A7A-5212-48DE-ADEE-2E52D440C83E}"/>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20" name="テキスト ボックス 719">
          <a:extLst>
            <a:ext uri="{FF2B5EF4-FFF2-40B4-BE49-F238E27FC236}">
              <a16:creationId xmlns:a16="http://schemas.microsoft.com/office/drawing/2014/main" id="{30471E84-05C6-4766-8278-F10C0C6AD13B}"/>
            </a:ext>
          </a:extLst>
        </xdr:cNvPr>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1" name="直線コネクタ 720">
          <a:extLst>
            <a:ext uri="{FF2B5EF4-FFF2-40B4-BE49-F238E27FC236}">
              <a16:creationId xmlns:a16="http://schemas.microsoft.com/office/drawing/2014/main" id="{539D2001-E62A-42EC-AC04-8C2D6AF78C10}"/>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2" name="テキスト ボックス 721">
          <a:extLst>
            <a:ext uri="{FF2B5EF4-FFF2-40B4-BE49-F238E27FC236}">
              <a16:creationId xmlns:a16="http://schemas.microsoft.com/office/drawing/2014/main" id="{6592760E-CB1F-4A8A-BA01-901D4CE3ACEB}"/>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3" name="【公民館】&#10;一人当たり面積グラフ枠">
          <a:extLst>
            <a:ext uri="{FF2B5EF4-FFF2-40B4-BE49-F238E27FC236}">
              <a16:creationId xmlns:a16="http://schemas.microsoft.com/office/drawing/2014/main" id="{3F17B981-F7D7-4C3A-83E6-FD617FE64EAC}"/>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87630</xdr:rowOff>
    </xdr:from>
    <xdr:to>
      <xdr:col>116</xdr:col>
      <xdr:colOff>62864</xdr:colOff>
      <xdr:row>108</xdr:row>
      <xdr:rowOff>114300</xdr:rowOff>
    </xdr:to>
    <xdr:cxnSp macro="">
      <xdr:nvCxnSpPr>
        <xdr:cNvPr id="724" name="直線コネクタ 723">
          <a:extLst>
            <a:ext uri="{FF2B5EF4-FFF2-40B4-BE49-F238E27FC236}">
              <a16:creationId xmlns:a16="http://schemas.microsoft.com/office/drawing/2014/main" id="{8ACBEF97-ED16-431B-9046-721001D60A4B}"/>
            </a:ext>
          </a:extLst>
        </xdr:cNvPr>
        <xdr:cNvCxnSpPr/>
      </xdr:nvCxnSpPr>
      <xdr:spPr>
        <a:xfrm flipV="1">
          <a:off x="19509104" y="17019270"/>
          <a:ext cx="0" cy="1200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118127</xdr:rowOff>
    </xdr:from>
    <xdr:ext cx="469744" cy="259045"/>
    <xdr:sp macro="" textlink="">
      <xdr:nvSpPr>
        <xdr:cNvPr id="725" name="【公民館】&#10;一人当たり面積最小値テキスト">
          <a:extLst>
            <a:ext uri="{FF2B5EF4-FFF2-40B4-BE49-F238E27FC236}">
              <a16:creationId xmlns:a16="http://schemas.microsoft.com/office/drawing/2014/main" id="{8C52745C-C534-4590-9E79-40BAA3906C92}"/>
            </a:ext>
          </a:extLst>
        </xdr:cNvPr>
        <xdr:cNvSpPr txBox="1"/>
      </xdr:nvSpPr>
      <xdr:spPr>
        <a:xfrm>
          <a:off x="19547840" y="1822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114300</xdr:rowOff>
    </xdr:from>
    <xdr:to>
      <xdr:col>116</xdr:col>
      <xdr:colOff>152400</xdr:colOff>
      <xdr:row>108</xdr:row>
      <xdr:rowOff>114300</xdr:rowOff>
    </xdr:to>
    <xdr:cxnSp macro="">
      <xdr:nvCxnSpPr>
        <xdr:cNvPr id="726" name="直線コネクタ 725">
          <a:extLst>
            <a:ext uri="{FF2B5EF4-FFF2-40B4-BE49-F238E27FC236}">
              <a16:creationId xmlns:a16="http://schemas.microsoft.com/office/drawing/2014/main" id="{A006C211-2B8B-4512-B54B-0BD5C8003EA2}"/>
            </a:ext>
          </a:extLst>
        </xdr:cNvPr>
        <xdr:cNvCxnSpPr/>
      </xdr:nvCxnSpPr>
      <xdr:spPr>
        <a:xfrm>
          <a:off x="19443700" y="182194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34307</xdr:rowOff>
    </xdr:from>
    <xdr:ext cx="469744" cy="259045"/>
    <xdr:sp macro="" textlink="">
      <xdr:nvSpPr>
        <xdr:cNvPr id="727" name="【公民館】&#10;一人当たり面積最大値テキスト">
          <a:extLst>
            <a:ext uri="{FF2B5EF4-FFF2-40B4-BE49-F238E27FC236}">
              <a16:creationId xmlns:a16="http://schemas.microsoft.com/office/drawing/2014/main" id="{B17BF07B-84E1-4BC8-9176-57B44A3F34A0}"/>
            </a:ext>
          </a:extLst>
        </xdr:cNvPr>
        <xdr:cNvSpPr txBox="1"/>
      </xdr:nvSpPr>
      <xdr:spPr>
        <a:xfrm>
          <a:off x="19547840" y="16798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87630</xdr:rowOff>
    </xdr:from>
    <xdr:to>
      <xdr:col>116</xdr:col>
      <xdr:colOff>152400</xdr:colOff>
      <xdr:row>101</xdr:row>
      <xdr:rowOff>87630</xdr:rowOff>
    </xdr:to>
    <xdr:cxnSp macro="">
      <xdr:nvCxnSpPr>
        <xdr:cNvPr id="728" name="直線コネクタ 727">
          <a:extLst>
            <a:ext uri="{FF2B5EF4-FFF2-40B4-BE49-F238E27FC236}">
              <a16:creationId xmlns:a16="http://schemas.microsoft.com/office/drawing/2014/main" id="{DEA35B54-99AD-48A7-83CE-EAF200FFFD1B}"/>
            </a:ext>
          </a:extLst>
        </xdr:cNvPr>
        <xdr:cNvCxnSpPr/>
      </xdr:nvCxnSpPr>
      <xdr:spPr>
        <a:xfrm>
          <a:off x="19443700" y="170192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143527</xdr:rowOff>
    </xdr:from>
    <xdr:ext cx="469744" cy="259045"/>
    <xdr:sp macro="" textlink="">
      <xdr:nvSpPr>
        <xdr:cNvPr id="729" name="【公民館】&#10;一人当たり面積平均値テキスト">
          <a:extLst>
            <a:ext uri="{FF2B5EF4-FFF2-40B4-BE49-F238E27FC236}">
              <a16:creationId xmlns:a16="http://schemas.microsoft.com/office/drawing/2014/main" id="{BCB9C915-58AD-4B48-8D2A-0139FE51CF97}"/>
            </a:ext>
          </a:extLst>
        </xdr:cNvPr>
        <xdr:cNvSpPr txBox="1"/>
      </xdr:nvSpPr>
      <xdr:spPr>
        <a:xfrm>
          <a:off x="19547840" y="175780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120650</xdr:rowOff>
    </xdr:from>
    <xdr:to>
      <xdr:col>116</xdr:col>
      <xdr:colOff>114300</xdr:colOff>
      <xdr:row>106</xdr:row>
      <xdr:rowOff>50800</xdr:rowOff>
    </xdr:to>
    <xdr:sp macro="" textlink="">
      <xdr:nvSpPr>
        <xdr:cNvPr id="730" name="フローチャート: 判断 729">
          <a:extLst>
            <a:ext uri="{FF2B5EF4-FFF2-40B4-BE49-F238E27FC236}">
              <a16:creationId xmlns:a16="http://schemas.microsoft.com/office/drawing/2014/main" id="{8596A50B-C118-448F-A1B4-ED8467768AB4}"/>
            </a:ext>
          </a:extLst>
        </xdr:cNvPr>
        <xdr:cNvSpPr/>
      </xdr:nvSpPr>
      <xdr:spPr>
        <a:xfrm>
          <a:off x="19458940" y="177228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113030</xdr:rowOff>
    </xdr:from>
    <xdr:to>
      <xdr:col>112</xdr:col>
      <xdr:colOff>38100</xdr:colOff>
      <xdr:row>106</xdr:row>
      <xdr:rowOff>43180</xdr:rowOff>
    </xdr:to>
    <xdr:sp macro="" textlink="">
      <xdr:nvSpPr>
        <xdr:cNvPr id="731" name="フローチャート: 判断 730">
          <a:extLst>
            <a:ext uri="{FF2B5EF4-FFF2-40B4-BE49-F238E27FC236}">
              <a16:creationId xmlns:a16="http://schemas.microsoft.com/office/drawing/2014/main" id="{C4CB3B13-E0E9-49A1-9610-2E1D4AAB9735}"/>
            </a:ext>
          </a:extLst>
        </xdr:cNvPr>
        <xdr:cNvSpPr/>
      </xdr:nvSpPr>
      <xdr:spPr>
        <a:xfrm>
          <a:off x="18735040" y="177152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97789</xdr:rowOff>
    </xdr:from>
    <xdr:to>
      <xdr:col>107</xdr:col>
      <xdr:colOff>101600</xdr:colOff>
      <xdr:row>106</xdr:row>
      <xdr:rowOff>27939</xdr:rowOff>
    </xdr:to>
    <xdr:sp macro="" textlink="">
      <xdr:nvSpPr>
        <xdr:cNvPr id="732" name="フローチャート: 判断 731">
          <a:extLst>
            <a:ext uri="{FF2B5EF4-FFF2-40B4-BE49-F238E27FC236}">
              <a16:creationId xmlns:a16="http://schemas.microsoft.com/office/drawing/2014/main" id="{F5473A20-0C4C-4486-89CC-98D7AED45294}"/>
            </a:ext>
          </a:extLst>
        </xdr:cNvPr>
        <xdr:cNvSpPr/>
      </xdr:nvSpPr>
      <xdr:spPr>
        <a:xfrm>
          <a:off x="17937480" y="1769998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36830</xdr:rowOff>
    </xdr:from>
    <xdr:to>
      <xdr:col>102</xdr:col>
      <xdr:colOff>165100</xdr:colOff>
      <xdr:row>105</xdr:row>
      <xdr:rowOff>138430</xdr:rowOff>
    </xdr:to>
    <xdr:sp macro="" textlink="">
      <xdr:nvSpPr>
        <xdr:cNvPr id="733" name="フローチャート: 判断 732">
          <a:extLst>
            <a:ext uri="{FF2B5EF4-FFF2-40B4-BE49-F238E27FC236}">
              <a16:creationId xmlns:a16="http://schemas.microsoft.com/office/drawing/2014/main" id="{8BCF4CAF-4BB9-4347-BBB9-05BE74F2F2E7}"/>
            </a:ext>
          </a:extLst>
        </xdr:cNvPr>
        <xdr:cNvSpPr/>
      </xdr:nvSpPr>
      <xdr:spPr>
        <a:xfrm>
          <a:off x="17162780" y="1763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67311</xdr:rowOff>
    </xdr:from>
    <xdr:to>
      <xdr:col>98</xdr:col>
      <xdr:colOff>38100</xdr:colOff>
      <xdr:row>105</xdr:row>
      <xdr:rowOff>168911</xdr:rowOff>
    </xdr:to>
    <xdr:sp macro="" textlink="">
      <xdr:nvSpPr>
        <xdr:cNvPr id="734" name="フローチャート: 判断 733">
          <a:extLst>
            <a:ext uri="{FF2B5EF4-FFF2-40B4-BE49-F238E27FC236}">
              <a16:creationId xmlns:a16="http://schemas.microsoft.com/office/drawing/2014/main" id="{2894EFB7-52BD-4A42-9230-FC7075849772}"/>
            </a:ext>
          </a:extLst>
        </xdr:cNvPr>
        <xdr:cNvSpPr/>
      </xdr:nvSpPr>
      <xdr:spPr>
        <a:xfrm>
          <a:off x="16388080" y="1766951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82AEEE33-D838-44D9-9368-907C5E667548}"/>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6" name="テキスト ボックス 735">
          <a:extLst>
            <a:ext uri="{FF2B5EF4-FFF2-40B4-BE49-F238E27FC236}">
              <a16:creationId xmlns:a16="http://schemas.microsoft.com/office/drawing/2014/main" id="{F03860BD-B6C7-41E5-860B-11AD00974D25}"/>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7" name="テキスト ボックス 736">
          <a:extLst>
            <a:ext uri="{FF2B5EF4-FFF2-40B4-BE49-F238E27FC236}">
              <a16:creationId xmlns:a16="http://schemas.microsoft.com/office/drawing/2014/main" id="{F233A8C4-E7B3-4E0B-A8D1-3FCBAFB1B645}"/>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8" name="テキスト ボックス 737">
          <a:extLst>
            <a:ext uri="{FF2B5EF4-FFF2-40B4-BE49-F238E27FC236}">
              <a16:creationId xmlns:a16="http://schemas.microsoft.com/office/drawing/2014/main" id="{47FE8B52-F291-4A0E-86D2-E9C407E2EA0F}"/>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9" name="テキスト ボックス 738">
          <a:extLst>
            <a:ext uri="{FF2B5EF4-FFF2-40B4-BE49-F238E27FC236}">
              <a16:creationId xmlns:a16="http://schemas.microsoft.com/office/drawing/2014/main" id="{F11924FD-0CD1-48DA-9A18-EA16BC09C088}"/>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63500</xdr:rowOff>
    </xdr:from>
    <xdr:to>
      <xdr:col>116</xdr:col>
      <xdr:colOff>114300</xdr:colOff>
      <xdr:row>108</xdr:row>
      <xdr:rowOff>165100</xdr:rowOff>
    </xdr:to>
    <xdr:sp macro="" textlink="">
      <xdr:nvSpPr>
        <xdr:cNvPr id="740" name="楕円 739">
          <a:extLst>
            <a:ext uri="{FF2B5EF4-FFF2-40B4-BE49-F238E27FC236}">
              <a16:creationId xmlns:a16="http://schemas.microsoft.com/office/drawing/2014/main" id="{0CDC32FD-C15D-4F83-B91B-3D1756CC4E02}"/>
            </a:ext>
          </a:extLst>
        </xdr:cNvPr>
        <xdr:cNvSpPr/>
      </xdr:nvSpPr>
      <xdr:spPr>
        <a:xfrm>
          <a:off x="19458940" y="1816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149877</xdr:rowOff>
    </xdr:from>
    <xdr:ext cx="469744" cy="259045"/>
    <xdr:sp macro="" textlink="">
      <xdr:nvSpPr>
        <xdr:cNvPr id="741" name="【公民館】&#10;一人当たり面積該当値テキスト">
          <a:extLst>
            <a:ext uri="{FF2B5EF4-FFF2-40B4-BE49-F238E27FC236}">
              <a16:creationId xmlns:a16="http://schemas.microsoft.com/office/drawing/2014/main" id="{C307EB2C-F483-4E2B-8B64-BE68CA5C42C2}"/>
            </a:ext>
          </a:extLst>
        </xdr:cNvPr>
        <xdr:cNvSpPr txBox="1"/>
      </xdr:nvSpPr>
      <xdr:spPr>
        <a:xfrm>
          <a:off x="19547840" y="18087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63500</xdr:rowOff>
    </xdr:from>
    <xdr:to>
      <xdr:col>112</xdr:col>
      <xdr:colOff>38100</xdr:colOff>
      <xdr:row>108</xdr:row>
      <xdr:rowOff>165100</xdr:rowOff>
    </xdr:to>
    <xdr:sp macro="" textlink="">
      <xdr:nvSpPr>
        <xdr:cNvPr id="742" name="楕円 741">
          <a:extLst>
            <a:ext uri="{FF2B5EF4-FFF2-40B4-BE49-F238E27FC236}">
              <a16:creationId xmlns:a16="http://schemas.microsoft.com/office/drawing/2014/main" id="{67E60025-C940-403A-881F-7B80CA6DBA94}"/>
            </a:ext>
          </a:extLst>
        </xdr:cNvPr>
        <xdr:cNvSpPr/>
      </xdr:nvSpPr>
      <xdr:spPr>
        <a:xfrm>
          <a:off x="18735040" y="1816862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114300</xdr:rowOff>
    </xdr:from>
    <xdr:to>
      <xdr:col>116</xdr:col>
      <xdr:colOff>63500</xdr:colOff>
      <xdr:row>108</xdr:row>
      <xdr:rowOff>114300</xdr:rowOff>
    </xdr:to>
    <xdr:cxnSp macro="">
      <xdr:nvCxnSpPr>
        <xdr:cNvPr id="743" name="直線コネクタ 742">
          <a:extLst>
            <a:ext uri="{FF2B5EF4-FFF2-40B4-BE49-F238E27FC236}">
              <a16:creationId xmlns:a16="http://schemas.microsoft.com/office/drawing/2014/main" id="{CD616488-B52C-4D81-B305-635BA7CC07FE}"/>
            </a:ext>
          </a:extLst>
        </xdr:cNvPr>
        <xdr:cNvCxnSpPr/>
      </xdr:nvCxnSpPr>
      <xdr:spPr>
        <a:xfrm>
          <a:off x="18778220" y="1821942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63500</xdr:rowOff>
    </xdr:from>
    <xdr:to>
      <xdr:col>107</xdr:col>
      <xdr:colOff>101600</xdr:colOff>
      <xdr:row>108</xdr:row>
      <xdr:rowOff>165100</xdr:rowOff>
    </xdr:to>
    <xdr:sp macro="" textlink="">
      <xdr:nvSpPr>
        <xdr:cNvPr id="744" name="楕円 743">
          <a:extLst>
            <a:ext uri="{FF2B5EF4-FFF2-40B4-BE49-F238E27FC236}">
              <a16:creationId xmlns:a16="http://schemas.microsoft.com/office/drawing/2014/main" id="{AED51349-DA92-4C8C-9DB9-7DF396183496}"/>
            </a:ext>
          </a:extLst>
        </xdr:cNvPr>
        <xdr:cNvSpPr/>
      </xdr:nvSpPr>
      <xdr:spPr>
        <a:xfrm>
          <a:off x="17937480" y="1816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114300</xdr:rowOff>
    </xdr:from>
    <xdr:to>
      <xdr:col>111</xdr:col>
      <xdr:colOff>177800</xdr:colOff>
      <xdr:row>108</xdr:row>
      <xdr:rowOff>114300</xdr:rowOff>
    </xdr:to>
    <xdr:cxnSp macro="">
      <xdr:nvCxnSpPr>
        <xdr:cNvPr id="745" name="直線コネクタ 744">
          <a:extLst>
            <a:ext uri="{FF2B5EF4-FFF2-40B4-BE49-F238E27FC236}">
              <a16:creationId xmlns:a16="http://schemas.microsoft.com/office/drawing/2014/main" id="{F293DDAB-A877-4721-B4A4-6B112B5C8BE9}"/>
            </a:ext>
          </a:extLst>
        </xdr:cNvPr>
        <xdr:cNvCxnSpPr/>
      </xdr:nvCxnSpPr>
      <xdr:spPr>
        <a:xfrm>
          <a:off x="17988280" y="1821942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63500</xdr:rowOff>
    </xdr:from>
    <xdr:to>
      <xdr:col>102</xdr:col>
      <xdr:colOff>165100</xdr:colOff>
      <xdr:row>108</xdr:row>
      <xdr:rowOff>165100</xdr:rowOff>
    </xdr:to>
    <xdr:sp macro="" textlink="">
      <xdr:nvSpPr>
        <xdr:cNvPr id="746" name="楕円 745">
          <a:extLst>
            <a:ext uri="{FF2B5EF4-FFF2-40B4-BE49-F238E27FC236}">
              <a16:creationId xmlns:a16="http://schemas.microsoft.com/office/drawing/2014/main" id="{963DC6CA-6877-41DB-A17F-95A3E4B05F71}"/>
            </a:ext>
          </a:extLst>
        </xdr:cNvPr>
        <xdr:cNvSpPr/>
      </xdr:nvSpPr>
      <xdr:spPr>
        <a:xfrm>
          <a:off x="17162780" y="1816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114300</xdr:rowOff>
    </xdr:from>
    <xdr:to>
      <xdr:col>107</xdr:col>
      <xdr:colOff>50800</xdr:colOff>
      <xdr:row>108</xdr:row>
      <xdr:rowOff>114300</xdr:rowOff>
    </xdr:to>
    <xdr:cxnSp macro="">
      <xdr:nvCxnSpPr>
        <xdr:cNvPr id="747" name="直線コネクタ 746">
          <a:extLst>
            <a:ext uri="{FF2B5EF4-FFF2-40B4-BE49-F238E27FC236}">
              <a16:creationId xmlns:a16="http://schemas.microsoft.com/office/drawing/2014/main" id="{A103B4F4-7BF9-4A18-8907-70726BE46476}"/>
            </a:ext>
          </a:extLst>
        </xdr:cNvPr>
        <xdr:cNvCxnSpPr/>
      </xdr:nvCxnSpPr>
      <xdr:spPr>
        <a:xfrm>
          <a:off x="17213580" y="1821942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63500</xdr:rowOff>
    </xdr:from>
    <xdr:to>
      <xdr:col>98</xdr:col>
      <xdr:colOff>38100</xdr:colOff>
      <xdr:row>108</xdr:row>
      <xdr:rowOff>165100</xdr:rowOff>
    </xdr:to>
    <xdr:sp macro="" textlink="">
      <xdr:nvSpPr>
        <xdr:cNvPr id="748" name="楕円 747">
          <a:extLst>
            <a:ext uri="{FF2B5EF4-FFF2-40B4-BE49-F238E27FC236}">
              <a16:creationId xmlns:a16="http://schemas.microsoft.com/office/drawing/2014/main" id="{EA4D4A57-5135-4412-9075-E6EC4F520E91}"/>
            </a:ext>
          </a:extLst>
        </xdr:cNvPr>
        <xdr:cNvSpPr/>
      </xdr:nvSpPr>
      <xdr:spPr>
        <a:xfrm>
          <a:off x="16388080" y="1816862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114300</xdr:rowOff>
    </xdr:from>
    <xdr:to>
      <xdr:col>102</xdr:col>
      <xdr:colOff>114300</xdr:colOff>
      <xdr:row>108</xdr:row>
      <xdr:rowOff>114300</xdr:rowOff>
    </xdr:to>
    <xdr:cxnSp macro="">
      <xdr:nvCxnSpPr>
        <xdr:cNvPr id="749" name="直線コネクタ 748">
          <a:extLst>
            <a:ext uri="{FF2B5EF4-FFF2-40B4-BE49-F238E27FC236}">
              <a16:creationId xmlns:a16="http://schemas.microsoft.com/office/drawing/2014/main" id="{1DED0373-E3E4-41E0-B5BA-59AB0B1F812E}"/>
            </a:ext>
          </a:extLst>
        </xdr:cNvPr>
        <xdr:cNvCxnSpPr/>
      </xdr:nvCxnSpPr>
      <xdr:spPr>
        <a:xfrm>
          <a:off x="16431260" y="1821942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59707</xdr:rowOff>
    </xdr:from>
    <xdr:ext cx="469744" cy="259045"/>
    <xdr:sp macro="" textlink="">
      <xdr:nvSpPr>
        <xdr:cNvPr id="750" name="n_1aveValue【公民館】&#10;一人当たり面積">
          <a:extLst>
            <a:ext uri="{FF2B5EF4-FFF2-40B4-BE49-F238E27FC236}">
              <a16:creationId xmlns:a16="http://schemas.microsoft.com/office/drawing/2014/main" id="{E95C74C5-1702-4921-B20A-6EF8E23C85C6}"/>
            </a:ext>
          </a:extLst>
        </xdr:cNvPr>
        <xdr:cNvSpPr txBox="1"/>
      </xdr:nvSpPr>
      <xdr:spPr>
        <a:xfrm>
          <a:off x="18561127" y="17494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44466</xdr:rowOff>
    </xdr:from>
    <xdr:ext cx="469744" cy="259045"/>
    <xdr:sp macro="" textlink="">
      <xdr:nvSpPr>
        <xdr:cNvPr id="751" name="n_2aveValue【公民館】&#10;一人当たり面積">
          <a:extLst>
            <a:ext uri="{FF2B5EF4-FFF2-40B4-BE49-F238E27FC236}">
              <a16:creationId xmlns:a16="http://schemas.microsoft.com/office/drawing/2014/main" id="{5EE52C76-B76C-4131-B984-FCB874C88618}"/>
            </a:ext>
          </a:extLst>
        </xdr:cNvPr>
        <xdr:cNvSpPr txBox="1"/>
      </xdr:nvSpPr>
      <xdr:spPr>
        <a:xfrm>
          <a:off x="17776267" y="17479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154957</xdr:rowOff>
    </xdr:from>
    <xdr:ext cx="469744" cy="259045"/>
    <xdr:sp macro="" textlink="">
      <xdr:nvSpPr>
        <xdr:cNvPr id="752" name="n_3aveValue【公民館】&#10;一人当たり面積">
          <a:extLst>
            <a:ext uri="{FF2B5EF4-FFF2-40B4-BE49-F238E27FC236}">
              <a16:creationId xmlns:a16="http://schemas.microsoft.com/office/drawing/2014/main" id="{516AA243-787C-479B-9C45-E57EED7D9D25}"/>
            </a:ext>
          </a:extLst>
        </xdr:cNvPr>
        <xdr:cNvSpPr txBox="1"/>
      </xdr:nvSpPr>
      <xdr:spPr>
        <a:xfrm>
          <a:off x="17001567" y="1742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13988</xdr:rowOff>
    </xdr:from>
    <xdr:ext cx="469744" cy="259045"/>
    <xdr:sp macro="" textlink="">
      <xdr:nvSpPr>
        <xdr:cNvPr id="753" name="n_4aveValue【公民館】&#10;一人当たり面積">
          <a:extLst>
            <a:ext uri="{FF2B5EF4-FFF2-40B4-BE49-F238E27FC236}">
              <a16:creationId xmlns:a16="http://schemas.microsoft.com/office/drawing/2014/main" id="{242FC5C7-6D4E-47F7-90DE-3E146279661A}"/>
            </a:ext>
          </a:extLst>
        </xdr:cNvPr>
        <xdr:cNvSpPr txBox="1"/>
      </xdr:nvSpPr>
      <xdr:spPr>
        <a:xfrm>
          <a:off x="16226867" y="17448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156227</xdr:rowOff>
    </xdr:from>
    <xdr:ext cx="469744" cy="259045"/>
    <xdr:sp macro="" textlink="">
      <xdr:nvSpPr>
        <xdr:cNvPr id="754" name="n_1mainValue【公民館】&#10;一人当たり面積">
          <a:extLst>
            <a:ext uri="{FF2B5EF4-FFF2-40B4-BE49-F238E27FC236}">
              <a16:creationId xmlns:a16="http://schemas.microsoft.com/office/drawing/2014/main" id="{7000FF69-C05B-43CE-A803-CA52E624726E}"/>
            </a:ext>
          </a:extLst>
        </xdr:cNvPr>
        <xdr:cNvSpPr txBox="1"/>
      </xdr:nvSpPr>
      <xdr:spPr>
        <a:xfrm>
          <a:off x="18561127"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156227</xdr:rowOff>
    </xdr:from>
    <xdr:ext cx="469744" cy="259045"/>
    <xdr:sp macro="" textlink="">
      <xdr:nvSpPr>
        <xdr:cNvPr id="755" name="n_2mainValue【公民館】&#10;一人当たり面積">
          <a:extLst>
            <a:ext uri="{FF2B5EF4-FFF2-40B4-BE49-F238E27FC236}">
              <a16:creationId xmlns:a16="http://schemas.microsoft.com/office/drawing/2014/main" id="{70C55D95-18C8-4548-9E53-4834C37B86A8}"/>
            </a:ext>
          </a:extLst>
        </xdr:cNvPr>
        <xdr:cNvSpPr txBox="1"/>
      </xdr:nvSpPr>
      <xdr:spPr>
        <a:xfrm>
          <a:off x="17776267"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156227</xdr:rowOff>
    </xdr:from>
    <xdr:ext cx="469744" cy="259045"/>
    <xdr:sp macro="" textlink="">
      <xdr:nvSpPr>
        <xdr:cNvPr id="756" name="n_3mainValue【公民館】&#10;一人当たり面積">
          <a:extLst>
            <a:ext uri="{FF2B5EF4-FFF2-40B4-BE49-F238E27FC236}">
              <a16:creationId xmlns:a16="http://schemas.microsoft.com/office/drawing/2014/main" id="{520BA521-209F-4D3A-A185-4FE83385ACBA}"/>
            </a:ext>
          </a:extLst>
        </xdr:cNvPr>
        <xdr:cNvSpPr txBox="1"/>
      </xdr:nvSpPr>
      <xdr:spPr>
        <a:xfrm>
          <a:off x="17001567"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156227</xdr:rowOff>
    </xdr:from>
    <xdr:ext cx="469744" cy="259045"/>
    <xdr:sp macro="" textlink="">
      <xdr:nvSpPr>
        <xdr:cNvPr id="757" name="n_4mainValue【公民館】&#10;一人当たり面積">
          <a:extLst>
            <a:ext uri="{FF2B5EF4-FFF2-40B4-BE49-F238E27FC236}">
              <a16:creationId xmlns:a16="http://schemas.microsoft.com/office/drawing/2014/main" id="{0156D5E7-959C-4FE4-A0DF-AFB904F561E2}"/>
            </a:ext>
          </a:extLst>
        </xdr:cNvPr>
        <xdr:cNvSpPr txBox="1"/>
      </xdr:nvSpPr>
      <xdr:spPr>
        <a:xfrm>
          <a:off x="16226867"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8" name="正方形/長方形 757">
          <a:extLst>
            <a:ext uri="{FF2B5EF4-FFF2-40B4-BE49-F238E27FC236}">
              <a16:creationId xmlns:a16="http://schemas.microsoft.com/office/drawing/2014/main" id="{C13E3A73-7EB2-4F00-9C57-C6E51AA76ABE}"/>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9" name="正方形/長方形 758">
          <a:extLst>
            <a:ext uri="{FF2B5EF4-FFF2-40B4-BE49-F238E27FC236}">
              <a16:creationId xmlns:a16="http://schemas.microsoft.com/office/drawing/2014/main" id="{F269FD9D-80B3-48E4-ADC9-BC83852EB9DE}"/>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0" name="テキスト ボックス 759">
          <a:extLst>
            <a:ext uri="{FF2B5EF4-FFF2-40B4-BE49-F238E27FC236}">
              <a16:creationId xmlns:a16="http://schemas.microsoft.com/office/drawing/2014/main" id="{856C05FA-AAA0-4920-9793-4100986ED353}"/>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橋りょう</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・学校施設・</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公営住宅を除く施設類型においては有形固定資産原価償却率が類似団体内平均値よりも高い水準にある。特に道路については類似団体の中でもとりわけ高く、大阪府平均や全国平均を上回って推移しており、本市全体での有形固定資産減価償却率を引き上げている一因でもある。これは、本市の市道は、昭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代後半に整備を行った道路が多いこと、投資的経費を抑制してきた過去の経緯などが原因と考えられる。道路一人当たり延長、幼稚園・保育所、学校施設及び公民館の一人当たり面積は類似団体内平均値を大きく下回っており、公共施設等を必要以上に保有していないことが示されてい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今後は行財政改革で捻出する財源や基金を活用しつつ、令和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月に改訂した公共施設等総合管理計画及び令和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年度策定の個別施設計画に基づき、適正な維持管理と更新を行っていくことで、老朽化対策に努めていく。</a:t>
          </a:r>
          <a:endParaRPr lang="ja-JP" altLang="ja-JP" sz="1100">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C1B29201-1C4B-4591-B687-A4C7F3B56E7B}"/>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FAB494FE-3408-44C2-966C-5F0026F9E884}"/>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3336B42D-0B14-4F24-A933-0E5984AD656E}"/>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A22C0174-5CC8-4050-8C77-91A1CDE31093}"/>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大阪府大東市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B49C90CC-55FB-4DBB-B4DC-E82EAF74F819}"/>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2D77C014-93ED-4D50-80C1-84C74323C3FB}"/>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32C02AEF-1F4A-4742-AB18-8095A05DA80A}"/>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43917DB5-1471-418B-BB34-2D68D642302A}"/>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DC1836B-9171-4801-9CDF-D99E23CC764F}"/>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9867F0C2-01BA-46E1-BCCC-FFF5EC8A475E}"/>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116,376
113,176
18.27
53,731,734
53,126,702
562,015
25,763,352
31,474,913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BCB4C11D-7DE1-43CC-8296-EEBC1B1C267A}"/>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3EC95091-BCD6-49FE-9D63-DC89DED4140B}"/>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74F6D88F-2EBD-4344-8875-30E0FDC8DAA4}"/>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30CA01CB-4FEC-4679-BD8A-506A1278D5F4}"/>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3B2A0B95-A9BA-4846-9C41-72FD797E3F6B}"/>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E252B848-2609-47DE-8F62-9BF3EB6AB280}"/>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ECB906A1-152B-4FB3-8D99-322FEBDE8422}"/>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C14B17B1-3CB3-4A7E-A571-C2C6366C0D38}"/>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EC8F42CA-15C5-4905-BD5F-BA2DD930C0DB}"/>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139CFACA-88D2-4FBA-BFCF-8121C9597315}"/>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9A2F2DE7-2343-4172-9F22-7B7CF7BF272E}"/>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CEA5DBD0-DC6B-439B-812D-488105FBB60E}"/>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79EE5852-99A5-4467-B02B-ECAD13C77FC3}"/>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43DD46BA-7FDD-4DF7-944F-CB55C184B8C3}"/>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8FC98C8A-5722-408D-9D32-5B64FCAF2F66}"/>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B30B801C-2A05-4BA6-A7BC-147E5D5967B4}"/>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117563EA-B083-43BF-8EB1-4D53AFD5AD3E}"/>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1D35D173-39FB-4102-82D9-213436F68A0D}"/>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90309269-72A6-4DFA-B810-4EBFF457C228}"/>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E24BDD2C-5B70-4C57-AD38-77CF0DC06E74}"/>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E5CF865A-FD0B-43A6-B3BA-0A4629249DAB}"/>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C95DEDC6-EC59-4624-844A-875582AE0641}"/>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E8A07649-86D8-46B7-AA4A-8CE06C08AD8E}"/>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907D4F8D-D179-4960-9E16-FFB48C83333D}"/>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C996F309-B673-4D7D-B2A8-E9FBC368B3D7}"/>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7C76CCEC-5F8B-42FF-A360-BF9E77A0B275}"/>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63342F53-A18A-4D24-8BE0-DE84FACED92F}"/>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7E4FC3CA-5F6E-479B-A0D2-73A8E1E4FBEE}"/>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E4F370F4-E420-4FB9-9041-75D13A6585A4}"/>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D24B6CA7-FEDF-4625-AC68-AC2B6ADDECB9}"/>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234DF7AC-FA8E-423D-BE15-972BADB5B40A}"/>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FE41BB3E-EFBA-4C11-8625-07E72B001615}"/>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725C8274-8AB2-48B6-8947-A4E3A24D0E70}"/>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D5ADAE2B-6857-4A29-A1BD-12E7E47E10A2}"/>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B9B422B1-27B1-4C6A-80E0-94B0C9AD1021}"/>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A3AC4B6A-7C24-41E1-A16E-C9B3B7087581}"/>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85AB0517-A26D-49C9-973F-3FBACE4E680B}"/>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49E720E5-CCCC-4B0D-8B3A-42BDA791CD11}"/>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7CB2EE28-2D8F-4E06-89FF-96FED733AD06}"/>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93CAA536-E52F-431B-8882-6622D00D19EE}"/>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822E4CF5-66E3-4339-B0F9-6BCF4478DD2F}"/>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6A3E58DE-3503-4B01-8EBB-EB74CB773452}"/>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83F69EB5-2732-41B3-B470-69F899B02464}"/>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D29E910B-1B86-40CE-AAC5-0A5EAFB6895F}"/>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5BCCBC09-E499-4B7D-B94F-5B7CF5DC9601}"/>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AFE2206B-2F76-4120-8D21-62AC768A0EE2}"/>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33746</xdr:rowOff>
    </xdr:from>
    <xdr:to>
      <xdr:col>24</xdr:col>
      <xdr:colOff>62865</xdr:colOff>
      <xdr:row>41</xdr:row>
      <xdr:rowOff>139881</xdr:rowOff>
    </xdr:to>
    <xdr:cxnSp macro="">
      <xdr:nvCxnSpPr>
        <xdr:cNvPr id="58" name="直線コネクタ 57">
          <a:extLst>
            <a:ext uri="{FF2B5EF4-FFF2-40B4-BE49-F238E27FC236}">
              <a16:creationId xmlns:a16="http://schemas.microsoft.com/office/drawing/2014/main" id="{3713993C-6E31-420D-96DA-0B2CD8FAB6FC}"/>
            </a:ext>
          </a:extLst>
        </xdr:cNvPr>
        <xdr:cNvCxnSpPr/>
      </xdr:nvCxnSpPr>
      <xdr:spPr>
        <a:xfrm flipV="1">
          <a:off x="4086225" y="5733506"/>
          <a:ext cx="0" cy="12796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143708</xdr:rowOff>
    </xdr:from>
    <xdr:ext cx="405111" cy="259045"/>
    <xdr:sp macro="" textlink="">
      <xdr:nvSpPr>
        <xdr:cNvPr id="59" name="【図書館】&#10;有形固定資産減価償却率最小値テキスト">
          <a:extLst>
            <a:ext uri="{FF2B5EF4-FFF2-40B4-BE49-F238E27FC236}">
              <a16:creationId xmlns:a16="http://schemas.microsoft.com/office/drawing/2014/main" id="{36A56226-23C4-4D4A-8F3A-E341D389D563}"/>
            </a:ext>
          </a:extLst>
        </xdr:cNvPr>
        <xdr:cNvSpPr txBox="1"/>
      </xdr:nvSpPr>
      <xdr:spPr>
        <a:xfrm>
          <a:off x="4124960" y="70169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139881</xdr:rowOff>
    </xdr:from>
    <xdr:to>
      <xdr:col>24</xdr:col>
      <xdr:colOff>152400</xdr:colOff>
      <xdr:row>41</xdr:row>
      <xdr:rowOff>139881</xdr:rowOff>
    </xdr:to>
    <xdr:cxnSp macro="">
      <xdr:nvCxnSpPr>
        <xdr:cNvPr id="60" name="直線コネクタ 59">
          <a:extLst>
            <a:ext uri="{FF2B5EF4-FFF2-40B4-BE49-F238E27FC236}">
              <a16:creationId xmlns:a16="http://schemas.microsoft.com/office/drawing/2014/main" id="{62EC0B79-ABF5-41EF-AFDE-D264AEFA296F}"/>
            </a:ext>
          </a:extLst>
        </xdr:cNvPr>
        <xdr:cNvCxnSpPr/>
      </xdr:nvCxnSpPr>
      <xdr:spPr>
        <a:xfrm>
          <a:off x="4020820" y="701312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151873</xdr:rowOff>
    </xdr:from>
    <xdr:ext cx="405111" cy="259045"/>
    <xdr:sp macro="" textlink="">
      <xdr:nvSpPr>
        <xdr:cNvPr id="61" name="【図書館】&#10;有形固定資産減価償却率最大値テキスト">
          <a:extLst>
            <a:ext uri="{FF2B5EF4-FFF2-40B4-BE49-F238E27FC236}">
              <a16:creationId xmlns:a16="http://schemas.microsoft.com/office/drawing/2014/main" id="{EEC88016-139E-4673-B379-379FBC188571}"/>
            </a:ext>
          </a:extLst>
        </xdr:cNvPr>
        <xdr:cNvSpPr txBox="1"/>
      </xdr:nvSpPr>
      <xdr:spPr>
        <a:xfrm>
          <a:off x="4124960" y="5516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33746</xdr:rowOff>
    </xdr:from>
    <xdr:to>
      <xdr:col>24</xdr:col>
      <xdr:colOff>152400</xdr:colOff>
      <xdr:row>34</xdr:row>
      <xdr:rowOff>33746</xdr:rowOff>
    </xdr:to>
    <xdr:cxnSp macro="">
      <xdr:nvCxnSpPr>
        <xdr:cNvPr id="62" name="直線コネクタ 61">
          <a:extLst>
            <a:ext uri="{FF2B5EF4-FFF2-40B4-BE49-F238E27FC236}">
              <a16:creationId xmlns:a16="http://schemas.microsoft.com/office/drawing/2014/main" id="{F8C2D75E-7080-4FEB-819F-53949B1A2A6B}"/>
            </a:ext>
          </a:extLst>
        </xdr:cNvPr>
        <xdr:cNvCxnSpPr/>
      </xdr:nvCxnSpPr>
      <xdr:spPr>
        <a:xfrm>
          <a:off x="4020820" y="573350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125021</xdr:rowOff>
    </xdr:from>
    <xdr:ext cx="405111" cy="259045"/>
    <xdr:sp macro="" textlink="">
      <xdr:nvSpPr>
        <xdr:cNvPr id="63" name="【図書館】&#10;有形固定資産減価償却率平均値テキスト">
          <a:extLst>
            <a:ext uri="{FF2B5EF4-FFF2-40B4-BE49-F238E27FC236}">
              <a16:creationId xmlns:a16="http://schemas.microsoft.com/office/drawing/2014/main" id="{30CA5888-88FC-4704-A7E6-2F596B52F5CA}"/>
            </a:ext>
          </a:extLst>
        </xdr:cNvPr>
        <xdr:cNvSpPr txBox="1"/>
      </xdr:nvSpPr>
      <xdr:spPr>
        <a:xfrm>
          <a:off x="4124960" y="616006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102144</xdr:rowOff>
    </xdr:from>
    <xdr:to>
      <xdr:col>24</xdr:col>
      <xdr:colOff>114300</xdr:colOff>
      <xdr:row>38</xdr:row>
      <xdr:rowOff>32294</xdr:rowOff>
    </xdr:to>
    <xdr:sp macro="" textlink="">
      <xdr:nvSpPr>
        <xdr:cNvPr id="64" name="フローチャート: 判断 63">
          <a:extLst>
            <a:ext uri="{FF2B5EF4-FFF2-40B4-BE49-F238E27FC236}">
              <a16:creationId xmlns:a16="http://schemas.microsoft.com/office/drawing/2014/main" id="{23DB58A3-C18F-49E0-954D-367B106510E9}"/>
            </a:ext>
          </a:extLst>
        </xdr:cNvPr>
        <xdr:cNvSpPr/>
      </xdr:nvSpPr>
      <xdr:spPr>
        <a:xfrm>
          <a:off x="4036060" y="630482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76019</xdr:rowOff>
    </xdr:from>
    <xdr:to>
      <xdr:col>20</xdr:col>
      <xdr:colOff>38100</xdr:colOff>
      <xdr:row>38</xdr:row>
      <xdr:rowOff>6169</xdr:rowOff>
    </xdr:to>
    <xdr:sp macro="" textlink="">
      <xdr:nvSpPr>
        <xdr:cNvPr id="65" name="フローチャート: 判断 64">
          <a:extLst>
            <a:ext uri="{FF2B5EF4-FFF2-40B4-BE49-F238E27FC236}">
              <a16:creationId xmlns:a16="http://schemas.microsoft.com/office/drawing/2014/main" id="{82DD99FA-8146-4C5B-9EBE-AF76D6F93C7B}"/>
            </a:ext>
          </a:extLst>
        </xdr:cNvPr>
        <xdr:cNvSpPr/>
      </xdr:nvSpPr>
      <xdr:spPr>
        <a:xfrm>
          <a:off x="3312160" y="627869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97246</xdr:rowOff>
    </xdr:from>
    <xdr:to>
      <xdr:col>15</xdr:col>
      <xdr:colOff>101600</xdr:colOff>
      <xdr:row>38</xdr:row>
      <xdr:rowOff>27395</xdr:rowOff>
    </xdr:to>
    <xdr:sp macro="" textlink="">
      <xdr:nvSpPr>
        <xdr:cNvPr id="66" name="フローチャート: 判断 65">
          <a:extLst>
            <a:ext uri="{FF2B5EF4-FFF2-40B4-BE49-F238E27FC236}">
              <a16:creationId xmlns:a16="http://schemas.microsoft.com/office/drawing/2014/main" id="{FF05FD09-5EE3-47C1-B389-EEF9A41C72BA}"/>
            </a:ext>
          </a:extLst>
        </xdr:cNvPr>
        <xdr:cNvSpPr/>
      </xdr:nvSpPr>
      <xdr:spPr>
        <a:xfrm>
          <a:off x="2514600" y="6299926"/>
          <a:ext cx="101600" cy="9778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77651</xdr:rowOff>
    </xdr:from>
    <xdr:to>
      <xdr:col>10</xdr:col>
      <xdr:colOff>165100</xdr:colOff>
      <xdr:row>38</xdr:row>
      <xdr:rowOff>7801</xdr:rowOff>
    </xdr:to>
    <xdr:sp macro="" textlink="">
      <xdr:nvSpPr>
        <xdr:cNvPr id="67" name="フローチャート: 判断 66">
          <a:extLst>
            <a:ext uri="{FF2B5EF4-FFF2-40B4-BE49-F238E27FC236}">
              <a16:creationId xmlns:a16="http://schemas.microsoft.com/office/drawing/2014/main" id="{6728E3A3-B625-4EC3-B7E8-64D54E1E811D}"/>
            </a:ext>
          </a:extLst>
        </xdr:cNvPr>
        <xdr:cNvSpPr/>
      </xdr:nvSpPr>
      <xdr:spPr>
        <a:xfrm>
          <a:off x="1739900" y="628033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105410</xdr:rowOff>
    </xdr:from>
    <xdr:to>
      <xdr:col>6</xdr:col>
      <xdr:colOff>38100</xdr:colOff>
      <xdr:row>38</xdr:row>
      <xdr:rowOff>35560</xdr:rowOff>
    </xdr:to>
    <xdr:sp macro="" textlink="">
      <xdr:nvSpPr>
        <xdr:cNvPr id="68" name="フローチャート: 判断 67">
          <a:extLst>
            <a:ext uri="{FF2B5EF4-FFF2-40B4-BE49-F238E27FC236}">
              <a16:creationId xmlns:a16="http://schemas.microsoft.com/office/drawing/2014/main" id="{985B8278-BB14-4FA9-8D2C-73565288BAD6}"/>
            </a:ext>
          </a:extLst>
        </xdr:cNvPr>
        <xdr:cNvSpPr/>
      </xdr:nvSpPr>
      <xdr:spPr>
        <a:xfrm>
          <a:off x="965200" y="63080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B69B6259-655F-4AE8-97B0-5E61E4605DF7}"/>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986D4117-8D8D-45CD-9864-CBBB88880586}"/>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E0EB2085-A881-4801-9166-F752C96B5F9C}"/>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D76B82B8-6817-4F25-97CC-9A9445DCC3F7}"/>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6329F8F0-AE1A-4340-81C8-95CC2397C012}"/>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43362</xdr:rowOff>
    </xdr:from>
    <xdr:to>
      <xdr:col>24</xdr:col>
      <xdr:colOff>114300</xdr:colOff>
      <xdr:row>39</xdr:row>
      <xdr:rowOff>144962</xdr:rowOff>
    </xdr:to>
    <xdr:sp macro="" textlink="">
      <xdr:nvSpPr>
        <xdr:cNvPr id="74" name="楕円 73">
          <a:extLst>
            <a:ext uri="{FF2B5EF4-FFF2-40B4-BE49-F238E27FC236}">
              <a16:creationId xmlns:a16="http://schemas.microsoft.com/office/drawing/2014/main" id="{147E6F1E-F5D9-4C61-A930-713F1F741138}"/>
            </a:ext>
          </a:extLst>
        </xdr:cNvPr>
        <xdr:cNvSpPr/>
      </xdr:nvSpPr>
      <xdr:spPr>
        <a:xfrm>
          <a:off x="4036060" y="6581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21789</xdr:rowOff>
    </xdr:from>
    <xdr:ext cx="405111" cy="259045"/>
    <xdr:sp macro="" textlink="">
      <xdr:nvSpPr>
        <xdr:cNvPr id="75" name="【図書館】&#10;有形固定資産減価償却率該当値テキスト">
          <a:extLst>
            <a:ext uri="{FF2B5EF4-FFF2-40B4-BE49-F238E27FC236}">
              <a16:creationId xmlns:a16="http://schemas.microsoft.com/office/drawing/2014/main" id="{61CF2FCD-1B8E-4890-9A77-1CDE3C802844}"/>
            </a:ext>
          </a:extLst>
        </xdr:cNvPr>
        <xdr:cNvSpPr txBox="1"/>
      </xdr:nvSpPr>
      <xdr:spPr>
        <a:xfrm>
          <a:off x="4124960" y="65597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30299</xdr:rowOff>
    </xdr:from>
    <xdr:to>
      <xdr:col>20</xdr:col>
      <xdr:colOff>38100</xdr:colOff>
      <xdr:row>39</xdr:row>
      <xdr:rowOff>131899</xdr:rowOff>
    </xdr:to>
    <xdr:sp macro="" textlink="">
      <xdr:nvSpPr>
        <xdr:cNvPr id="76" name="楕円 75">
          <a:extLst>
            <a:ext uri="{FF2B5EF4-FFF2-40B4-BE49-F238E27FC236}">
              <a16:creationId xmlns:a16="http://schemas.microsoft.com/office/drawing/2014/main" id="{0B0A8762-7DDE-423C-AED7-4FB6481DF08D}"/>
            </a:ext>
          </a:extLst>
        </xdr:cNvPr>
        <xdr:cNvSpPr/>
      </xdr:nvSpPr>
      <xdr:spPr>
        <a:xfrm>
          <a:off x="3312160" y="656825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81099</xdr:rowOff>
    </xdr:from>
    <xdr:to>
      <xdr:col>24</xdr:col>
      <xdr:colOff>63500</xdr:colOff>
      <xdr:row>39</xdr:row>
      <xdr:rowOff>94162</xdr:rowOff>
    </xdr:to>
    <xdr:cxnSp macro="">
      <xdr:nvCxnSpPr>
        <xdr:cNvPr id="77" name="直線コネクタ 76">
          <a:extLst>
            <a:ext uri="{FF2B5EF4-FFF2-40B4-BE49-F238E27FC236}">
              <a16:creationId xmlns:a16="http://schemas.microsoft.com/office/drawing/2014/main" id="{DA1F3469-894E-4D96-BF7E-CE1543E5562A}"/>
            </a:ext>
          </a:extLst>
        </xdr:cNvPr>
        <xdr:cNvCxnSpPr/>
      </xdr:nvCxnSpPr>
      <xdr:spPr>
        <a:xfrm>
          <a:off x="3355340" y="6619059"/>
          <a:ext cx="73152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7438</xdr:rowOff>
    </xdr:from>
    <xdr:to>
      <xdr:col>15</xdr:col>
      <xdr:colOff>101600</xdr:colOff>
      <xdr:row>39</xdr:row>
      <xdr:rowOff>109038</xdr:rowOff>
    </xdr:to>
    <xdr:sp macro="" textlink="">
      <xdr:nvSpPr>
        <xdr:cNvPr id="78" name="楕円 77">
          <a:extLst>
            <a:ext uri="{FF2B5EF4-FFF2-40B4-BE49-F238E27FC236}">
              <a16:creationId xmlns:a16="http://schemas.microsoft.com/office/drawing/2014/main" id="{A283631E-8AC4-41DC-9ED7-DD17042635A5}"/>
            </a:ext>
          </a:extLst>
        </xdr:cNvPr>
        <xdr:cNvSpPr/>
      </xdr:nvSpPr>
      <xdr:spPr>
        <a:xfrm>
          <a:off x="2514600" y="6545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58238</xdr:rowOff>
    </xdr:from>
    <xdr:to>
      <xdr:col>19</xdr:col>
      <xdr:colOff>177800</xdr:colOff>
      <xdr:row>39</xdr:row>
      <xdr:rowOff>81099</xdr:rowOff>
    </xdr:to>
    <xdr:cxnSp macro="">
      <xdr:nvCxnSpPr>
        <xdr:cNvPr id="79" name="直線コネクタ 78">
          <a:extLst>
            <a:ext uri="{FF2B5EF4-FFF2-40B4-BE49-F238E27FC236}">
              <a16:creationId xmlns:a16="http://schemas.microsoft.com/office/drawing/2014/main" id="{590A3A89-49E5-4C18-A33B-944B4E22D67E}"/>
            </a:ext>
          </a:extLst>
        </xdr:cNvPr>
        <xdr:cNvCxnSpPr/>
      </xdr:nvCxnSpPr>
      <xdr:spPr>
        <a:xfrm>
          <a:off x="2565400" y="6596198"/>
          <a:ext cx="78994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156028</xdr:rowOff>
    </xdr:from>
    <xdr:to>
      <xdr:col>10</xdr:col>
      <xdr:colOff>165100</xdr:colOff>
      <xdr:row>39</xdr:row>
      <xdr:rowOff>86178</xdr:rowOff>
    </xdr:to>
    <xdr:sp macro="" textlink="">
      <xdr:nvSpPr>
        <xdr:cNvPr id="80" name="楕円 79">
          <a:extLst>
            <a:ext uri="{FF2B5EF4-FFF2-40B4-BE49-F238E27FC236}">
              <a16:creationId xmlns:a16="http://schemas.microsoft.com/office/drawing/2014/main" id="{666CD3F5-3496-4A76-AD58-F4CF8ED10C0E}"/>
            </a:ext>
          </a:extLst>
        </xdr:cNvPr>
        <xdr:cNvSpPr/>
      </xdr:nvSpPr>
      <xdr:spPr>
        <a:xfrm>
          <a:off x="1739900" y="652634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35378</xdr:rowOff>
    </xdr:from>
    <xdr:to>
      <xdr:col>15</xdr:col>
      <xdr:colOff>50800</xdr:colOff>
      <xdr:row>39</xdr:row>
      <xdr:rowOff>58238</xdr:rowOff>
    </xdr:to>
    <xdr:cxnSp macro="">
      <xdr:nvCxnSpPr>
        <xdr:cNvPr id="81" name="直線コネクタ 80">
          <a:extLst>
            <a:ext uri="{FF2B5EF4-FFF2-40B4-BE49-F238E27FC236}">
              <a16:creationId xmlns:a16="http://schemas.microsoft.com/office/drawing/2014/main" id="{FEA3C3A6-A71F-40D1-B68E-982BAB18E165}"/>
            </a:ext>
          </a:extLst>
        </xdr:cNvPr>
        <xdr:cNvCxnSpPr/>
      </xdr:nvCxnSpPr>
      <xdr:spPr>
        <a:xfrm>
          <a:off x="1790700" y="6573338"/>
          <a:ext cx="7747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131535</xdr:rowOff>
    </xdr:from>
    <xdr:to>
      <xdr:col>6</xdr:col>
      <xdr:colOff>38100</xdr:colOff>
      <xdr:row>39</xdr:row>
      <xdr:rowOff>61685</xdr:rowOff>
    </xdr:to>
    <xdr:sp macro="" textlink="">
      <xdr:nvSpPr>
        <xdr:cNvPr id="82" name="楕円 81">
          <a:extLst>
            <a:ext uri="{FF2B5EF4-FFF2-40B4-BE49-F238E27FC236}">
              <a16:creationId xmlns:a16="http://schemas.microsoft.com/office/drawing/2014/main" id="{7DD7B5C0-1899-4A3B-9D9F-759C74D696D0}"/>
            </a:ext>
          </a:extLst>
        </xdr:cNvPr>
        <xdr:cNvSpPr/>
      </xdr:nvSpPr>
      <xdr:spPr>
        <a:xfrm>
          <a:off x="965200" y="650185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10885</xdr:rowOff>
    </xdr:from>
    <xdr:to>
      <xdr:col>10</xdr:col>
      <xdr:colOff>114300</xdr:colOff>
      <xdr:row>39</xdr:row>
      <xdr:rowOff>35378</xdr:rowOff>
    </xdr:to>
    <xdr:cxnSp macro="">
      <xdr:nvCxnSpPr>
        <xdr:cNvPr id="83" name="直線コネクタ 82">
          <a:extLst>
            <a:ext uri="{FF2B5EF4-FFF2-40B4-BE49-F238E27FC236}">
              <a16:creationId xmlns:a16="http://schemas.microsoft.com/office/drawing/2014/main" id="{029DD745-B533-40F8-8F76-355DAD8102D8}"/>
            </a:ext>
          </a:extLst>
        </xdr:cNvPr>
        <xdr:cNvCxnSpPr/>
      </xdr:nvCxnSpPr>
      <xdr:spPr>
        <a:xfrm>
          <a:off x="1008380" y="6548845"/>
          <a:ext cx="78232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22696</xdr:rowOff>
    </xdr:from>
    <xdr:ext cx="405111" cy="259045"/>
    <xdr:sp macro="" textlink="">
      <xdr:nvSpPr>
        <xdr:cNvPr id="84" name="n_1aveValue【図書館】&#10;有形固定資産減価償却率">
          <a:extLst>
            <a:ext uri="{FF2B5EF4-FFF2-40B4-BE49-F238E27FC236}">
              <a16:creationId xmlns:a16="http://schemas.microsoft.com/office/drawing/2014/main" id="{075EEDA3-82EC-457C-8DE5-0281B1249379}"/>
            </a:ext>
          </a:extLst>
        </xdr:cNvPr>
        <xdr:cNvSpPr txBox="1"/>
      </xdr:nvSpPr>
      <xdr:spPr>
        <a:xfrm>
          <a:off x="3170564" y="60577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43923</xdr:rowOff>
    </xdr:from>
    <xdr:ext cx="405111" cy="259045"/>
    <xdr:sp macro="" textlink="">
      <xdr:nvSpPr>
        <xdr:cNvPr id="85" name="n_2aveValue【図書館】&#10;有形固定資産減価償却率">
          <a:extLst>
            <a:ext uri="{FF2B5EF4-FFF2-40B4-BE49-F238E27FC236}">
              <a16:creationId xmlns:a16="http://schemas.microsoft.com/office/drawing/2014/main" id="{4E9CDCB9-2130-4FBD-B3FF-4C423AE81AC3}"/>
            </a:ext>
          </a:extLst>
        </xdr:cNvPr>
        <xdr:cNvSpPr txBox="1"/>
      </xdr:nvSpPr>
      <xdr:spPr>
        <a:xfrm>
          <a:off x="2385704" y="6078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24328</xdr:rowOff>
    </xdr:from>
    <xdr:ext cx="405111" cy="259045"/>
    <xdr:sp macro="" textlink="">
      <xdr:nvSpPr>
        <xdr:cNvPr id="86" name="n_3aveValue【図書館】&#10;有形固定資産減価償却率">
          <a:extLst>
            <a:ext uri="{FF2B5EF4-FFF2-40B4-BE49-F238E27FC236}">
              <a16:creationId xmlns:a16="http://schemas.microsoft.com/office/drawing/2014/main" id="{4E5235A6-A4CB-472D-9F6C-86BB52CFCC31}"/>
            </a:ext>
          </a:extLst>
        </xdr:cNvPr>
        <xdr:cNvSpPr txBox="1"/>
      </xdr:nvSpPr>
      <xdr:spPr>
        <a:xfrm>
          <a:off x="1611004" y="60593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52087</xdr:rowOff>
    </xdr:from>
    <xdr:ext cx="405111" cy="259045"/>
    <xdr:sp macro="" textlink="">
      <xdr:nvSpPr>
        <xdr:cNvPr id="87" name="n_4aveValue【図書館】&#10;有形固定資産減価償却率">
          <a:extLst>
            <a:ext uri="{FF2B5EF4-FFF2-40B4-BE49-F238E27FC236}">
              <a16:creationId xmlns:a16="http://schemas.microsoft.com/office/drawing/2014/main" id="{CCE3B6EB-18CB-4FDB-A0D4-98D68F802F28}"/>
            </a:ext>
          </a:extLst>
        </xdr:cNvPr>
        <xdr:cNvSpPr txBox="1"/>
      </xdr:nvSpPr>
      <xdr:spPr>
        <a:xfrm>
          <a:off x="836304" y="608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123026</xdr:rowOff>
    </xdr:from>
    <xdr:ext cx="405111" cy="259045"/>
    <xdr:sp macro="" textlink="">
      <xdr:nvSpPr>
        <xdr:cNvPr id="88" name="n_1mainValue【図書館】&#10;有形固定資産減価償却率">
          <a:extLst>
            <a:ext uri="{FF2B5EF4-FFF2-40B4-BE49-F238E27FC236}">
              <a16:creationId xmlns:a16="http://schemas.microsoft.com/office/drawing/2014/main" id="{F454C6A4-409F-4DE4-9C17-BA6B03BC1B8B}"/>
            </a:ext>
          </a:extLst>
        </xdr:cNvPr>
        <xdr:cNvSpPr txBox="1"/>
      </xdr:nvSpPr>
      <xdr:spPr>
        <a:xfrm>
          <a:off x="3170564" y="66609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100165</xdr:rowOff>
    </xdr:from>
    <xdr:ext cx="405111" cy="259045"/>
    <xdr:sp macro="" textlink="">
      <xdr:nvSpPr>
        <xdr:cNvPr id="89" name="n_2mainValue【図書館】&#10;有形固定資産減価償却率">
          <a:extLst>
            <a:ext uri="{FF2B5EF4-FFF2-40B4-BE49-F238E27FC236}">
              <a16:creationId xmlns:a16="http://schemas.microsoft.com/office/drawing/2014/main" id="{125C3433-71EB-4FE3-BDCE-08B2A6CCFAAE}"/>
            </a:ext>
          </a:extLst>
        </xdr:cNvPr>
        <xdr:cNvSpPr txBox="1"/>
      </xdr:nvSpPr>
      <xdr:spPr>
        <a:xfrm>
          <a:off x="2385704" y="66381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77305</xdr:rowOff>
    </xdr:from>
    <xdr:ext cx="405111" cy="259045"/>
    <xdr:sp macro="" textlink="">
      <xdr:nvSpPr>
        <xdr:cNvPr id="90" name="n_3mainValue【図書館】&#10;有形固定資産減価償却率">
          <a:extLst>
            <a:ext uri="{FF2B5EF4-FFF2-40B4-BE49-F238E27FC236}">
              <a16:creationId xmlns:a16="http://schemas.microsoft.com/office/drawing/2014/main" id="{AC70AC84-B0F1-43CF-848B-B11C3877E241}"/>
            </a:ext>
          </a:extLst>
        </xdr:cNvPr>
        <xdr:cNvSpPr txBox="1"/>
      </xdr:nvSpPr>
      <xdr:spPr>
        <a:xfrm>
          <a:off x="1611004" y="6615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52812</xdr:rowOff>
    </xdr:from>
    <xdr:ext cx="405111" cy="259045"/>
    <xdr:sp macro="" textlink="">
      <xdr:nvSpPr>
        <xdr:cNvPr id="91" name="n_4mainValue【図書館】&#10;有形固定資産減価償却率">
          <a:extLst>
            <a:ext uri="{FF2B5EF4-FFF2-40B4-BE49-F238E27FC236}">
              <a16:creationId xmlns:a16="http://schemas.microsoft.com/office/drawing/2014/main" id="{8AA00696-2D98-4E38-BC5D-C7791434CE95}"/>
            </a:ext>
          </a:extLst>
        </xdr:cNvPr>
        <xdr:cNvSpPr txBox="1"/>
      </xdr:nvSpPr>
      <xdr:spPr>
        <a:xfrm>
          <a:off x="836304" y="6590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779B8CDE-24B2-4B40-86EA-447CBAD042B4}"/>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DD8F312A-F59F-4FC3-8C61-90F47462A337}"/>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6C94C07C-D691-461E-AEF6-152F8620C45C}"/>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7805632E-7695-4CE7-A0E0-7997F6875377}"/>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C590F52D-7AED-4325-B243-12D17F8F61A6}"/>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3198DE56-BA51-4DE2-8B74-6558170925C0}"/>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B0D340F-AF1C-4AC8-9A6D-737167C1DFEC}"/>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204F9F50-D2DE-4BED-A9B2-6768B19A1D77}"/>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6E4695B2-421B-4E30-89A9-96B14E660793}"/>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799E7A79-32FF-47B6-BCA8-8A227EB41715}"/>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2" name="直線コネクタ 101">
          <a:extLst>
            <a:ext uri="{FF2B5EF4-FFF2-40B4-BE49-F238E27FC236}">
              <a16:creationId xmlns:a16="http://schemas.microsoft.com/office/drawing/2014/main" id="{CC157A13-5746-4368-9428-1094BAB4B4F0}"/>
            </a:ext>
          </a:extLst>
        </xdr:cNvPr>
        <xdr:cNvCxnSpPr/>
      </xdr:nvCxnSpPr>
      <xdr:spPr>
        <a:xfrm>
          <a:off x="5826760" y="713340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3" name="テキスト ボックス 102">
          <a:extLst>
            <a:ext uri="{FF2B5EF4-FFF2-40B4-BE49-F238E27FC236}">
              <a16:creationId xmlns:a16="http://schemas.microsoft.com/office/drawing/2014/main" id="{D286254E-B445-4452-AB11-C4649163D1B1}"/>
            </a:ext>
          </a:extLst>
        </xdr:cNvPr>
        <xdr:cNvSpPr txBox="1"/>
      </xdr:nvSpPr>
      <xdr:spPr>
        <a:xfrm>
          <a:off x="54053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4" name="直線コネクタ 103">
          <a:extLst>
            <a:ext uri="{FF2B5EF4-FFF2-40B4-BE49-F238E27FC236}">
              <a16:creationId xmlns:a16="http://schemas.microsoft.com/office/drawing/2014/main" id="{F5FC99EF-E048-41EC-834C-D2DA9995F90F}"/>
            </a:ext>
          </a:extLst>
        </xdr:cNvPr>
        <xdr:cNvCxnSpPr/>
      </xdr:nvCxnSpPr>
      <xdr:spPr>
        <a:xfrm>
          <a:off x="5826760" y="681445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5" name="テキスト ボックス 104">
          <a:extLst>
            <a:ext uri="{FF2B5EF4-FFF2-40B4-BE49-F238E27FC236}">
              <a16:creationId xmlns:a16="http://schemas.microsoft.com/office/drawing/2014/main" id="{2E5F54D5-FDD4-420B-B877-E37356C95581}"/>
            </a:ext>
          </a:extLst>
        </xdr:cNvPr>
        <xdr:cNvSpPr txBox="1"/>
      </xdr:nvSpPr>
      <xdr:spPr>
        <a:xfrm>
          <a:off x="5405301" y="667604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6" name="直線コネクタ 105">
          <a:extLst>
            <a:ext uri="{FF2B5EF4-FFF2-40B4-BE49-F238E27FC236}">
              <a16:creationId xmlns:a16="http://schemas.microsoft.com/office/drawing/2014/main" id="{ECC1BA8C-969F-4044-ACA3-22FBA000C63E}"/>
            </a:ext>
          </a:extLst>
        </xdr:cNvPr>
        <xdr:cNvCxnSpPr/>
      </xdr:nvCxnSpPr>
      <xdr:spPr>
        <a:xfrm>
          <a:off x="5826760" y="649550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7" name="テキスト ボックス 106">
          <a:extLst>
            <a:ext uri="{FF2B5EF4-FFF2-40B4-BE49-F238E27FC236}">
              <a16:creationId xmlns:a16="http://schemas.microsoft.com/office/drawing/2014/main" id="{9859A93A-01C3-4F19-BEFB-A6AEB592E6C9}"/>
            </a:ext>
          </a:extLst>
        </xdr:cNvPr>
        <xdr:cNvSpPr txBox="1"/>
      </xdr:nvSpPr>
      <xdr:spPr>
        <a:xfrm>
          <a:off x="5405301" y="63570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8" name="直線コネクタ 107">
          <a:extLst>
            <a:ext uri="{FF2B5EF4-FFF2-40B4-BE49-F238E27FC236}">
              <a16:creationId xmlns:a16="http://schemas.microsoft.com/office/drawing/2014/main" id="{EBC63EE6-2F2D-4DD0-B310-67357C8BE174}"/>
            </a:ext>
          </a:extLst>
        </xdr:cNvPr>
        <xdr:cNvCxnSpPr/>
      </xdr:nvCxnSpPr>
      <xdr:spPr>
        <a:xfrm>
          <a:off x="5826760" y="617655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9" name="テキスト ボックス 108">
          <a:extLst>
            <a:ext uri="{FF2B5EF4-FFF2-40B4-BE49-F238E27FC236}">
              <a16:creationId xmlns:a16="http://schemas.microsoft.com/office/drawing/2014/main" id="{3123A267-B92C-4221-A353-41C2559D4F26}"/>
            </a:ext>
          </a:extLst>
        </xdr:cNvPr>
        <xdr:cNvSpPr txBox="1"/>
      </xdr:nvSpPr>
      <xdr:spPr>
        <a:xfrm>
          <a:off x="5405301" y="60381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0" name="直線コネクタ 109">
          <a:extLst>
            <a:ext uri="{FF2B5EF4-FFF2-40B4-BE49-F238E27FC236}">
              <a16:creationId xmlns:a16="http://schemas.microsoft.com/office/drawing/2014/main" id="{140500D6-EC1B-43D9-A7C8-EE951D29A253}"/>
            </a:ext>
          </a:extLst>
        </xdr:cNvPr>
        <xdr:cNvCxnSpPr/>
      </xdr:nvCxnSpPr>
      <xdr:spPr>
        <a:xfrm>
          <a:off x="5826760" y="585760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1" name="テキスト ボックス 110">
          <a:extLst>
            <a:ext uri="{FF2B5EF4-FFF2-40B4-BE49-F238E27FC236}">
              <a16:creationId xmlns:a16="http://schemas.microsoft.com/office/drawing/2014/main" id="{9C53A045-088E-4E7D-B163-120778A83C39}"/>
            </a:ext>
          </a:extLst>
        </xdr:cNvPr>
        <xdr:cNvSpPr txBox="1"/>
      </xdr:nvSpPr>
      <xdr:spPr>
        <a:xfrm>
          <a:off x="5405301" y="571538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2" name="直線コネクタ 111">
          <a:extLst>
            <a:ext uri="{FF2B5EF4-FFF2-40B4-BE49-F238E27FC236}">
              <a16:creationId xmlns:a16="http://schemas.microsoft.com/office/drawing/2014/main" id="{B709786E-A7DA-4B22-9688-FE4498AF1D05}"/>
            </a:ext>
          </a:extLst>
        </xdr:cNvPr>
        <xdr:cNvCxnSpPr/>
      </xdr:nvCxnSpPr>
      <xdr:spPr>
        <a:xfrm>
          <a:off x="5826760" y="553484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3" name="テキスト ボックス 112">
          <a:extLst>
            <a:ext uri="{FF2B5EF4-FFF2-40B4-BE49-F238E27FC236}">
              <a16:creationId xmlns:a16="http://schemas.microsoft.com/office/drawing/2014/main" id="{B6BEECAA-D0C1-4E85-8A95-6B7118A7E229}"/>
            </a:ext>
          </a:extLst>
        </xdr:cNvPr>
        <xdr:cNvSpPr txBox="1"/>
      </xdr:nvSpPr>
      <xdr:spPr>
        <a:xfrm>
          <a:off x="5405301" y="539642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4" name="直線コネクタ 113">
          <a:extLst>
            <a:ext uri="{FF2B5EF4-FFF2-40B4-BE49-F238E27FC236}">
              <a16:creationId xmlns:a16="http://schemas.microsoft.com/office/drawing/2014/main" id="{EAC5E894-0205-4606-9AF7-F5519FD713A6}"/>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5" name="テキスト ボックス 114">
          <a:extLst>
            <a:ext uri="{FF2B5EF4-FFF2-40B4-BE49-F238E27FC236}">
              <a16:creationId xmlns:a16="http://schemas.microsoft.com/office/drawing/2014/main" id="{209A92C9-6A84-45F7-9BB6-F56CDC0780AB}"/>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6" name="【図書館】&#10;一人当たり面積グラフ枠">
          <a:extLst>
            <a:ext uri="{FF2B5EF4-FFF2-40B4-BE49-F238E27FC236}">
              <a16:creationId xmlns:a16="http://schemas.microsoft.com/office/drawing/2014/main" id="{DC81A56A-973F-4359-A8BE-C284DE0B2268}"/>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16328</xdr:rowOff>
    </xdr:from>
    <xdr:to>
      <xdr:col>54</xdr:col>
      <xdr:colOff>189865</xdr:colOff>
      <xdr:row>42</xdr:row>
      <xdr:rowOff>48985</xdr:rowOff>
    </xdr:to>
    <xdr:cxnSp macro="">
      <xdr:nvCxnSpPr>
        <xdr:cNvPr id="117" name="直線コネクタ 116">
          <a:extLst>
            <a:ext uri="{FF2B5EF4-FFF2-40B4-BE49-F238E27FC236}">
              <a16:creationId xmlns:a16="http://schemas.microsoft.com/office/drawing/2014/main" id="{BFD36E61-091F-4771-B832-FEAE30DA1130}"/>
            </a:ext>
          </a:extLst>
        </xdr:cNvPr>
        <xdr:cNvCxnSpPr/>
      </xdr:nvCxnSpPr>
      <xdr:spPr>
        <a:xfrm flipV="1">
          <a:off x="9219565" y="5716088"/>
          <a:ext cx="0" cy="13737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52812</xdr:rowOff>
    </xdr:from>
    <xdr:ext cx="469744" cy="259045"/>
    <xdr:sp macro="" textlink="">
      <xdr:nvSpPr>
        <xdr:cNvPr id="118" name="【図書館】&#10;一人当たり面積最小値テキスト">
          <a:extLst>
            <a:ext uri="{FF2B5EF4-FFF2-40B4-BE49-F238E27FC236}">
              <a16:creationId xmlns:a16="http://schemas.microsoft.com/office/drawing/2014/main" id="{94C7F5CB-2464-4588-A323-9D6A21EC564D}"/>
            </a:ext>
          </a:extLst>
        </xdr:cNvPr>
        <xdr:cNvSpPr txBox="1"/>
      </xdr:nvSpPr>
      <xdr:spPr>
        <a:xfrm>
          <a:off x="9258300" y="7093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48985</xdr:rowOff>
    </xdr:from>
    <xdr:to>
      <xdr:col>55</xdr:col>
      <xdr:colOff>88900</xdr:colOff>
      <xdr:row>42</xdr:row>
      <xdr:rowOff>48985</xdr:rowOff>
    </xdr:to>
    <xdr:cxnSp macro="">
      <xdr:nvCxnSpPr>
        <xdr:cNvPr id="119" name="直線コネクタ 118">
          <a:extLst>
            <a:ext uri="{FF2B5EF4-FFF2-40B4-BE49-F238E27FC236}">
              <a16:creationId xmlns:a16="http://schemas.microsoft.com/office/drawing/2014/main" id="{443A0D1A-B957-4CF5-8814-3D2F694DF1EC}"/>
            </a:ext>
          </a:extLst>
        </xdr:cNvPr>
        <xdr:cNvCxnSpPr/>
      </xdr:nvCxnSpPr>
      <xdr:spPr>
        <a:xfrm>
          <a:off x="9154160" y="70898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134455</xdr:rowOff>
    </xdr:from>
    <xdr:ext cx="469744" cy="259045"/>
    <xdr:sp macro="" textlink="">
      <xdr:nvSpPr>
        <xdr:cNvPr id="120" name="【図書館】&#10;一人当たり面積最大値テキスト">
          <a:extLst>
            <a:ext uri="{FF2B5EF4-FFF2-40B4-BE49-F238E27FC236}">
              <a16:creationId xmlns:a16="http://schemas.microsoft.com/office/drawing/2014/main" id="{C33F3C4D-3F16-4ED9-A97C-A107ED2649E6}"/>
            </a:ext>
          </a:extLst>
        </xdr:cNvPr>
        <xdr:cNvSpPr txBox="1"/>
      </xdr:nvSpPr>
      <xdr:spPr>
        <a:xfrm>
          <a:off x="9258300" y="5498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16328</xdr:rowOff>
    </xdr:from>
    <xdr:to>
      <xdr:col>55</xdr:col>
      <xdr:colOff>88900</xdr:colOff>
      <xdr:row>34</xdr:row>
      <xdr:rowOff>16328</xdr:rowOff>
    </xdr:to>
    <xdr:cxnSp macro="">
      <xdr:nvCxnSpPr>
        <xdr:cNvPr id="121" name="直線コネクタ 120">
          <a:extLst>
            <a:ext uri="{FF2B5EF4-FFF2-40B4-BE49-F238E27FC236}">
              <a16:creationId xmlns:a16="http://schemas.microsoft.com/office/drawing/2014/main" id="{AB82CCF8-0628-44A0-B7B6-E20E18AA2AAA}"/>
            </a:ext>
          </a:extLst>
        </xdr:cNvPr>
        <xdr:cNvCxnSpPr/>
      </xdr:nvCxnSpPr>
      <xdr:spPr>
        <a:xfrm>
          <a:off x="9154160" y="57160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4734</xdr:rowOff>
    </xdr:from>
    <xdr:ext cx="469744" cy="259045"/>
    <xdr:sp macro="" textlink="">
      <xdr:nvSpPr>
        <xdr:cNvPr id="122" name="【図書館】&#10;一人当たり面積平均値テキスト">
          <a:extLst>
            <a:ext uri="{FF2B5EF4-FFF2-40B4-BE49-F238E27FC236}">
              <a16:creationId xmlns:a16="http://schemas.microsoft.com/office/drawing/2014/main" id="{3C09B578-4834-4501-92F9-44CBFC5BC648}"/>
            </a:ext>
          </a:extLst>
        </xdr:cNvPr>
        <xdr:cNvSpPr txBox="1"/>
      </xdr:nvSpPr>
      <xdr:spPr>
        <a:xfrm>
          <a:off x="9258300" y="65426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153307</xdr:rowOff>
    </xdr:from>
    <xdr:to>
      <xdr:col>55</xdr:col>
      <xdr:colOff>50800</xdr:colOff>
      <xdr:row>40</xdr:row>
      <xdr:rowOff>83457</xdr:rowOff>
    </xdr:to>
    <xdr:sp macro="" textlink="">
      <xdr:nvSpPr>
        <xdr:cNvPr id="123" name="フローチャート: 判断 122">
          <a:extLst>
            <a:ext uri="{FF2B5EF4-FFF2-40B4-BE49-F238E27FC236}">
              <a16:creationId xmlns:a16="http://schemas.microsoft.com/office/drawing/2014/main" id="{E7F08C02-AE3B-4269-A199-DA399600551B}"/>
            </a:ext>
          </a:extLst>
        </xdr:cNvPr>
        <xdr:cNvSpPr/>
      </xdr:nvSpPr>
      <xdr:spPr>
        <a:xfrm>
          <a:off x="9192260" y="669126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153307</xdr:rowOff>
    </xdr:from>
    <xdr:to>
      <xdr:col>50</xdr:col>
      <xdr:colOff>165100</xdr:colOff>
      <xdr:row>40</xdr:row>
      <xdr:rowOff>83457</xdr:rowOff>
    </xdr:to>
    <xdr:sp macro="" textlink="">
      <xdr:nvSpPr>
        <xdr:cNvPr id="124" name="フローチャート: 判断 123">
          <a:extLst>
            <a:ext uri="{FF2B5EF4-FFF2-40B4-BE49-F238E27FC236}">
              <a16:creationId xmlns:a16="http://schemas.microsoft.com/office/drawing/2014/main" id="{B15494E7-811E-495F-812B-13738961DDF3}"/>
            </a:ext>
          </a:extLst>
        </xdr:cNvPr>
        <xdr:cNvSpPr/>
      </xdr:nvSpPr>
      <xdr:spPr>
        <a:xfrm>
          <a:off x="8445500" y="66912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164193</xdr:rowOff>
    </xdr:from>
    <xdr:to>
      <xdr:col>46</xdr:col>
      <xdr:colOff>38100</xdr:colOff>
      <xdr:row>40</xdr:row>
      <xdr:rowOff>94343</xdr:rowOff>
    </xdr:to>
    <xdr:sp macro="" textlink="">
      <xdr:nvSpPr>
        <xdr:cNvPr id="125" name="フローチャート: 判断 124">
          <a:extLst>
            <a:ext uri="{FF2B5EF4-FFF2-40B4-BE49-F238E27FC236}">
              <a16:creationId xmlns:a16="http://schemas.microsoft.com/office/drawing/2014/main" id="{44D3DDC4-DC9E-4D27-88AC-A06E2EAF3F40}"/>
            </a:ext>
          </a:extLst>
        </xdr:cNvPr>
        <xdr:cNvSpPr/>
      </xdr:nvSpPr>
      <xdr:spPr>
        <a:xfrm>
          <a:off x="7670800" y="670215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98878</xdr:rowOff>
    </xdr:from>
    <xdr:to>
      <xdr:col>41</xdr:col>
      <xdr:colOff>101600</xdr:colOff>
      <xdr:row>40</xdr:row>
      <xdr:rowOff>29028</xdr:rowOff>
    </xdr:to>
    <xdr:sp macro="" textlink="">
      <xdr:nvSpPr>
        <xdr:cNvPr id="126" name="フローチャート: 判断 125">
          <a:extLst>
            <a:ext uri="{FF2B5EF4-FFF2-40B4-BE49-F238E27FC236}">
              <a16:creationId xmlns:a16="http://schemas.microsoft.com/office/drawing/2014/main" id="{864163FE-4672-434C-9DF1-1190E46BCD8C}"/>
            </a:ext>
          </a:extLst>
        </xdr:cNvPr>
        <xdr:cNvSpPr/>
      </xdr:nvSpPr>
      <xdr:spPr>
        <a:xfrm>
          <a:off x="6873240" y="663683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131535</xdr:rowOff>
    </xdr:from>
    <xdr:to>
      <xdr:col>36</xdr:col>
      <xdr:colOff>165100</xdr:colOff>
      <xdr:row>40</xdr:row>
      <xdr:rowOff>61685</xdr:rowOff>
    </xdr:to>
    <xdr:sp macro="" textlink="">
      <xdr:nvSpPr>
        <xdr:cNvPr id="127" name="フローチャート: 判断 126">
          <a:extLst>
            <a:ext uri="{FF2B5EF4-FFF2-40B4-BE49-F238E27FC236}">
              <a16:creationId xmlns:a16="http://schemas.microsoft.com/office/drawing/2014/main" id="{F46F6894-5BAF-4950-9FFA-C632B5E913DE}"/>
            </a:ext>
          </a:extLst>
        </xdr:cNvPr>
        <xdr:cNvSpPr/>
      </xdr:nvSpPr>
      <xdr:spPr>
        <a:xfrm>
          <a:off x="6098540" y="66694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99B5F61E-3891-4890-8CA4-3DBDD5E7C864}"/>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FAED044B-13F8-41AD-9038-93975A2F5D2C}"/>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9982181A-B691-4AB5-A673-180545068328}"/>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A2DDEA30-760D-4BBC-8FB0-BBFD064109DB}"/>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2" name="テキスト ボックス 131">
          <a:extLst>
            <a:ext uri="{FF2B5EF4-FFF2-40B4-BE49-F238E27FC236}">
              <a16:creationId xmlns:a16="http://schemas.microsoft.com/office/drawing/2014/main" id="{1B710C08-B568-44B2-9B11-1E3999B383A9}"/>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68943</xdr:rowOff>
    </xdr:from>
    <xdr:to>
      <xdr:col>55</xdr:col>
      <xdr:colOff>50800</xdr:colOff>
      <xdr:row>40</xdr:row>
      <xdr:rowOff>170543</xdr:rowOff>
    </xdr:to>
    <xdr:sp macro="" textlink="">
      <xdr:nvSpPr>
        <xdr:cNvPr id="133" name="楕円 132">
          <a:extLst>
            <a:ext uri="{FF2B5EF4-FFF2-40B4-BE49-F238E27FC236}">
              <a16:creationId xmlns:a16="http://schemas.microsoft.com/office/drawing/2014/main" id="{921AB864-8D34-4387-9373-ADE113DC3D53}"/>
            </a:ext>
          </a:extLst>
        </xdr:cNvPr>
        <xdr:cNvSpPr/>
      </xdr:nvSpPr>
      <xdr:spPr>
        <a:xfrm>
          <a:off x="9192260" y="677454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47370</xdr:rowOff>
    </xdr:from>
    <xdr:ext cx="469744" cy="259045"/>
    <xdr:sp macro="" textlink="">
      <xdr:nvSpPr>
        <xdr:cNvPr id="134" name="【図書館】&#10;一人当たり面積該当値テキスト">
          <a:extLst>
            <a:ext uri="{FF2B5EF4-FFF2-40B4-BE49-F238E27FC236}">
              <a16:creationId xmlns:a16="http://schemas.microsoft.com/office/drawing/2014/main" id="{3E857CB9-8221-4510-BD32-D3C9D687917E}"/>
            </a:ext>
          </a:extLst>
        </xdr:cNvPr>
        <xdr:cNvSpPr txBox="1"/>
      </xdr:nvSpPr>
      <xdr:spPr>
        <a:xfrm>
          <a:off x="9258300" y="6752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68943</xdr:rowOff>
    </xdr:from>
    <xdr:to>
      <xdr:col>50</xdr:col>
      <xdr:colOff>165100</xdr:colOff>
      <xdr:row>40</xdr:row>
      <xdr:rowOff>170543</xdr:rowOff>
    </xdr:to>
    <xdr:sp macro="" textlink="">
      <xdr:nvSpPr>
        <xdr:cNvPr id="135" name="楕円 134">
          <a:extLst>
            <a:ext uri="{FF2B5EF4-FFF2-40B4-BE49-F238E27FC236}">
              <a16:creationId xmlns:a16="http://schemas.microsoft.com/office/drawing/2014/main" id="{5BC124EE-257D-458C-A4F4-3CEE0DDB6771}"/>
            </a:ext>
          </a:extLst>
        </xdr:cNvPr>
        <xdr:cNvSpPr/>
      </xdr:nvSpPr>
      <xdr:spPr>
        <a:xfrm>
          <a:off x="8445500" y="6774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119743</xdr:rowOff>
    </xdr:from>
    <xdr:to>
      <xdr:col>55</xdr:col>
      <xdr:colOff>0</xdr:colOff>
      <xdr:row>40</xdr:row>
      <xdr:rowOff>119743</xdr:rowOff>
    </xdr:to>
    <xdr:cxnSp macro="">
      <xdr:nvCxnSpPr>
        <xdr:cNvPr id="136" name="直線コネクタ 135">
          <a:extLst>
            <a:ext uri="{FF2B5EF4-FFF2-40B4-BE49-F238E27FC236}">
              <a16:creationId xmlns:a16="http://schemas.microsoft.com/office/drawing/2014/main" id="{F2BEAFE9-2E71-44BB-8E78-B556F2E155A9}"/>
            </a:ext>
          </a:extLst>
        </xdr:cNvPr>
        <xdr:cNvCxnSpPr/>
      </xdr:nvCxnSpPr>
      <xdr:spPr>
        <a:xfrm>
          <a:off x="8496300" y="6825343"/>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79828</xdr:rowOff>
    </xdr:from>
    <xdr:to>
      <xdr:col>46</xdr:col>
      <xdr:colOff>38100</xdr:colOff>
      <xdr:row>41</xdr:row>
      <xdr:rowOff>9978</xdr:rowOff>
    </xdr:to>
    <xdr:sp macro="" textlink="">
      <xdr:nvSpPr>
        <xdr:cNvPr id="137" name="楕円 136">
          <a:extLst>
            <a:ext uri="{FF2B5EF4-FFF2-40B4-BE49-F238E27FC236}">
              <a16:creationId xmlns:a16="http://schemas.microsoft.com/office/drawing/2014/main" id="{C1AA6DAB-7B68-4357-B3EB-9A093EA9299C}"/>
            </a:ext>
          </a:extLst>
        </xdr:cNvPr>
        <xdr:cNvSpPr/>
      </xdr:nvSpPr>
      <xdr:spPr>
        <a:xfrm>
          <a:off x="7670800" y="678542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119743</xdr:rowOff>
    </xdr:from>
    <xdr:to>
      <xdr:col>50</xdr:col>
      <xdr:colOff>114300</xdr:colOff>
      <xdr:row>40</xdr:row>
      <xdr:rowOff>130628</xdr:rowOff>
    </xdr:to>
    <xdr:cxnSp macro="">
      <xdr:nvCxnSpPr>
        <xdr:cNvPr id="138" name="直線コネクタ 137">
          <a:extLst>
            <a:ext uri="{FF2B5EF4-FFF2-40B4-BE49-F238E27FC236}">
              <a16:creationId xmlns:a16="http://schemas.microsoft.com/office/drawing/2014/main" id="{2CD96E7A-7A7D-462F-B1C9-E0D6909C9B0A}"/>
            </a:ext>
          </a:extLst>
        </xdr:cNvPr>
        <xdr:cNvCxnSpPr/>
      </xdr:nvCxnSpPr>
      <xdr:spPr>
        <a:xfrm flipV="1">
          <a:off x="7713980" y="6825343"/>
          <a:ext cx="78232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79828</xdr:rowOff>
    </xdr:from>
    <xdr:to>
      <xdr:col>41</xdr:col>
      <xdr:colOff>101600</xdr:colOff>
      <xdr:row>41</xdr:row>
      <xdr:rowOff>9978</xdr:rowOff>
    </xdr:to>
    <xdr:sp macro="" textlink="">
      <xdr:nvSpPr>
        <xdr:cNvPr id="139" name="楕円 138">
          <a:extLst>
            <a:ext uri="{FF2B5EF4-FFF2-40B4-BE49-F238E27FC236}">
              <a16:creationId xmlns:a16="http://schemas.microsoft.com/office/drawing/2014/main" id="{985B81B1-D33F-4DF5-8D7B-6E6DB52F6983}"/>
            </a:ext>
          </a:extLst>
        </xdr:cNvPr>
        <xdr:cNvSpPr/>
      </xdr:nvSpPr>
      <xdr:spPr>
        <a:xfrm>
          <a:off x="6873240" y="678542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130628</xdr:rowOff>
    </xdr:from>
    <xdr:to>
      <xdr:col>45</xdr:col>
      <xdr:colOff>177800</xdr:colOff>
      <xdr:row>40</xdr:row>
      <xdr:rowOff>130628</xdr:rowOff>
    </xdr:to>
    <xdr:cxnSp macro="">
      <xdr:nvCxnSpPr>
        <xdr:cNvPr id="140" name="直線コネクタ 139">
          <a:extLst>
            <a:ext uri="{FF2B5EF4-FFF2-40B4-BE49-F238E27FC236}">
              <a16:creationId xmlns:a16="http://schemas.microsoft.com/office/drawing/2014/main" id="{752F4ED2-A234-4D41-9EE7-9F1421C25FB8}"/>
            </a:ext>
          </a:extLst>
        </xdr:cNvPr>
        <xdr:cNvCxnSpPr/>
      </xdr:nvCxnSpPr>
      <xdr:spPr>
        <a:xfrm>
          <a:off x="6924040" y="6836228"/>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79828</xdr:rowOff>
    </xdr:from>
    <xdr:to>
      <xdr:col>36</xdr:col>
      <xdr:colOff>165100</xdr:colOff>
      <xdr:row>41</xdr:row>
      <xdr:rowOff>9978</xdr:rowOff>
    </xdr:to>
    <xdr:sp macro="" textlink="">
      <xdr:nvSpPr>
        <xdr:cNvPr id="141" name="楕円 140">
          <a:extLst>
            <a:ext uri="{FF2B5EF4-FFF2-40B4-BE49-F238E27FC236}">
              <a16:creationId xmlns:a16="http://schemas.microsoft.com/office/drawing/2014/main" id="{C49EB13C-475D-4977-AEA6-EE5FCA75F2E2}"/>
            </a:ext>
          </a:extLst>
        </xdr:cNvPr>
        <xdr:cNvSpPr/>
      </xdr:nvSpPr>
      <xdr:spPr>
        <a:xfrm>
          <a:off x="6098540" y="678542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130628</xdr:rowOff>
    </xdr:from>
    <xdr:to>
      <xdr:col>41</xdr:col>
      <xdr:colOff>50800</xdr:colOff>
      <xdr:row>40</xdr:row>
      <xdr:rowOff>130628</xdr:rowOff>
    </xdr:to>
    <xdr:cxnSp macro="">
      <xdr:nvCxnSpPr>
        <xdr:cNvPr id="142" name="直線コネクタ 141">
          <a:extLst>
            <a:ext uri="{FF2B5EF4-FFF2-40B4-BE49-F238E27FC236}">
              <a16:creationId xmlns:a16="http://schemas.microsoft.com/office/drawing/2014/main" id="{BB9F94AB-7A0D-421E-A8A9-AA11F08BD9A5}"/>
            </a:ext>
          </a:extLst>
        </xdr:cNvPr>
        <xdr:cNvCxnSpPr/>
      </xdr:nvCxnSpPr>
      <xdr:spPr>
        <a:xfrm>
          <a:off x="6149340" y="6836228"/>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99984</xdr:rowOff>
    </xdr:from>
    <xdr:ext cx="469744" cy="259045"/>
    <xdr:sp macro="" textlink="">
      <xdr:nvSpPr>
        <xdr:cNvPr id="143" name="n_1aveValue【図書館】&#10;一人当たり面積">
          <a:extLst>
            <a:ext uri="{FF2B5EF4-FFF2-40B4-BE49-F238E27FC236}">
              <a16:creationId xmlns:a16="http://schemas.microsoft.com/office/drawing/2014/main" id="{81E870DD-6E4A-4C8E-845D-AEA281DAC66F}"/>
            </a:ext>
          </a:extLst>
        </xdr:cNvPr>
        <xdr:cNvSpPr txBox="1"/>
      </xdr:nvSpPr>
      <xdr:spPr>
        <a:xfrm>
          <a:off x="8271587" y="6470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110870</xdr:rowOff>
    </xdr:from>
    <xdr:ext cx="469744" cy="259045"/>
    <xdr:sp macro="" textlink="">
      <xdr:nvSpPr>
        <xdr:cNvPr id="144" name="n_2aveValue【図書館】&#10;一人当たり面積">
          <a:extLst>
            <a:ext uri="{FF2B5EF4-FFF2-40B4-BE49-F238E27FC236}">
              <a16:creationId xmlns:a16="http://schemas.microsoft.com/office/drawing/2014/main" id="{0814326C-BA69-401B-ABB7-C4D33761758B}"/>
            </a:ext>
          </a:extLst>
        </xdr:cNvPr>
        <xdr:cNvSpPr txBox="1"/>
      </xdr:nvSpPr>
      <xdr:spPr>
        <a:xfrm>
          <a:off x="7509587" y="6481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45555</xdr:rowOff>
    </xdr:from>
    <xdr:ext cx="469744" cy="259045"/>
    <xdr:sp macro="" textlink="">
      <xdr:nvSpPr>
        <xdr:cNvPr id="145" name="n_3aveValue【図書館】&#10;一人当たり面積">
          <a:extLst>
            <a:ext uri="{FF2B5EF4-FFF2-40B4-BE49-F238E27FC236}">
              <a16:creationId xmlns:a16="http://schemas.microsoft.com/office/drawing/2014/main" id="{1CF5878A-49BF-4B99-BDF6-BF60669B15D8}"/>
            </a:ext>
          </a:extLst>
        </xdr:cNvPr>
        <xdr:cNvSpPr txBox="1"/>
      </xdr:nvSpPr>
      <xdr:spPr>
        <a:xfrm>
          <a:off x="6712027" y="6415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78212</xdr:rowOff>
    </xdr:from>
    <xdr:ext cx="469744" cy="259045"/>
    <xdr:sp macro="" textlink="">
      <xdr:nvSpPr>
        <xdr:cNvPr id="146" name="n_4aveValue【図書館】&#10;一人当たり面積">
          <a:extLst>
            <a:ext uri="{FF2B5EF4-FFF2-40B4-BE49-F238E27FC236}">
              <a16:creationId xmlns:a16="http://schemas.microsoft.com/office/drawing/2014/main" id="{CCC1A1E8-1DD6-4BD3-91EE-E72707E7DCC4}"/>
            </a:ext>
          </a:extLst>
        </xdr:cNvPr>
        <xdr:cNvSpPr txBox="1"/>
      </xdr:nvSpPr>
      <xdr:spPr>
        <a:xfrm>
          <a:off x="5937327" y="644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161670</xdr:rowOff>
    </xdr:from>
    <xdr:ext cx="469744" cy="259045"/>
    <xdr:sp macro="" textlink="">
      <xdr:nvSpPr>
        <xdr:cNvPr id="147" name="n_1mainValue【図書館】&#10;一人当たり面積">
          <a:extLst>
            <a:ext uri="{FF2B5EF4-FFF2-40B4-BE49-F238E27FC236}">
              <a16:creationId xmlns:a16="http://schemas.microsoft.com/office/drawing/2014/main" id="{2D481C17-70DF-47B7-A1CE-489A245A6E3F}"/>
            </a:ext>
          </a:extLst>
        </xdr:cNvPr>
        <xdr:cNvSpPr txBox="1"/>
      </xdr:nvSpPr>
      <xdr:spPr>
        <a:xfrm>
          <a:off x="8271587" y="6867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1105</xdr:rowOff>
    </xdr:from>
    <xdr:ext cx="469744" cy="259045"/>
    <xdr:sp macro="" textlink="">
      <xdr:nvSpPr>
        <xdr:cNvPr id="148" name="n_2mainValue【図書館】&#10;一人当たり面積">
          <a:extLst>
            <a:ext uri="{FF2B5EF4-FFF2-40B4-BE49-F238E27FC236}">
              <a16:creationId xmlns:a16="http://schemas.microsoft.com/office/drawing/2014/main" id="{69A7D4B6-49EC-4325-9DD1-C13123A614D2}"/>
            </a:ext>
          </a:extLst>
        </xdr:cNvPr>
        <xdr:cNvSpPr txBox="1"/>
      </xdr:nvSpPr>
      <xdr:spPr>
        <a:xfrm>
          <a:off x="7509587" y="6874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1105</xdr:rowOff>
    </xdr:from>
    <xdr:ext cx="469744" cy="259045"/>
    <xdr:sp macro="" textlink="">
      <xdr:nvSpPr>
        <xdr:cNvPr id="149" name="n_3mainValue【図書館】&#10;一人当たり面積">
          <a:extLst>
            <a:ext uri="{FF2B5EF4-FFF2-40B4-BE49-F238E27FC236}">
              <a16:creationId xmlns:a16="http://schemas.microsoft.com/office/drawing/2014/main" id="{952EC271-CAFC-4025-9740-7BB5EBF7C0E2}"/>
            </a:ext>
          </a:extLst>
        </xdr:cNvPr>
        <xdr:cNvSpPr txBox="1"/>
      </xdr:nvSpPr>
      <xdr:spPr>
        <a:xfrm>
          <a:off x="6712027" y="6874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1105</xdr:rowOff>
    </xdr:from>
    <xdr:ext cx="469744" cy="259045"/>
    <xdr:sp macro="" textlink="">
      <xdr:nvSpPr>
        <xdr:cNvPr id="150" name="n_4mainValue【図書館】&#10;一人当たり面積">
          <a:extLst>
            <a:ext uri="{FF2B5EF4-FFF2-40B4-BE49-F238E27FC236}">
              <a16:creationId xmlns:a16="http://schemas.microsoft.com/office/drawing/2014/main" id="{949BB01D-14A7-4976-A5DB-BC1AF87210B7}"/>
            </a:ext>
          </a:extLst>
        </xdr:cNvPr>
        <xdr:cNvSpPr txBox="1"/>
      </xdr:nvSpPr>
      <xdr:spPr>
        <a:xfrm>
          <a:off x="5937327" y="6874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1" name="正方形/長方形 150">
          <a:extLst>
            <a:ext uri="{FF2B5EF4-FFF2-40B4-BE49-F238E27FC236}">
              <a16:creationId xmlns:a16="http://schemas.microsoft.com/office/drawing/2014/main" id="{62BB4133-CFF2-4525-A9BD-32DE10B78E9D}"/>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2" name="正方形/長方形 151">
          <a:extLst>
            <a:ext uri="{FF2B5EF4-FFF2-40B4-BE49-F238E27FC236}">
              <a16:creationId xmlns:a16="http://schemas.microsoft.com/office/drawing/2014/main" id="{983291D1-6073-46FC-A7FF-58A6B16DBE6C}"/>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3" name="正方形/長方形 152">
          <a:extLst>
            <a:ext uri="{FF2B5EF4-FFF2-40B4-BE49-F238E27FC236}">
              <a16:creationId xmlns:a16="http://schemas.microsoft.com/office/drawing/2014/main" id="{2D1D7DB3-8DCC-4BF9-8142-99DA109F4445}"/>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4" name="正方形/長方形 153">
          <a:extLst>
            <a:ext uri="{FF2B5EF4-FFF2-40B4-BE49-F238E27FC236}">
              <a16:creationId xmlns:a16="http://schemas.microsoft.com/office/drawing/2014/main" id="{05C7BB93-48ED-41FE-B481-A71AB87A80FE}"/>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5" name="正方形/長方形 154">
          <a:extLst>
            <a:ext uri="{FF2B5EF4-FFF2-40B4-BE49-F238E27FC236}">
              <a16:creationId xmlns:a16="http://schemas.microsoft.com/office/drawing/2014/main" id="{6D78010A-2899-47BD-BCB3-0DCBE0A3C47A}"/>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6" name="正方形/長方形 155">
          <a:extLst>
            <a:ext uri="{FF2B5EF4-FFF2-40B4-BE49-F238E27FC236}">
              <a16:creationId xmlns:a16="http://schemas.microsoft.com/office/drawing/2014/main" id="{68B16A0A-2E53-4D90-BF50-EF644C841681}"/>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7" name="正方形/長方形 156">
          <a:extLst>
            <a:ext uri="{FF2B5EF4-FFF2-40B4-BE49-F238E27FC236}">
              <a16:creationId xmlns:a16="http://schemas.microsoft.com/office/drawing/2014/main" id="{3F407758-B8B1-4225-9FF5-DFAC62E00190}"/>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正方形/長方形 157">
          <a:extLst>
            <a:ext uri="{FF2B5EF4-FFF2-40B4-BE49-F238E27FC236}">
              <a16:creationId xmlns:a16="http://schemas.microsoft.com/office/drawing/2014/main" id="{F3AC8650-6130-4EA7-8DE3-8524C6E5427D}"/>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9" name="テキスト ボックス 158">
          <a:extLst>
            <a:ext uri="{FF2B5EF4-FFF2-40B4-BE49-F238E27FC236}">
              <a16:creationId xmlns:a16="http://schemas.microsoft.com/office/drawing/2014/main" id="{AB08E697-60AA-40B0-AA2A-15EE8AC171AD}"/>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0" name="直線コネクタ 159">
          <a:extLst>
            <a:ext uri="{FF2B5EF4-FFF2-40B4-BE49-F238E27FC236}">
              <a16:creationId xmlns:a16="http://schemas.microsoft.com/office/drawing/2014/main" id="{3EFAA58A-33FC-4DAA-BD58-40D109822EEA}"/>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1" name="テキスト ボックス 160">
          <a:extLst>
            <a:ext uri="{FF2B5EF4-FFF2-40B4-BE49-F238E27FC236}">
              <a16:creationId xmlns:a16="http://schemas.microsoft.com/office/drawing/2014/main" id="{61013CAF-A46D-4D06-9179-0A87EE64A753}"/>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2" name="直線コネクタ 161">
          <a:extLst>
            <a:ext uri="{FF2B5EF4-FFF2-40B4-BE49-F238E27FC236}">
              <a16:creationId xmlns:a16="http://schemas.microsoft.com/office/drawing/2014/main" id="{A86E5ECC-BEEB-460E-A2F0-C478AE120D19}"/>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3" name="テキスト ボックス 162">
          <a:extLst>
            <a:ext uri="{FF2B5EF4-FFF2-40B4-BE49-F238E27FC236}">
              <a16:creationId xmlns:a16="http://schemas.microsoft.com/office/drawing/2014/main" id="{20F6FA3E-2DCE-45F6-BB1A-4095347A31D6}"/>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4" name="直線コネクタ 163">
          <a:extLst>
            <a:ext uri="{FF2B5EF4-FFF2-40B4-BE49-F238E27FC236}">
              <a16:creationId xmlns:a16="http://schemas.microsoft.com/office/drawing/2014/main" id="{5CD47D68-5CF4-4BFF-84CC-F436EC1C79BA}"/>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5" name="テキスト ボックス 164">
          <a:extLst>
            <a:ext uri="{FF2B5EF4-FFF2-40B4-BE49-F238E27FC236}">
              <a16:creationId xmlns:a16="http://schemas.microsoft.com/office/drawing/2014/main" id="{CB38F366-4324-45C8-A132-82D38DBE2077}"/>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6" name="直線コネクタ 165">
          <a:extLst>
            <a:ext uri="{FF2B5EF4-FFF2-40B4-BE49-F238E27FC236}">
              <a16:creationId xmlns:a16="http://schemas.microsoft.com/office/drawing/2014/main" id="{CC01C133-70D1-47DD-8F7C-C26E8AEFAD7F}"/>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7" name="テキスト ボックス 166">
          <a:extLst>
            <a:ext uri="{FF2B5EF4-FFF2-40B4-BE49-F238E27FC236}">
              <a16:creationId xmlns:a16="http://schemas.microsoft.com/office/drawing/2014/main" id="{9D4049AC-82D8-43E0-9E0B-B2DA2A720968}"/>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8" name="直線コネクタ 167">
          <a:extLst>
            <a:ext uri="{FF2B5EF4-FFF2-40B4-BE49-F238E27FC236}">
              <a16:creationId xmlns:a16="http://schemas.microsoft.com/office/drawing/2014/main" id="{9F8232F5-1ACD-4D95-81D9-4D98CDF8E1F2}"/>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9" name="テキスト ボックス 168">
          <a:extLst>
            <a:ext uri="{FF2B5EF4-FFF2-40B4-BE49-F238E27FC236}">
              <a16:creationId xmlns:a16="http://schemas.microsoft.com/office/drawing/2014/main" id="{6B30E5BC-DA84-41CA-B533-A05CE9FDAC88}"/>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0" name="直線コネクタ 169">
          <a:extLst>
            <a:ext uri="{FF2B5EF4-FFF2-40B4-BE49-F238E27FC236}">
              <a16:creationId xmlns:a16="http://schemas.microsoft.com/office/drawing/2014/main" id="{2A28F99E-8C8B-4040-BE3E-222335F68E50}"/>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1" name="テキスト ボックス 170">
          <a:extLst>
            <a:ext uri="{FF2B5EF4-FFF2-40B4-BE49-F238E27FC236}">
              <a16:creationId xmlns:a16="http://schemas.microsoft.com/office/drawing/2014/main" id="{541D8FCC-8F4A-44A3-930C-4FA1B5F53030}"/>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6168773B-B794-4401-B35E-B971D06F29DA}"/>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3" name="テキスト ボックス 172">
          <a:extLst>
            <a:ext uri="{FF2B5EF4-FFF2-40B4-BE49-F238E27FC236}">
              <a16:creationId xmlns:a16="http://schemas.microsoft.com/office/drawing/2014/main" id="{B06D0977-1CF6-41D6-9AB3-010E6912E32A}"/>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体育館・プール】&#10;有形固定資産減価償却率グラフ枠">
          <a:extLst>
            <a:ext uri="{FF2B5EF4-FFF2-40B4-BE49-F238E27FC236}">
              <a16:creationId xmlns:a16="http://schemas.microsoft.com/office/drawing/2014/main" id="{26EAEF1A-0A3C-42D9-B51E-0B51C92D1BF0}"/>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68580</xdr:rowOff>
    </xdr:from>
    <xdr:to>
      <xdr:col>24</xdr:col>
      <xdr:colOff>62865</xdr:colOff>
      <xdr:row>64</xdr:row>
      <xdr:rowOff>15240</xdr:rowOff>
    </xdr:to>
    <xdr:cxnSp macro="">
      <xdr:nvCxnSpPr>
        <xdr:cNvPr id="175" name="直線コネクタ 174">
          <a:extLst>
            <a:ext uri="{FF2B5EF4-FFF2-40B4-BE49-F238E27FC236}">
              <a16:creationId xmlns:a16="http://schemas.microsoft.com/office/drawing/2014/main" id="{DADF3D16-A418-40D5-8D14-99BA650D1398}"/>
            </a:ext>
          </a:extLst>
        </xdr:cNvPr>
        <xdr:cNvCxnSpPr/>
      </xdr:nvCxnSpPr>
      <xdr:spPr>
        <a:xfrm flipV="1">
          <a:off x="4086225" y="928878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19067</xdr:rowOff>
    </xdr:from>
    <xdr:ext cx="405111" cy="259045"/>
    <xdr:sp macro="" textlink="">
      <xdr:nvSpPr>
        <xdr:cNvPr id="176" name="【体育館・プール】&#10;有形固定資産減価償却率最小値テキスト">
          <a:extLst>
            <a:ext uri="{FF2B5EF4-FFF2-40B4-BE49-F238E27FC236}">
              <a16:creationId xmlns:a16="http://schemas.microsoft.com/office/drawing/2014/main" id="{6512521B-6458-49B4-8FA1-66E8F5230A2C}"/>
            </a:ext>
          </a:extLst>
        </xdr:cNvPr>
        <xdr:cNvSpPr txBox="1"/>
      </xdr:nvSpPr>
      <xdr:spPr>
        <a:xfrm>
          <a:off x="4124960" y="10748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15240</xdr:rowOff>
    </xdr:from>
    <xdr:to>
      <xdr:col>24</xdr:col>
      <xdr:colOff>152400</xdr:colOff>
      <xdr:row>64</xdr:row>
      <xdr:rowOff>15240</xdr:rowOff>
    </xdr:to>
    <xdr:cxnSp macro="">
      <xdr:nvCxnSpPr>
        <xdr:cNvPr id="177" name="直線コネクタ 176">
          <a:extLst>
            <a:ext uri="{FF2B5EF4-FFF2-40B4-BE49-F238E27FC236}">
              <a16:creationId xmlns:a16="http://schemas.microsoft.com/office/drawing/2014/main" id="{7D85DE4B-8F45-4AA0-8FB0-0D02C21496C8}"/>
            </a:ext>
          </a:extLst>
        </xdr:cNvPr>
        <xdr:cNvCxnSpPr/>
      </xdr:nvCxnSpPr>
      <xdr:spPr>
        <a:xfrm>
          <a:off x="4020820" y="107442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15257</xdr:rowOff>
    </xdr:from>
    <xdr:ext cx="405111" cy="259045"/>
    <xdr:sp macro="" textlink="">
      <xdr:nvSpPr>
        <xdr:cNvPr id="178" name="【体育館・プール】&#10;有形固定資産減価償却率最大値テキスト">
          <a:extLst>
            <a:ext uri="{FF2B5EF4-FFF2-40B4-BE49-F238E27FC236}">
              <a16:creationId xmlns:a16="http://schemas.microsoft.com/office/drawing/2014/main" id="{43F0E853-B9FD-4948-979B-26A09CE2F1B8}"/>
            </a:ext>
          </a:extLst>
        </xdr:cNvPr>
        <xdr:cNvSpPr txBox="1"/>
      </xdr:nvSpPr>
      <xdr:spPr>
        <a:xfrm>
          <a:off x="4124960" y="9067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68580</xdr:rowOff>
    </xdr:from>
    <xdr:to>
      <xdr:col>24</xdr:col>
      <xdr:colOff>152400</xdr:colOff>
      <xdr:row>55</xdr:row>
      <xdr:rowOff>68580</xdr:rowOff>
    </xdr:to>
    <xdr:cxnSp macro="">
      <xdr:nvCxnSpPr>
        <xdr:cNvPr id="179" name="直線コネクタ 178">
          <a:extLst>
            <a:ext uri="{FF2B5EF4-FFF2-40B4-BE49-F238E27FC236}">
              <a16:creationId xmlns:a16="http://schemas.microsoft.com/office/drawing/2014/main" id="{B97EC488-9460-46F4-B9EE-B01DCCBD2F2D}"/>
            </a:ext>
          </a:extLst>
        </xdr:cNvPr>
        <xdr:cNvCxnSpPr/>
      </xdr:nvCxnSpPr>
      <xdr:spPr>
        <a:xfrm>
          <a:off x="4020820" y="92887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154322</xdr:rowOff>
    </xdr:from>
    <xdr:ext cx="405111" cy="259045"/>
    <xdr:sp macro="" textlink="">
      <xdr:nvSpPr>
        <xdr:cNvPr id="180" name="【体育館・プール】&#10;有形固定資産減価償却率平均値テキスト">
          <a:extLst>
            <a:ext uri="{FF2B5EF4-FFF2-40B4-BE49-F238E27FC236}">
              <a16:creationId xmlns:a16="http://schemas.microsoft.com/office/drawing/2014/main" id="{362CBB46-6FE4-4F20-92F2-48DFDB72F7F9}"/>
            </a:ext>
          </a:extLst>
        </xdr:cNvPr>
        <xdr:cNvSpPr txBox="1"/>
      </xdr:nvSpPr>
      <xdr:spPr>
        <a:xfrm>
          <a:off x="4124960" y="100450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4445</xdr:rowOff>
    </xdr:from>
    <xdr:to>
      <xdr:col>24</xdr:col>
      <xdr:colOff>114300</xdr:colOff>
      <xdr:row>60</xdr:row>
      <xdr:rowOff>106045</xdr:rowOff>
    </xdr:to>
    <xdr:sp macro="" textlink="">
      <xdr:nvSpPr>
        <xdr:cNvPr id="181" name="フローチャート: 判断 180">
          <a:extLst>
            <a:ext uri="{FF2B5EF4-FFF2-40B4-BE49-F238E27FC236}">
              <a16:creationId xmlns:a16="http://schemas.microsoft.com/office/drawing/2014/main" id="{AFE50016-489E-4ED1-B963-17277C16F1A7}"/>
            </a:ext>
          </a:extLst>
        </xdr:cNvPr>
        <xdr:cNvSpPr/>
      </xdr:nvSpPr>
      <xdr:spPr>
        <a:xfrm>
          <a:off x="4036060" y="1006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10160</xdr:rowOff>
    </xdr:from>
    <xdr:to>
      <xdr:col>20</xdr:col>
      <xdr:colOff>38100</xdr:colOff>
      <xdr:row>60</xdr:row>
      <xdr:rowOff>111760</xdr:rowOff>
    </xdr:to>
    <xdr:sp macro="" textlink="">
      <xdr:nvSpPr>
        <xdr:cNvPr id="182" name="フローチャート: 判断 181">
          <a:extLst>
            <a:ext uri="{FF2B5EF4-FFF2-40B4-BE49-F238E27FC236}">
              <a16:creationId xmlns:a16="http://schemas.microsoft.com/office/drawing/2014/main" id="{0C52D61A-5705-49D7-81E1-565417F3D381}"/>
            </a:ext>
          </a:extLst>
        </xdr:cNvPr>
        <xdr:cNvSpPr/>
      </xdr:nvSpPr>
      <xdr:spPr>
        <a:xfrm>
          <a:off x="3312160" y="1006856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166370</xdr:rowOff>
    </xdr:from>
    <xdr:to>
      <xdr:col>15</xdr:col>
      <xdr:colOff>101600</xdr:colOff>
      <xdr:row>60</xdr:row>
      <xdr:rowOff>96520</xdr:rowOff>
    </xdr:to>
    <xdr:sp macro="" textlink="">
      <xdr:nvSpPr>
        <xdr:cNvPr id="183" name="フローチャート: 判断 182">
          <a:extLst>
            <a:ext uri="{FF2B5EF4-FFF2-40B4-BE49-F238E27FC236}">
              <a16:creationId xmlns:a16="http://schemas.microsoft.com/office/drawing/2014/main" id="{EBC40844-0075-46C8-AA2C-7A6738FAE5A5}"/>
            </a:ext>
          </a:extLst>
        </xdr:cNvPr>
        <xdr:cNvSpPr/>
      </xdr:nvSpPr>
      <xdr:spPr>
        <a:xfrm>
          <a:off x="2514600" y="100571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166370</xdr:rowOff>
    </xdr:from>
    <xdr:to>
      <xdr:col>10</xdr:col>
      <xdr:colOff>165100</xdr:colOff>
      <xdr:row>60</xdr:row>
      <xdr:rowOff>96520</xdr:rowOff>
    </xdr:to>
    <xdr:sp macro="" textlink="">
      <xdr:nvSpPr>
        <xdr:cNvPr id="184" name="フローチャート: 判断 183">
          <a:extLst>
            <a:ext uri="{FF2B5EF4-FFF2-40B4-BE49-F238E27FC236}">
              <a16:creationId xmlns:a16="http://schemas.microsoft.com/office/drawing/2014/main" id="{448AACC4-18BD-4B0D-AF8C-A2B934116D5F}"/>
            </a:ext>
          </a:extLst>
        </xdr:cNvPr>
        <xdr:cNvSpPr/>
      </xdr:nvSpPr>
      <xdr:spPr>
        <a:xfrm>
          <a:off x="1739900" y="100571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120650</xdr:rowOff>
    </xdr:from>
    <xdr:to>
      <xdr:col>6</xdr:col>
      <xdr:colOff>38100</xdr:colOff>
      <xdr:row>60</xdr:row>
      <xdr:rowOff>50800</xdr:rowOff>
    </xdr:to>
    <xdr:sp macro="" textlink="">
      <xdr:nvSpPr>
        <xdr:cNvPr id="185" name="フローチャート: 判断 184">
          <a:extLst>
            <a:ext uri="{FF2B5EF4-FFF2-40B4-BE49-F238E27FC236}">
              <a16:creationId xmlns:a16="http://schemas.microsoft.com/office/drawing/2014/main" id="{580DA359-52C5-4330-8B0C-E1485D7E1F0D}"/>
            </a:ext>
          </a:extLst>
        </xdr:cNvPr>
        <xdr:cNvSpPr/>
      </xdr:nvSpPr>
      <xdr:spPr>
        <a:xfrm>
          <a:off x="965200" y="100114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BF3CA667-3ABA-4F09-B361-A12385975326}"/>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DF4D1B0F-6E9D-4FDD-8277-5D0BB809E345}"/>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F733BEA7-32E6-47F1-977C-A0D8B338F483}"/>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3F34A972-9ED3-493F-809B-606BE009FA67}"/>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C5093C7D-52CE-4E2D-A6CF-2E5B16D99B75}"/>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635</xdr:rowOff>
    </xdr:from>
    <xdr:to>
      <xdr:col>24</xdr:col>
      <xdr:colOff>114300</xdr:colOff>
      <xdr:row>60</xdr:row>
      <xdr:rowOff>102235</xdr:rowOff>
    </xdr:to>
    <xdr:sp macro="" textlink="">
      <xdr:nvSpPr>
        <xdr:cNvPr id="191" name="楕円 190">
          <a:extLst>
            <a:ext uri="{FF2B5EF4-FFF2-40B4-BE49-F238E27FC236}">
              <a16:creationId xmlns:a16="http://schemas.microsoft.com/office/drawing/2014/main" id="{11A544D4-D615-470D-9788-92624373612A}"/>
            </a:ext>
          </a:extLst>
        </xdr:cNvPr>
        <xdr:cNvSpPr/>
      </xdr:nvSpPr>
      <xdr:spPr>
        <a:xfrm>
          <a:off x="4036060" y="10059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23512</xdr:rowOff>
    </xdr:from>
    <xdr:ext cx="405111" cy="259045"/>
    <xdr:sp macro="" textlink="">
      <xdr:nvSpPr>
        <xdr:cNvPr id="192" name="【体育館・プール】&#10;有形固定資産減価償却率該当値テキスト">
          <a:extLst>
            <a:ext uri="{FF2B5EF4-FFF2-40B4-BE49-F238E27FC236}">
              <a16:creationId xmlns:a16="http://schemas.microsoft.com/office/drawing/2014/main" id="{9BD244FF-3B74-4813-9687-A9527FA1A935}"/>
            </a:ext>
          </a:extLst>
        </xdr:cNvPr>
        <xdr:cNvSpPr txBox="1"/>
      </xdr:nvSpPr>
      <xdr:spPr>
        <a:xfrm>
          <a:off x="4124960" y="991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130175</xdr:rowOff>
    </xdr:from>
    <xdr:to>
      <xdr:col>20</xdr:col>
      <xdr:colOff>38100</xdr:colOff>
      <xdr:row>60</xdr:row>
      <xdr:rowOff>60325</xdr:rowOff>
    </xdr:to>
    <xdr:sp macro="" textlink="">
      <xdr:nvSpPr>
        <xdr:cNvPr id="193" name="楕円 192">
          <a:extLst>
            <a:ext uri="{FF2B5EF4-FFF2-40B4-BE49-F238E27FC236}">
              <a16:creationId xmlns:a16="http://schemas.microsoft.com/office/drawing/2014/main" id="{EDF1A6CE-5965-4162-AC7E-E1ED0A0C15A0}"/>
            </a:ext>
          </a:extLst>
        </xdr:cNvPr>
        <xdr:cNvSpPr/>
      </xdr:nvSpPr>
      <xdr:spPr>
        <a:xfrm>
          <a:off x="3312160" y="1002093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9525</xdr:rowOff>
    </xdr:from>
    <xdr:to>
      <xdr:col>24</xdr:col>
      <xdr:colOff>63500</xdr:colOff>
      <xdr:row>60</xdr:row>
      <xdr:rowOff>51435</xdr:rowOff>
    </xdr:to>
    <xdr:cxnSp macro="">
      <xdr:nvCxnSpPr>
        <xdr:cNvPr id="194" name="直線コネクタ 193">
          <a:extLst>
            <a:ext uri="{FF2B5EF4-FFF2-40B4-BE49-F238E27FC236}">
              <a16:creationId xmlns:a16="http://schemas.microsoft.com/office/drawing/2014/main" id="{514CBBEB-99C9-4376-8BB1-801F20573FF3}"/>
            </a:ext>
          </a:extLst>
        </xdr:cNvPr>
        <xdr:cNvCxnSpPr/>
      </xdr:nvCxnSpPr>
      <xdr:spPr>
        <a:xfrm>
          <a:off x="3355340" y="10067925"/>
          <a:ext cx="73152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71120</xdr:rowOff>
    </xdr:from>
    <xdr:to>
      <xdr:col>15</xdr:col>
      <xdr:colOff>101600</xdr:colOff>
      <xdr:row>60</xdr:row>
      <xdr:rowOff>1270</xdr:rowOff>
    </xdr:to>
    <xdr:sp macro="" textlink="">
      <xdr:nvSpPr>
        <xdr:cNvPr id="195" name="楕円 194">
          <a:extLst>
            <a:ext uri="{FF2B5EF4-FFF2-40B4-BE49-F238E27FC236}">
              <a16:creationId xmlns:a16="http://schemas.microsoft.com/office/drawing/2014/main" id="{65AC65C6-E2F4-4AA5-9554-DFFAE66939C8}"/>
            </a:ext>
          </a:extLst>
        </xdr:cNvPr>
        <xdr:cNvSpPr/>
      </xdr:nvSpPr>
      <xdr:spPr>
        <a:xfrm>
          <a:off x="2514600" y="99618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121920</xdr:rowOff>
    </xdr:from>
    <xdr:to>
      <xdr:col>19</xdr:col>
      <xdr:colOff>177800</xdr:colOff>
      <xdr:row>60</xdr:row>
      <xdr:rowOff>9525</xdr:rowOff>
    </xdr:to>
    <xdr:cxnSp macro="">
      <xdr:nvCxnSpPr>
        <xdr:cNvPr id="196" name="直線コネクタ 195">
          <a:extLst>
            <a:ext uri="{FF2B5EF4-FFF2-40B4-BE49-F238E27FC236}">
              <a16:creationId xmlns:a16="http://schemas.microsoft.com/office/drawing/2014/main" id="{A6344032-1076-4E51-90B7-4A643CD72136}"/>
            </a:ext>
          </a:extLst>
        </xdr:cNvPr>
        <xdr:cNvCxnSpPr/>
      </xdr:nvCxnSpPr>
      <xdr:spPr>
        <a:xfrm>
          <a:off x="2565400" y="10012680"/>
          <a:ext cx="78994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31115</xdr:rowOff>
    </xdr:from>
    <xdr:to>
      <xdr:col>10</xdr:col>
      <xdr:colOff>165100</xdr:colOff>
      <xdr:row>59</xdr:row>
      <xdr:rowOff>132715</xdr:rowOff>
    </xdr:to>
    <xdr:sp macro="" textlink="">
      <xdr:nvSpPr>
        <xdr:cNvPr id="197" name="楕円 196">
          <a:extLst>
            <a:ext uri="{FF2B5EF4-FFF2-40B4-BE49-F238E27FC236}">
              <a16:creationId xmlns:a16="http://schemas.microsoft.com/office/drawing/2014/main" id="{BAAA2B66-BD13-40D9-9F05-49053FA0565B}"/>
            </a:ext>
          </a:extLst>
        </xdr:cNvPr>
        <xdr:cNvSpPr/>
      </xdr:nvSpPr>
      <xdr:spPr>
        <a:xfrm>
          <a:off x="1739900" y="9921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81915</xdr:rowOff>
    </xdr:from>
    <xdr:to>
      <xdr:col>15</xdr:col>
      <xdr:colOff>50800</xdr:colOff>
      <xdr:row>59</xdr:row>
      <xdr:rowOff>121920</xdr:rowOff>
    </xdr:to>
    <xdr:cxnSp macro="">
      <xdr:nvCxnSpPr>
        <xdr:cNvPr id="198" name="直線コネクタ 197">
          <a:extLst>
            <a:ext uri="{FF2B5EF4-FFF2-40B4-BE49-F238E27FC236}">
              <a16:creationId xmlns:a16="http://schemas.microsoft.com/office/drawing/2014/main" id="{6F345654-DEE6-4A92-8DD6-BBAC60D98C89}"/>
            </a:ext>
          </a:extLst>
        </xdr:cNvPr>
        <xdr:cNvCxnSpPr/>
      </xdr:nvCxnSpPr>
      <xdr:spPr>
        <a:xfrm>
          <a:off x="1790700" y="9972675"/>
          <a:ext cx="7747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168275</xdr:rowOff>
    </xdr:from>
    <xdr:to>
      <xdr:col>6</xdr:col>
      <xdr:colOff>38100</xdr:colOff>
      <xdr:row>59</xdr:row>
      <xdr:rowOff>98425</xdr:rowOff>
    </xdr:to>
    <xdr:sp macro="" textlink="">
      <xdr:nvSpPr>
        <xdr:cNvPr id="199" name="楕円 198">
          <a:extLst>
            <a:ext uri="{FF2B5EF4-FFF2-40B4-BE49-F238E27FC236}">
              <a16:creationId xmlns:a16="http://schemas.microsoft.com/office/drawing/2014/main" id="{906156EA-613A-4751-A1A6-C2A40069E99C}"/>
            </a:ext>
          </a:extLst>
        </xdr:cNvPr>
        <xdr:cNvSpPr/>
      </xdr:nvSpPr>
      <xdr:spPr>
        <a:xfrm>
          <a:off x="965200" y="989139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47625</xdr:rowOff>
    </xdr:from>
    <xdr:to>
      <xdr:col>10</xdr:col>
      <xdr:colOff>114300</xdr:colOff>
      <xdr:row>59</xdr:row>
      <xdr:rowOff>81915</xdr:rowOff>
    </xdr:to>
    <xdr:cxnSp macro="">
      <xdr:nvCxnSpPr>
        <xdr:cNvPr id="200" name="直線コネクタ 199">
          <a:extLst>
            <a:ext uri="{FF2B5EF4-FFF2-40B4-BE49-F238E27FC236}">
              <a16:creationId xmlns:a16="http://schemas.microsoft.com/office/drawing/2014/main" id="{5785883B-5C95-4DED-98BA-7E91072E340F}"/>
            </a:ext>
          </a:extLst>
        </xdr:cNvPr>
        <xdr:cNvCxnSpPr/>
      </xdr:nvCxnSpPr>
      <xdr:spPr>
        <a:xfrm>
          <a:off x="1008380" y="9938385"/>
          <a:ext cx="7823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102887</xdr:rowOff>
    </xdr:from>
    <xdr:ext cx="405111" cy="259045"/>
    <xdr:sp macro="" textlink="">
      <xdr:nvSpPr>
        <xdr:cNvPr id="201" name="n_1aveValue【体育館・プール】&#10;有形固定資産減価償却率">
          <a:extLst>
            <a:ext uri="{FF2B5EF4-FFF2-40B4-BE49-F238E27FC236}">
              <a16:creationId xmlns:a16="http://schemas.microsoft.com/office/drawing/2014/main" id="{3A029425-870E-47CF-9DC3-82D3225225C4}"/>
            </a:ext>
          </a:extLst>
        </xdr:cNvPr>
        <xdr:cNvSpPr txBox="1"/>
      </xdr:nvSpPr>
      <xdr:spPr>
        <a:xfrm>
          <a:off x="3170564" y="10161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87647</xdr:rowOff>
    </xdr:from>
    <xdr:ext cx="405111" cy="259045"/>
    <xdr:sp macro="" textlink="">
      <xdr:nvSpPr>
        <xdr:cNvPr id="202" name="n_2aveValue【体育館・プール】&#10;有形固定資産減価償却率">
          <a:extLst>
            <a:ext uri="{FF2B5EF4-FFF2-40B4-BE49-F238E27FC236}">
              <a16:creationId xmlns:a16="http://schemas.microsoft.com/office/drawing/2014/main" id="{1455FF16-7DDF-4D60-A7B8-90AFD277285E}"/>
            </a:ext>
          </a:extLst>
        </xdr:cNvPr>
        <xdr:cNvSpPr txBox="1"/>
      </xdr:nvSpPr>
      <xdr:spPr>
        <a:xfrm>
          <a:off x="2385704" y="1014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87647</xdr:rowOff>
    </xdr:from>
    <xdr:ext cx="405111" cy="259045"/>
    <xdr:sp macro="" textlink="">
      <xdr:nvSpPr>
        <xdr:cNvPr id="203" name="n_3aveValue【体育館・プール】&#10;有形固定資産減価償却率">
          <a:extLst>
            <a:ext uri="{FF2B5EF4-FFF2-40B4-BE49-F238E27FC236}">
              <a16:creationId xmlns:a16="http://schemas.microsoft.com/office/drawing/2014/main" id="{74E93E27-87FB-448A-B4EE-B8E6A37575C6}"/>
            </a:ext>
          </a:extLst>
        </xdr:cNvPr>
        <xdr:cNvSpPr txBox="1"/>
      </xdr:nvSpPr>
      <xdr:spPr>
        <a:xfrm>
          <a:off x="1611004" y="1014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41927</xdr:rowOff>
    </xdr:from>
    <xdr:ext cx="405111" cy="259045"/>
    <xdr:sp macro="" textlink="">
      <xdr:nvSpPr>
        <xdr:cNvPr id="204" name="n_4aveValue【体育館・プール】&#10;有形固定資産減価償却率">
          <a:extLst>
            <a:ext uri="{FF2B5EF4-FFF2-40B4-BE49-F238E27FC236}">
              <a16:creationId xmlns:a16="http://schemas.microsoft.com/office/drawing/2014/main" id="{FED18046-DFC0-420E-9839-416941F11C38}"/>
            </a:ext>
          </a:extLst>
        </xdr:cNvPr>
        <xdr:cNvSpPr txBox="1"/>
      </xdr:nvSpPr>
      <xdr:spPr>
        <a:xfrm>
          <a:off x="836304" y="10100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76852</xdr:rowOff>
    </xdr:from>
    <xdr:ext cx="405111" cy="259045"/>
    <xdr:sp macro="" textlink="">
      <xdr:nvSpPr>
        <xdr:cNvPr id="205" name="n_1mainValue【体育館・プール】&#10;有形固定資産減価償却率">
          <a:extLst>
            <a:ext uri="{FF2B5EF4-FFF2-40B4-BE49-F238E27FC236}">
              <a16:creationId xmlns:a16="http://schemas.microsoft.com/office/drawing/2014/main" id="{8A41F1DB-C8E8-4C83-88E0-70B7E477C196}"/>
            </a:ext>
          </a:extLst>
        </xdr:cNvPr>
        <xdr:cNvSpPr txBox="1"/>
      </xdr:nvSpPr>
      <xdr:spPr>
        <a:xfrm>
          <a:off x="3170564" y="9799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17797</xdr:rowOff>
    </xdr:from>
    <xdr:ext cx="405111" cy="259045"/>
    <xdr:sp macro="" textlink="">
      <xdr:nvSpPr>
        <xdr:cNvPr id="206" name="n_2mainValue【体育館・プール】&#10;有形固定資産減価償却率">
          <a:extLst>
            <a:ext uri="{FF2B5EF4-FFF2-40B4-BE49-F238E27FC236}">
              <a16:creationId xmlns:a16="http://schemas.microsoft.com/office/drawing/2014/main" id="{EE3B4BC0-82E0-4500-87B5-C4D9A24BD88E}"/>
            </a:ext>
          </a:extLst>
        </xdr:cNvPr>
        <xdr:cNvSpPr txBox="1"/>
      </xdr:nvSpPr>
      <xdr:spPr>
        <a:xfrm>
          <a:off x="2385704" y="9740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149242</xdr:rowOff>
    </xdr:from>
    <xdr:ext cx="405111" cy="259045"/>
    <xdr:sp macro="" textlink="">
      <xdr:nvSpPr>
        <xdr:cNvPr id="207" name="n_3mainValue【体育館・プール】&#10;有形固定資産減価償却率">
          <a:extLst>
            <a:ext uri="{FF2B5EF4-FFF2-40B4-BE49-F238E27FC236}">
              <a16:creationId xmlns:a16="http://schemas.microsoft.com/office/drawing/2014/main" id="{8B13FD35-2A1B-4AA1-8549-01DCA863DD0F}"/>
            </a:ext>
          </a:extLst>
        </xdr:cNvPr>
        <xdr:cNvSpPr txBox="1"/>
      </xdr:nvSpPr>
      <xdr:spPr>
        <a:xfrm>
          <a:off x="1611004" y="9704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114952</xdr:rowOff>
    </xdr:from>
    <xdr:ext cx="405111" cy="259045"/>
    <xdr:sp macro="" textlink="">
      <xdr:nvSpPr>
        <xdr:cNvPr id="208" name="n_4mainValue【体育館・プール】&#10;有形固定資産減価償却率">
          <a:extLst>
            <a:ext uri="{FF2B5EF4-FFF2-40B4-BE49-F238E27FC236}">
              <a16:creationId xmlns:a16="http://schemas.microsoft.com/office/drawing/2014/main" id="{FAA90CE0-A858-4EBC-B53D-5F8454CE0E2F}"/>
            </a:ext>
          </a:extLst>
        </xdr:cNvPr>
        <xdr:cNvSpPr txBox="1"/>
      </xdr:nvSpPr>
      <xdr:spPr>
        <a:xfrm>
          <a:off x="836304" y="9670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4AE434D4-4FA5-4B66-86F6-D86D4371D71E}"/>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87259093-78AE-4923-90C6-ADD36655A691}"/>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78BF3E36-F699-4F6D-9EDC-59C4F1EE4ADD}"/>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DA2E94B4-55C9-471F-BE52-56C9B3250B29}"/>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17448DFB-AA87-46B1-A76D-9FE278B8A728}"/>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638772D7-5CF0-49B5-9BD9-20593D1D1702}"/>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6CB89EA0-D56A-425D-A852-46BA8112CE4E}"/>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0423D8E7-AD0F-4D5B-9E01-50E01B87E716}"/>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7278BF4C-7CF0-4C8A-9CA9-9662C73F44E8}"/>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D6C9DEC7-B13F-4578-95EC-6391271760A5}"/>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a:extLst>
            <a:ext uri="{FF2B5EF4-FFF2-40B4-BE49-F238E27FC236}">
              <a16:creationId xmlns:a16="http://schemas.microsoft.com/office/drawing/2014/main" id="{B2853FF1-2BAE-43DE-BECE-5C4E3C480572}"/>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0" name="テキスト ボックス 219">
          <a:extLst>
            <a:ext uri="{FF2B5EF4-FFF2-40B4-BE49-F238E27FC236}">
              <a16:creationId xmlns:a16="http://schemas.microsoft.com/office/drawing/2014/main" id="{C3211043-D504-4F42-939A-3D84504CF7E7}"/>
            </a:ext>
          </a:extLst>
        </xdr:cNvPr>
        <xdr:cNvSpPr txBox="1"/>
      </xdr:nvSpPr>
      <xdr:spPr>
        <a:xfrm>
          <a:off x="54053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a:extLst>
            <a:ext uri="{FF2B5EF4-FFF2-40B4-BE49-F238E27FC236}">
              <a16:creationId xmlns:a16="http://schemas.microsoft.com/office/drawing/2014/main" id="{751333E2-33CC-4DA0-A4ED-2470C37574DD}"/>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2" name="テキスト ボックス 221">
          <a:extLst>
            <a:ext uri="{FF2B5EF4-FFF2-40B4-BE49-F238E27FC236}">
              <a16:creationId xmlns:a16="http://schemas.microsoft.com/office/drawing/2014/main" id="{E699404E-13F9-4400-A25C-EF457B02DCF1}"/>
            </a:ext>
          </a:extLst>
        </xdr:cNvPr>
        <xdr:cNvSpPr txBox="1"/>
      </xdr:nvSpPr>
      <xdr:spPr>
        <a:xfrm>
          <a:off x="540530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E8B242C6-9459-48CA-8437-BD24AC8834B3}"/>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4" name="テキスト ボックス 223">
          <a:extLst>
            <a:ext uri="{FF2B5EF4-FFF2-40B4-BE49-F238E27FC236}">
              <a16:creationId xmlns:a16="http://schemas.microsoft.com/office/drawing/2014/main" id="{8069371B-8A47-4BAB-A262-2B0B8C40469B}"/>
            </a:ext>
          </a:extLst>
        </xdr:cNvPr>
        <xdr:cNvSpPr txBox="1"/>
      </xdr:nvSpPr>
      <xdr:spPr>
        <a:xfrm>
          <a:off x="540530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a:extLst>
            <a:ext uri="{FF2B5EF4-FFF2-40B4-BE49-F238E27FC236}">
              <a16:creationId xmlns:a16="http://schemas.microsoft.com/office/drawing/2014/main" id="{26EB95B7-7E94-451F-891B-69B6CF3B0E0B}"/>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6" name="テキスト ボックス 225">
          <a:extLst>
            <a:ext uri="{FF2B5EF4-FFF2-40B4-BE49-F238E27FC236}">
              <a16:creationId xmlns:a16="http://schemas.microsoft.com/office/drawing/2014/main" id="{9434870B-F492-4697-BEC6-9F1A4B622D26}"/>
            </a:ext>
          </a:extLst>
        </xdr:cNvPr>
        <xdr:cNvSpPr txBox="1"/>
      </xdr:nvSpPr>
      <xdr:spPr>
        <a:xfrm>
          <a:off x="540530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a:extLst>
            <a:ext uri="{FF2B5EF4-FFF2-40B4-BE49-F238E27FC236}">
              <a16:creationId xmlns:a16="http://schemas.microsoft.com/office/drawing/2014/main" id="{9C5F51B9-1966-4D07-8AA7-612E7E66A691}"/>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8" name="テキスト ボックス 227">
          <a:extLst>
            <a:ext uri="{FF2B5EF4-FFF2-40B4-BE49-F238E27FC236}">
              <a16:creationId xmlns:a16="http://schemas.microsoft.com/office/drawing/2014/main" id="{8C95AD80-91E0-493A-A8B6-62FD6D285571}"/>
            </a:ext>
          </a:extLst>
        </xdr:cNvPr>
        <xdr:cNvSpPr txBox="1"/>
      </xdr:nvSpPr>
      <xdr:spPr>
        <a:xfrm>
          <a:off x="540530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5772184E-4A79-435C-AE4B-AA46F412693F}"/>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a:extLst>
            <a:ext uri="{FF2B5EF4-FFF2-40B4-BE49-F238E27FC236}">
              <a16:creationId xmlns:a16="http://schemas.microsoft.com/office/drawing/2014/main" id="{C85FB265-EC4B-4E69-90C2-53C5DC232C67}"/>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a:extLst>
            <a:ext uri="{FF2B5EF4-FFF2-40B4-BE49-F238E27FC236}">
              <a16:creationId xmlns:a16="http://schemas.microsoft.com/office/drawing/2014/main" id="{2C3C0456-13B3-4C6F-8010-A4D2DEBF0D63}"/>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3810</xdr:rowOff>
    </xdr:from>
    <xdr:to>
      <xdr:col>54</xdr:col>
      <xdr:colOff>189865</xdr:colOff>
      <xdr:row>63</xdr:row>
      <xdr:rowOff>125730</xdr:rowOff>
    </xdr:to>
    <xdr:cxnSp macro="">
      <xdr:nvCxnSpPr>
        <xdr:cNvPr id="232" name="直線コネクタ 231">
          <a:extLst>
            <a:ext uri="{FF2B5EF4-FFF2-40B4-BE49-F238E27FC236}">
              <a16:creationId xmlns:a16="http://schemas.microsoft.com/office/drawing/2014/main" id="{F25AD76A-4BEE-4869-A54D-82C129CDAB13}"/>
            </a:ext>
          </a:extLst>
        </xdr:cNvPr>
        <xdr:cNvCxnSpPr/>
      </xdr:nvCxnSpPr>
      <xdr:spPr>
        <a:xfrm flipV="1">
          <a:off x="9219565" y="939165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129557</xdr:rowOff>
    </xdr:from>
    <xdr:ext cx="469744" cy="259045"/>
    <xdr:sp macro="" textlink="">
      <xdr:nvSpPr>
        <xdr:cNvPr id="233" name="【体育館・プール】&#10;一人当たり面積最小値テキスト">
          <a:extLst>
            <a:ext uri="{FF2B5EF4-FFF2-40B4-BE49-F238E27FC236}">
              <a16:creationId xmlns:a16="http://schemas.microsoft.com/office/drawing/2014/main" id="{8D712E58-569F-42DA-8C33-F1FBC801B740}"/>
            </a:ext>
          </a:extLst>
        </xdr:cNvPr>
        <xdr:cNvSpPr txBox="1"/>
      </xdr:nvSpPr>
      <xdr:spPr>
        <a:xfrm>
          <a:off x="9258300" y="1069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125730</xdr:rowOff>
    </xdr:from>
    <xdr:to>
      <xdr:col>55</xdr:col>
      <xdr:colOff>88900</xdr:colOff>
      <xdr:row>63</xdr:row>
      <xdr:rowOff>125730</xdr:rowOff>
    </xdr:to>
    <xdr:cxnSp macro="">
      <xdr:nvCxnSpPr>
        <xdr:cNvPr id="234" name="直線コネクタ 233">
          <a:extLst>
            <a:ext uri="{FF2B5EF4-FFF2-40B4-BE49-F238E27FC236}">
              <a16:creationId xmlns:a16="http://schemas.microsoft.com/office/drawing/2014/main" id="{37B117F9-22A3-420B-80F1-86F219BA3CA3}"/>
            </a:ext>
          </a:extLst>
        </xdr:cNvPr>
        <xdr:cNvCxnSpPr/>
      </xdr:nvCxnSpPr>
      <xdr:spPr>
        <a:xfrm>
          <a:off x="9154160" y="106870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121937</xdr:rowOff>
    </xdr:from>
    <xdr:ext cx="469744" cy="259045"/>
    <xdr:sp macro="" textlink="">
      <xdr:nvSpPr>
        <xdr:cNvPr id="235" name="【体育館・プール】&#10;一人当たり面積最大値テキスト">
          <a:extLst>
            <a:ext uri="{FF2B5EF4-FFF2-40B4-BE49-F238E27FC236}">
              <a16:creationId xmlns:a16="http://schemas.microsoft.com/office/drawing/2014/main" id="{A32A18E3-EC6D-495A-A473-2B650F32FCDA}"/>
            </a:ext>
          </a:extLst>
        </xdr:cNvPr>
        <xdr:cNvSpPr txBox="1"/>
      </xdr:nvSpPr>
      <xdr:spPr>
        <a:xfrm>
          <a:off x="9258300" y="9174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3810</xdr:rowOff>
    </xdr:from>
    <xdr:to>
      <xdr:col>55</xdr:col>
      <xdr:colOff>88900</xdr:colOff>
      <xdr:row>56</xdr:row>
      <xdr:rowOff>3810</xdr:rowOff>
    </xdr:to>
    <xdr:cxnSp macro="">
      <xdr:nvCxnSpPr>
        <xdr:cNvPr id="236" name="直線コネクタ 235">
          <a:extLst>
            <a:ext uri="{FF2B5EF4-FFF2-40B4-BE49-F238E27FC236}">
              <a16:creationId xmlns:a16="http://schemas.microsoft.com/office/drawing/2014/main" id="{8607FC4D-5A2F-492E-A908-3ED8617E71C8}"/>
            </a:ext>
          </a:extLst>
        </xdr:cNvPr>
        <xdr:cNvCxnSpPr/>
      </xdr:nvCxnSpPr>
      <xdr:spPr>
        <a:xfrm>
          <a:off x="9154160" y="93916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82567</xdr:rowOff>
    </xdr:from>
    <xdr:ext cx="469744" cy="259045"/>
    <xdr:sp macro="" textlink="">
      <xdr:nvSpPr>
        <xdr:cNvPr id="237" name="【体育館・プール】&#10;一人当たり面積平均値テキスト">
          <a:extLst>
            <a:ext uri="{FF2B5EF4-FFF2-40B4-BE49-F238E27FC236}">
              <a16:creationId xmlns:a16="http://schemas.microsoft.com/office/drawing/2014/main" id="{472ED81D-4575-4648-BA5C-1E19B0121243}"/>
            </a:ext>
          </a:extLst>
        </xdr:cNvPr>
        <xdr:cNvSpPr txBox="1"/>
      </xdr:nvSpPr>
      <xdr:spPr>
        <a:xfrm>
          <a:off x="9258300" y="10140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59690</xdr:rowOff>
    </xdr:from>
    <xdr:to>
      <xdr:col>55</xdr:col>
      <xdr:colOff>50800</xdr:colOff>
      <xdr:row>61</xdr:row>
      <xdr:rowOff>161290</xdr:rowOff>
    </xdr:to>
    <xdr:sp macro="" textlink="">
      <xdr:nvSpPr>
        <xdr:cNvPr id="238" name="フローチャート: 判断 237">
          <a:extLst>
            <a:ext uri="{FF2B5EF4-FFF2-40B4-BE49-F238E27FC236}">
              <a16:creationId xmlns:a16="http://schemas.microsoft.com/office/drawing/2014/main" id="{AE046202-E0DB-40CA-B5D4-A231F373830C}"/>
            </a:ext>
          </a:extLst>
        </xdr:cNvPr>
        <xdr:cNvSpPr/>
      </xdr:nvSpPr>
      <xdr:spPr>
        <a:xfrm>
          <a:off x="9192260" y="102857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78740</xdr:rowOff>
    </xdr:from>
    <xdr:to>
      <xdr:col>50</xdr:col>
      <xdr:colOff>165100</xdr:colOff>
      <xdr:row>62</xdr:row>
      <xdr:rowOff>8890</xdr:rowOff>
    </xdr:to>
    <xdr:sp macro="" textlink="">
      <xdr:nvSpPr>
        <xdr:cNvPr id="239" name="フローチャート: 判断 238">
          <a:extLst>
            <a:ext uri="{FF2B5EF4-FFF2-40B4-BE49-F238E27FC236}">
              <a16:creationId xmlns:a16="http://schemas.microsoft.com/office/drawing/2014/main" id="{4575AF9F-1C7C-4A6C-BA5A-4B4A9FD038A7}"/>
            </a:ext>
          </a:extLst>
        </xdr:cNvPr>
        <xdr:cNvSpPr/>
      </xdr:nvSpPr>
      <xdr:spPr>
        <a:xfrm>
          <a:off x="8445500" y="103047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90170</xdr:rowOff>
    </xdr:from>
    <xdr:to>
      <xdr:col>46</xdr:col>
      <xdr:colOff>38100</xdr:colOff>
      <xdr:row>62</xdr:row>
      <xdr:rowOff>20320</xdr:rowOff>
    </xdr:to>
    <xdr:sp macro="" textlink="">
      <xdr:nvSpPr>
        <xdr:cNvPr id="240" name="フローチャート: 判断 239">
          <a:extLst>
            <a:ext uri="{FF2B5EF4-FFF2-40B4-BE49-F238E27FC236}">
              <a16:creationId xmlns:a16="http://schemas.microsoft.com/office/drawing/2014/main" id="{E97249B2-C15A-42C4-AA8D-36D1D8C544A4}"/>
            </a:ext>
          </a:extLst>
        </xdr:cNvPr>
        <xdr:cNvSpPr/>
      </xdr:nvSpPr>
      <xdr:spPr>
        <a:xfrm>
          <a:off x="7670800" y="103162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166370</xdr:rowOff>
    </xdr:from>
    <xdr:to>
      <xdr:col>41</xdr:col>
      <xdr:colOff>101600</xdr:colOff>
      <xdr:row>61</xdr:row>
      <xdr:rowOff>96520</xdr:rowOff>
    </xdr:to>
    <xdr:sp macro="" textlink="">
      <xdr:nvSpPr>
        <xdr:cNvPr id="241" name="フローチャート: 判断 240">
          <a:extLst>
            <a:ext uri="{FF2B5EF4-FFF2-40B4-BE49-F238E27FC236}">
              <a16:creationId xmlns:a16="http://schemas.microsoft.com/office/drawing/2014/main" id="{A8C8F2D2-BEB6-4C6E-8A2D-0BDF05F5BEFD}"/>
            </a:ext>
          </a:extLst>
        </xdr:cNvPr>
        <xdr:cNvSpPr/>
      </xdr:nvSpPr>
      <xdr:spPr>
        <a:xfrm>
          <a:off x="6873240" y="102247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10160</xdr:rowOff>
    </xdr:from>
    <xdr:to>
      <xdr:col>36</xdr:col>
      <xdr:colOff>165100</xdr:colOff>
      <xdr:row>61</xdr:row>
      <xdr:rowOff>111760</xdr:rowOff>
    </xdr:to>
    <xdr:sp macro="" textlink="">
      <xdr:nvSpPr>
        <xdr:cNvPr id="242" name="フローチャート: 判断 241">
          <a:extLst>
            <a:ext uri="{FF2B5EF4-FFF2-40B4-BE49-F238E27FC236}">
              <a16:creationId xmlns:a16="http://schemas.microsoft.com/office/drawing/2014/main" id="{2E7C652B-1989-4512-8439-5A7923450816}"/>
            </a:ext>
          </a:extLst>
        </xdr:cNvPr>
        <xdr:cNvSpPr/>
      </xdr:nvSpPr>
      <xdr:spPr>
        <a:xfrm>
          <a:off x="609854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4C28A547-032B-4C12-9E6E-A756D9E17BF5}"/>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ECB08A84-92A8-4100-BBFC-7EDADC84D705}"/>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B07E5CD6-E5A0-4911-B6E7-6D428773B12E}"/>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25AB121F-8C95-4FD4-B139-6F5F7658F09F}"/>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B3818477-3CBE-4D43-9635-62BA522E5A3F}"/>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154940</xdr:rowOff>
    </xdr:from>
    <xdr:to>
      <xdr:col>55</xdr:col>
      <xdr:colOff>50800</xdr:colOff>
      <xdr:row>63</xdr:row>
      <xdr:rowOff>85090</xdr:rowOff>
    </xdr:to>
    <xdr:sp macro="" textlink="">
      <xdr:nvSpPr>
        <xdr:cNvPr id="248" name="楕円 247">
          <a:extLst>
            <a:ext uri="{FF2B5EF4-FFF2-40B4-BE49-F238E27FC236}">
              <a16:creationId xmlns:a16="http://schemas.microsoft.com/office/drawing/2014/main" id="{8E3DAEA4-8C0A-4BBE-BE36-32A78652ECE0}"/>
            </a:ext>
          </a:extLst>
        </xdr:cNvPr>
        <xdr:cNvSpPr/>
      </xdr:nvSpPr>
      <xdr:spPr>
        <a:xfrm>
          <a:off x="9192260" y="105486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69867</xdr:rowOff>
    </xdr:from>
    <xdr:ext cx="469744" cy="259045"/>
    <xdr:sp macro="" textlink="">
      <xdr:nvSpPr>
        <xdr:cNvPr id="249" name="【体育館・プール】&#10;一人当たり面積該当値テキスト">
          <a:extLst>
            <a:ext uri="{FF2B5EF4-FFF2-40B4-BE49-F238E27FC236}">
              <a16:creationId xmlns:a16="http://schemas.microsoft.com/office/drawing/2014/main" id="{695AD6EA-8E3A-4406-9A59-6958EC7089FD}"/>
            </a:ext>
          </a:extLst>
        </xdr:cNvPr>
        <xdr:cNvSpPr txBox="1"/>
      </xdr:nvSpPr>
      <xdr:spPr>
        <a:xfrm>
          <a:off x="9258300" y="10463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158750</xdr:rowOff>
    </xdr:from>
    <xdr:to>
      <xdr:col>50</xdr:col>
      <xdr:colOff>165100</xdr:colOff>
      <xdr:row>63</xdr:row>
      <xdr:rowOff>88900</xdr:rowOff>
    </xdr:to>
    <xdr:sp macro="" textlink="">
      <xdr:nvSpPr>
        <xdr:cNvPr id="250" name="楕円 249">
          <a:extLst>
            <a:ext uri="{FF2B5EF4-FFF2-40B4-BE49-F238E27FC236}">
              <a16:creationId xmlns:a16="http://schemas.microsoft.com/office/drawing/2014/main" id="{B1B8D830-5228-4800-852B-B661D9DADF43}"/>
            </a:ext>
          </a:extLst>
        </xdr:cNvPr>
        <xdr:cNvSpPr/>
      </xdr:nvSpPr>
      <xdr:spPr>
        <a:xfrm>
          <a:off x="8445500" y="105524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34290</xdr:rowOff>
    </xdr:from>
    <xdr:to>
      <xdr:col>55</xdr:col>
      <xdr:colOff>0</xdr:colOff>
      <xdr:row>63</xdr:row>
      <xdr:rowOff>38100</xdr:rowOff>
    </xdr:to>
    <xdr:cxnSp macro="">
      <xdr:nvCxnSpPr>
        <xdr:cNvPr id="251" name="直線コネクタ 250">
          <a:extLst>
            <a:ext uri="{FF2B5EF4-FFF2-40B4-BE49-F238E27FC236}">
              <a16:creationId xmlns:a16="http://schemas.microsoft.com/office/drawing/2014/main" id="{DC7FD502-EDCD-4121-BEE5-79BA690F5B5E}"/>
            </a:ext>
          </a:extLst>
        </xdr:cNvPr>
        <xdr:cNvCxnSpPr/>
      </xdr:nvCxnSpPr>
      <xdr:spPr>
        <a:xfrm flipV="1">
          <a:off x="8496300" y="10595610"/>
          <a:ext cx="7239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158750</xdr:rowOff>
    </xdr:from>
    <xdr:to>
      <xdr:col>46</xdr:col>
      <xdr:colOff>38100</xdr:colOff>
      <xdr:row>63</xdr:row>
      <xdr:rowOff>88900</xdr:rowOff>
    </xdr:to>
    <xdr:sp macro="" textlink="">
      <xdr:nvSpPr>
        <xdr:cNvPr id="252" name="楕円 251">
          <a:extLst>
            <a:ext uri="{FF2B5EF4-FFF2-40B4-BE49-F238E27FC236}">
              <a16:creationId xmlns:a16="http://schemas.microsoft.com/office/drawing/2014/main" id="{D3033F32-16BC-4EBB-B9A0-814153301675}"/>
            </a:ext>
          </a:extLst>
        </xdr:cNvPr>
        <xdr:cNvSpPr/>
      </xdr:nvSpPr>
      <xdr:spPr>
        <a:xfrm>
          <a:off x="7670800" y="105524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38100</xdr:rowOff>
    </xdr:from>
    <xdr:to>
      <xdr:col>50</xdr:col>
      <xdr:colOff>114300</xdr:colOff>
      <xdr:row>63</xdr:row>
      <xdr:rowOff>38100</xdr:rowOff>
    </xdr:to>
    <xdr:cxnSp macro="">
      <xdr:nvCxnSpPr>
        <xdr:cNvPr id="253" name="直線コネクタ 252">
          <a:extLst>
            <a:ext uri="{FF2B5EF4-FFF2-40B4-BE49-F238E27FC236}">
              <a16:creationId xmlns:a16="http://schemas.microsoft.com/office/drawing/2014/main" id="{BBDFFCCC-7165-46CF-AA6A-98FC9DD663B6}"/>
            </a:ext>
          </a:extLst>
        </xdr:cNvPr>
        <xdr:cNvCxnSpPr/>
      </xdr:nvCxnSpPr>
      <xdr:spPr>
        <a:xfrm>
          <a:off x="7713980" y="1059942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162560</xdr:rowOff>
    </xdr:from>
    <xdr:to>
      <xdr:col>41</xdr:col>
      <xdr:colOff>101600</xdr:colOff>
      <xdr:row>63</xdr:row>
      <xdr:rowOff>92710</xdr:rowOff>
    </xdr:to>
    <xdr:sp macro="" textlink="">
      <xdr:nvSpPr>
        <xdr:cNvPr id="254" name="楕円 253">
          <a:extLst>
            <a:ext uri="{FF2B5EF4-FFF2-40B4-BE49-F238E27FC236}">
              <a16:creationId xmlns:a16="http://schemas.microsoft.com/office/drawing/2014/main" id="{A42C33C5-6013-447D-A6DC-CA315A4921C1}"/>
            </a:ext>
          </a:extLst>
        </xdr:cNvPr>
        <xdr:cNvSpPr/>
      </xdr:nvSpPr>
      <xdr:spPr>
        <a:xfrm>
          <a:off x="6873240" y="105562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38100</xdr:rowOff>
    </xdr:from>
    <xdr:to>
      <xdr:col>45</xdr:col>
      <xdr:colOff>177800</xdr:colOff>
      <xdr:row>63</xdr:row>
      <xdr:rowOff>41910</xdr:rowOff>
    </xdr:to>
    <xdr:cxnSp macro="">
      <xdr:nvCxnSpPr>
        <xdr:cNvPr id="255" name="直線コネクタ 254">
          <a:extLst>
            <a:ext uri="{FF2B5EF4-FFF2-40B4-BE49-F238E27FC236}">
              <a16:creationId xmlns:a16="http://schemas.microsoft.com/office/drawing/2014/main" id="{B0CADC65-BEDE-404F-8089-AEDCFC7CDE38}"/>
            </a:ext>
          </a:extLst>
        </xdr:cNvPr>
        <xdr:cNvCxnSpPr/>
      </xdr:nvCxnSpPr>
      <xdr:spPr>
        <a:xfrm flipV="1">
          <a:off x="6924040" y="10599420"/>
          <a:ext cx="78994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162560</xdr:rowOff>
    </xdr:from>
    <xdr:to>
      <xdr:col>36</xdr:col>
      <xdr:colOff>165100</xdr:colOff>
      <xdr:row>63</xdr:row>
      <xdr:rowOff>92710</xdr:rowOff>
    </xdr:to>
    <xdr:sp macro="" textlink="">
      <xdr:nvSpPr>
        <xdr:cNvPr id="256" name="楕円 255">
          <a:extLst>
            <a:ext uri="{FF2B5EF4-FFF2-40B4-BE49-F238E27FC236}">
              <a16:creationId xmlns:a16="http://schemas.microsoft.com/office/drawing/2014/main" id="{2AA1ED10-56A5-4CEF-85CC-4EE2ADA097C0}"/>
            </a:ext>
          </a:extLst>
        </xdr:cNvPr>
        <xdr:cNvSpPr/>
      </xdr:nvSpPr>
      <xdr:spPr>
        <a:xfrm>
          <a:off x="6098540" y="105562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41910</xdr:rowOff>
    </xdr:from>
    <xdr:to>
      <xdr:col>41</xdr:col>
      <xdr:colOff>50800</xdr:colOff>
      <xdr:row>63</xdr:row>
      <xdr:rowOff>41910</xdr:rowOff>
    </xdr:to>
    <xdr:cxnSp macro="">
      <xdr:nvCxnSpPr>
        <xdr:cNvPr id="257" name="直線コネクタ 256">
          <a:extLst>
            <a:ext uri="{FF2B5EF4-FFF2-40B4-BE49-F238E27FC236}">
              <a16:creationId xmlns:a16="http://schemas.microsoft.com/office/drawing/2014/main" id="{7F3702FC-7CE5-4CCD-8CCB-5C1758570C82}"/>
            </a:ext>
          </a:extLst>
        </xdr:cNvPr>
        <xdr:cNvCxnSpPr/>
      </xdr:nvCxnSpPr>
      <xdr:spPr>
        <a:xfrm>
          <a:off x="6149340" y="1060323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25417</xdr:rowOff>
    </xdr:from>
    <xdr:ext cx="469744" cy="259045"/>
    <xdr:sp macro="" textlink="">
      <xdr:nvSpPr>
        <xdr:cNvPr id="258" name="n_1aveValue【体育館・プール】&#10;一人当たり面積">
          <a:extLst>
            <a:ext uri="{FF2B5EF4-FFF2-40B4-BE49-F238E27FC236}">
              <a16:creationId xmlns:a16="http://schemas.microsoft.com/office/drawing/2014/main" id="{77387ACF-8066-4F6A-AA1F-D8721986AF32}"/>
            </a:ext>
          </a:extLst>
        </xdr:cNvPr>
        <xdr:cNvSpPr txBox="1"/>
      </xdr:nvSpPr>
      <xdr:spPr>
        <a:xfrm>
          <a:off x="8271587" y="10083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36847</xdr:rowOff>
    </xdr:from>
    <xdr:ext cx="469744" cy="259045"/>
    <xdr:sp macro="" textlink="">
      <xdr:nvSpPr>
        <xdr:cNvPr id="259" name="n_2aveValue【体育館・プール】&#10;一人当たり面積">
          <a:extLst>
            <a:ext uri="{FF2B5EF4-FFF2-40B4-BE49-F238E27FC236}">
              <a16:creationId xmlns:a16="http://schemas.microsoft.com/office/drawing/2014/main" id="{EDBC1430-67BD-4A27-9459-6A6DA95470C2}"/>
            </a:ext>
          </a:extLst>
        </xdr:cNvPr>
        <xdr:cNvSpPr txBox="1"/>
      </xdr:nvSpPr>
      <xdr:spPr>
        <a:xfrm>
          <a:off x="7509587" y="10095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113047</xdr:rowOff>
    </xdr:from>
    <xdr:ext cx="469744" cy="259045"/>
    <xdr:sp macro="" textlink="">
      <xdr:nvSpPr>
        <xdr:cNvPr id="260" name="n_3aveValue【体育館・プール】&#10;一人当たり面積">
          <a:extLst>
            <a:ext uri="{FF2B5EF4-FFF2-40B4-BE49-F238E27FC236}">
              <a16:creationId xmlns:a16="http://schemas.microsoft.com/office/drawing/2014/main" id="{C2CD4C1E-D706-4083-8426-B0221AB126C0}"/>
            </a:ext>
          </a:extLst>
        </xdr:cNvPr>
        <xdr:cNvSpPr txBox="1"/>
      </xdr:nvSpPr>
      <xdr:spPr>
        <a:xfrm>
          <a:off x="6712027" y="10003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128287</xdr:rowOff>
    </xdr:from>
    <xdr:ext cx="469744" cy="259045"/>
    <xdr:sp macro="" textlink="">
      <xdr:nvSpPr>
        <xdr:cNvPr id="261" name="n_4aveValue【体育館・プール】&#10;一人当たり面積">
          <a:extLst>
            <a:ext uri="{FF2B5EF4-FFF2-40B4-BE49-F238E27FC236}">
              <a16:creationId xmlns:a16="http://schemas.microsoft.com/office/drawing/2014/main" id="{DA2B531E-E0EC-4C3A-B2B0-FBE38BC0324E}"/>
            </a:ext>
          </a:extLst>
        </xdr:cNvPr>
        <xdr:cNvSpPr txBox="1"/>
      </xdr:nvSpPr>
      <xdr:spPr>
        <a:xfrm>
          <a:off x="5937327" y="10019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80027</xdr:rowOff>
    </xdr:from>
    <xdr:ext cx="469744" cy="259045"/>
    <xdr:sp macro="" textlink="">
      <xdr:nvSpPr>
        <xdr:cNvPr id="262" name="n_1mainValue【体育館・プール】&#10;一人当たり面積">
          <a:extLst>
            <a:ext uri="{FF2B5EF4-FFF2-40B4-BE49-F238E27FC236}">
              <a16:creationId xmlns:a16="http://schemas.microsoft.com/office/drawing/2014/main" id="{2F4E7F24-2679-40DA-8989-87DE497D30AD}"/>
            </a:ext>
          </a:extLst>
        </xdr:cNvPr>
        <xdr:cNvSpPr txBox="1"/>
      </xdr:nvSpPr>
      <xdr:spPr>
        <a:xfrm>
          <a:off x="8271587" y="1064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80027</xdr:rowOff>
    </xdr:from>
    <xdr:ext cx="469744" cy="259045"/>
    <xdr:sp macro="" textlink="">
      <xdr:nvSpPr>
        <xdr:cNvPr id="263" name="n_2mainValue【体育館・プール】&#10;一人当たり面積">
          <a:extLst>
            <a:ext uri="{FF2B5EF4-FFF2-40B4-BE49-F238E27FC236}">
              <a16:creationId xmlns:a16="http://schemas.microsoft.com/office/drawing/2014/main" id="{4F03A9BF-6D23-440F-9603-A63BA5CC9176}"/>
            </a:ext>
          </a:extLst>
        </xdr:cNvPr>
        <xdr:cNvSpPr txBox="1"/>
      </xdr:nvSpPr>
      <xdr:spPr>
        <a:xfrm>
          <a:off x="7509587" y="1064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83837</xdr:rowOff>
    </xdr:from>
    <xdr:ext cx="469744" cy="259045"/>
    <xdr:sp macro="" textlink="">
      <xdr:nvSpPr>
        <xdr:cNvPr id="264" name="n_3mainValue【体育館・プール】&#10;一人当たり面積">
          <a:extLst>
            <a:ext uri="{FF2B5EF4-FFF2-40B4-BE49-F238E27FC236}">
              <a16:creationId xmlns:a16="http://schemas.microsoft.com/office/drawing/2014/main" id="{979CDDF2-413A-4C7F-949A-EDA8B8366BDC}"/>
            </a:ext>
          </a:extLst>
        </xdr:cNvPr>
        <xdr:cNvSpPr txBox="1"/>
      </xdr:nvSpPr>
      <xdr:spPr>
        <a:xfrm>
          <a:off x="6712027" y="10645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83837</xdr:rowOff>
    </xdr:from>
    <xdr:ext cx="469744" cy="259045"/>
    <xdr:sp macro="" textlink="">
      <xdr:nvSpPr>
        <xdr:cNvPr id="265" name="n_4mainValue【体育館・プール】&#10;一人当たり面積">
          <a:extLst>
            <a:ext uri="{FF2B5EF4-FFF2-40B4-BE49-F238E27FC236}">
              <a16:creationId xmlns:a16="http://schemas.microsoft.com/office/drawing/2014/main" id="{B757B55E-4DF6-4640-82CA-E18B403F9B22}"/>
            </a:ext>
          </a:extLst>
        </xdr:cNvPr>
        <xdr:cNvSpPr txBox="1"/>
      </xdr:nvSpPr>
      <xdr:spPr>
        <a:xfrm>
          <a:off x="5937327" y="10645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5F695347-6DA3-4FD5-B953-DD19257BD85D}"/>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7033D810-60FC-443C-A988-0DC0FB7E55F8}"/>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3AED32B2-98C9-4295-9A65-F47FD4814F87}"/>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776981B8-550D-4591-AEBB-DFB644DB13D5}"/>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85D65D04-EE21-447E-8ED5-C725E56F7991}"/>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FABFDF06-14F7-4A04-95FD-25C4616F5C40}"/>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DF37BC79-4D00-4F35-B374-F182D0797A2C}"/>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D0DA9206-5419-46E7-9D87-70895EEC8FEE}"/>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59B9F404-5E11-41C1-AC30-13957686FCA7}"/>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78DBF306-B286-41DF-8BCE-05F1CB5F304D}"/>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a:extLst>
            <a:ext uri="{FF2B5EF4-FFF2-40B4-BE49-F238E27FC236}">
              <a16:creationId xmlns:a16="http://schemas.microsoft.com/office/drawing/2014/main" id="{134AB2FE-EBF1-4222-9186-226C2FFA372F}"/>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7" name="直線コネクタ 276">
          <a:extLst>
            <a:ext uri="{FF2B5EF4-FFF2-40B4-BE49-F238E27FC236}">
              <a16:creationId xmlns:a16="http://schemas.microsoft.com/office/drawing/2014/main" id="{801C1A33-A158-4E29-A242-E5EF27146CC4}"/>
            </a:ext>
          </a:extLst>
        </xdr:cNvPr>
        <xdr:cNvCxnSpPr/>
      </xdr:nvCxnSpPr>
      <xdr:spPr>
        <a:xfrm>
          <a:off x="67056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8" name="テキスト ボックス 277">
          <a:extLst>
            <a:ext uri="{FF2B5EF4-FFF2-40B4-BE49-F238E27FC236}">
              <a16:creationId xmlns:a16="http://schemas.microsoft.com/office/drawing/2014/main" id="{BEC43BF7-C4B6-446D-A722-618998974926}"/>
            </a:ext>
          </a:extLst>
        </xdr:cNvPr>
        <xdr:cNvSpPr txBox="1"/>
      </xdr:nvSpPr>
      <xdr:spPr>
        <a:xfrm>
          <a:off x="27196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9" name="直線コネクタ 278">
          <a:extLst>
            <a:ext uri="{FF2B5EF4-FFF2-40B4-BE49-F238E27FC236}">
              <a16:creationId xmlns:a16="http://schemas.microsoft.com/office/drawing/2014/main" id="{C8E416A0-0F44-43B7-B3C2-13A6283629E1}"/>
            </a:ext>
          </a:extLst>
        </xdr:cNvPr>
        <xdr:cNvCxnSpPr/>
      </xdr:nvCxnSpPr>
      <xdr:spPr>
        <a:xfrm>
          <a:off x="67056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80" name="テキスト ボックス 279">
          <a:extLst>
            <a:ext uri="{FF2B5EF4-FFF2-40B4-BE49-F238E27FC236}">
              <a16:creationId xmlns:a16="http://schemas.microsoft.com/office/drawing/2014/main" id="{B6C4B4FE-45D3-45E1-AE0D-E08476FADF2D}"/>
            </a:ext>
          </a:extLst>
        </xdr:cNvPr>
        <xdr:cNvSpPr txBox="1"/>
      </xdr:nvSpPr>
      <xdr:spPr>
        <a:xfrm>
          <a:off x="336081" y="138709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81" name="直線コネクタ 280">
          <a:extLst>
            <a:ext uri="{FF2B5EF4-FFF2-40B4-BE49-F238E27FC236}">
              <a16:creationId xmlns:a16="http://schemas.microsoft.com/office/drawing/2014/main" id="{C8155928-6E9C-4FDE-B585-30192032D01E}"/>
            </a:ext>
          </a:extLst>
        </xdr:cNvPr>
        <xdr:cNvCxnSpPr/>
      </xdr:nvCxnSpPr>
      <xdr:spPr>
        <a:xfrm>
          <a:off x="67056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82" name="テキスト ボックス 281">
          <a:extLst>
            <a:ext uri="{FF2B5EF4-FFF2-40B4-BE49-F238E27FC236}">
              <a16:creationId xmlns:a16="http://schemas.microsoft.com/office/drawing/2014/main" id="{FB09CDD2-E646-40F7-A276-4D5C1D52BCC5}"/>
            </a:ext>
          </a:extLst>
        </xdr:cNvPr>
        <xdr:cNvSpPr txBox="1"/>
      </xdr:nvSpPr>
      <xdr:spPr>
        <a:xfrm>
          <a:off x="336081" y="13421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83" name="直線コネクタ 282">
          <a:extLst>
            <a:ext uri="{FF2B5EF4-FFF2-40B4-BE49-F238E27FC236}">
              <a16:creationId xmlns:a16="http://schemas.microsoft.com/office/drawing/2014/main" id="{1C5CACBC-178D-4EAB-B8DC-98B97CD2FB09}"/>
            </a:ext>
          </a:extLst>
        </xdr:cNvPr>
        <xdr:cNvCxnSpPr/>
      </xdr:nvCxnSpPr>
      <xdr:spPr>
        <a:xfrm>
          <a:off x="67056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4" name="テキスト ボックス 283">
          <a:extLst>
            <a:ext uri="{FF2B5EF4-FFF2-40B4-BE49-F238E27FC236}">
              <a16:creationId xmlns:a16="http://schemas.microsoft.com/office/drawing/2014/main" id="{1B27F8D9-3BC1-4EE1-BB70-9EFBE8B35026}"/>
            </a:ext>
          </a:extLst>
        </xdr:cNvPr>
        <xdr:cNvSpPr txBox="1"/>
      </xdr:nvSpPr>
      <xdr:spPr>
        <a:xfrm>
          <a:off x="336081" y="129756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CB985A2E-18AB-40F7-AA41-578D658DC04D}"/>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6" name="テキスト ボックス 285">
          <a:extLst>
            <a:ext uri="{FF2B5EF4-FFF2-40B4-BE49-F238E27FC236}">
              <a16:creationId xmlns:a16="http://schemas.microsoft.com/office/drawing/2014/main" id="{62E75C0D-7C16-4735-9AA3-5C535F8E823C}"/>
            </a:ext>
          </a:extLst>
        </xdr:cNvPr>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福祉施設】&#10;有形固定資産減価償却率グラフ枠">
          <a:extLst>
            <a:ext uri="{FF2B5EF4-FFF2-40B4-BE49-F238E27FC236}">
              <a16:creationId xmlns:a16="http://schemas.microsoft.com/office/drawing/2014/main" id="{870C55A0-BDEE-472D-9549-92A8DFE0692D}"/>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76963</xdr:rowOff>
    </xdr:from>
    <xdr:to>
      <xdr:col>24</xdr:col>
      <xdr:colOff>62865</xdr:colOff>
      <xdr:row>86</xdr:row>
      <xdr:rowOff>38100</xdr:rowOff>
    </xdr:to>
    <xdr:cxnSp macro="">
      <xdr:nvCxnSpPr>
        <xdr:cNvPr id="288" name="直線コネクタ 287">
          <a:extLst>
            <a:ext uri="{FF2B5EF4-FFF2-40B4-BE49-F238E27FC236}">
              <a16:creationId xmlns:a16="http://schemas.microsoft.com/office/drawing/2014/main" id="{3B740672-3CBD-40C9-A970-D1FC44D36D95}"/>
            </a:ext>
          </a:extLst>
        </xdr:cNvPr>
        <xdr:cNvCxnSpPr/>
      </xdr:nvCxnSpPr>
      <xdr:spPr>
        <a:xfrm flipV="1">
          <a:off x="4086225" y="13152883"/>
          <a:ext cx="0" cy="1302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9" name="【福祉施設】&#10;有形固定資産減価償却率最小値テキスト">
          <a:extLst>
            <a:ext uri="{FF2B5EF4-FFF2-40B4-BE49-F238E27FC236}">
              <a16:creationId xmlns:a16="http://schemas.microsoft.com/office/drawing/2014/main" id="{7D90741C-0D9C-45BF-BA8F-48AF0FCBEA0C}"/>
            </a:ext>
          </a:extLst>
        </xdr:cNvPr>
        <xdr:cNvSpPr txBox="1"/>
      </xdr:nvSpPr>
      <xdr:spPr>
        <a:xfrm>
          <a:off x="4124960" y="1445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90" name="直線コネクタ 289">
          <a:extLst>
            <a:ext uri="{FF2B5EF4-FFF2-40B4-BE49-F238E27FC236}">
              <a16:creationId xmlns:a16="http://schemas.microsoft.com/office/drawing/2014/main" id="{5AFF4538-5BC5-4372-BF5B-1EBE07FCC629}"/>
            </a:ext>
          </a:extLst>
        </xdr:cNvPr>
        <xdr:cNvCxnSpPr/>
      </xdr:nvCxnSpPr>
      <xdr:spPr>
        <a:xfrm>
          <a:off x="4020820" y="14455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23640</xdr:rowOff>
    </xdr:from>
    <xdr:ext cx="405111" cy="259045"/>
    <xdr:sp macro="" textlink="">
      <xdr:nvSpPr>
        <xdr:cNvPr id="291" name="【福祉施設】&#10;有形固定資産減価償却率最大値テキスト">
          <a:extLst>
            <a:ext uri="{FF2B5EF4-FFF2-40B4-BE49-F238E27FC236}">
              <a16:creationId xmlns:a16="http://schemas.microsoft.com/office/drawing/2014/main" id="{18B12427-5D67-42E6-9637-AB6F6A2479BD}"/>
            </a:ext>
          </a:extLst>
        </xdr:cNvPr>
        <xdr:cNvSpPr txBox="1"/>
      </xdr:nvSpPr>
      <xdr:spPr>
        <a:xfrm>
          <a:off x="4124960" y="12931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76963</xdr:rowOff>
    </xdr:from>
    <xdr:to>
      <xdr:col>24</xdr:col>
      <xdr:colOff>152400</xdr:colOff>
      <xdr:row>78</xdr:row>
      <xdr:rowOff>76963</xdr:rowOff>
    </xdr:to>
    <xdr:cxnSp macro="">
      <xdr:nvCxnSpPr>
        <xdr:cNvPr id="292" name="直線コネクタ 291">
          <a:extLst>
            <a:ext uri="{FF2B5EF4-FFF2-40B4-BE49-F238E27FC236}">
              <a16:creationId xmlns:a16="http://schemas.microsoft.com/office/drawing/2014/main" id="{395BD798-3BD1-4061-94B4-B1A7FF306B8B}"/>
            </a:ext>
          </a:extLst>
        </xdr:cNvPr>
        <xdr:cNvCxnSpPr/>
      </xdr:nvCxnSpPr>
      <xdr:spPr>
        <a:xfrm>
          <a:off x="4020820" y="131528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119905</xdr:rowOff>
    </xdr:from>
    <xdr:ext cx="405111" cy="259045"/>
    <xdr:sp macro="" textlink="">
      <xdr:nvSpPr>
        <xdr:cNvPr id="293" name="【福祉施設】&#10;有形固定資産減価償却率平均値テキスト">
          <a:extLst>
            <a:ext uri="{FF2B5EF4-FFF2-40B4-BE49-F238E27FC236}">
              <a16:creationId xmlns:a16="http://schemas.microsoft.com/office/drawing/2014/main" id="{8BE3FB16-1A75-45B9-97BE-7931905C331D}"/>
            </a:ext>
          </a:extLst>
        </xdr:cNvPr>
        <xdr:cNvSpPr txBox="1"/>
      </xdr:nvSpPr>
      <xdr:spPr>
        <a:xfrm>
          <a:off x="4124960" y="133634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97028</xdr:rowOff>
    </xdr:from>
    <xdr:to>
      <xdr:col>24</xdr:col>
      <xdr:colOff>114300</xdr:colOff>
      <xdr:row>81</xdr:row>
      <xdr:rowOff>27178</xdr:rowOff>
    </xdr:to>
    <xdr:sp macro="" textlink="">
      <xdr:nvSpPr>
        <xdr:cNvPr id="294" name="フローチャート: 判断 293">
          <a:extLst>
            <a:ext uri="{FF2B5EF4-FFF2-40B4-BE49-F238E27FC236}">
              <a16:creationId xmlns:a16="http://schemas.microsoft.com/office/drawing/2014/main" id="{7C50684C-88AE-4B16-ADC1-8B3CFD2063BE}"/>
            </a:ext>
          </a:extLst>
        </xdr:cNvPr>
        <xdr:cNvSpPr/>
      </xdr:nvSpPr>
      <xdr:spPr>
        <a:xfrm>
          <a:off x="4036060" y="1350822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97028</xdr:rowOff>
    </xdr:from>
    <xdr:to>
      <xdr:col>20</xdr:col>
      <xdr:colOff>38100</xdr:colOff>
      <xdr:row>81</xdr:row>
      <xdr:rowOff>27178</xdr:rowOff>
    </xdr:to>
    <xdr:sp macro="" textlink="">
      <xdr:nvSpPr>
        <xdr:cNvPr id="295" name="フローチャート: 判断 294">
          <a:extLst>
            <a:ext uri="{FF2B5EF4-FFF2-40B4-BE49-F238E27FC236}">
              <a16:creationId xmlns:a16="http://schemas.microsoft.com/office/drawing/2014/main" id="{B5180A7D-0CDC-46C7-9758-5B38E43E4A6C}"/>
            </a:ext>
          </a:extLst>
        </xdr:cNvPr>
        <xdr:cNvSpPr/>
      </xdr:nvSpPr>
      <xdr:spPr>
        <a:xfrm>
          <a:off x="3312160" y="1350822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65024</xdr:rowOff>
    </xdr:from>
    <xdr:to>
      <xdr:col>15</xdr:col>
      <xdr:colOff>101600</xdr:colOff>
      <xdr:row>80</xdr:row>
      <xdr:rowOff>166624</xdr:rowOff>
    </xdr:to>
    <xdr:sp macro="" textlink="">
      <xdr:nvSpPr>
        <xdr:cNvPr id="296" name="フローチャート: 判断 295">
          <a:extLst>
            <a:ext uri="{FF2B5EF4-FFF2-40B4-BE49-F238E27FC236}">
              <a16:creationId xmlns:a16="http://schemas.microsoft.com/office/drawing/2014/main" id="{60E1ADEE-B523-49F8-A449-63F735E5E0D4}"/>
            </a:ext>
          </a:extLst>
        </xdr:cNvPr>
        <xdr:cNvSpPr/>
      </xdr:nvSpPr>
      <xdr:spPr>
        <a:xfrm>
          <a:off x="2514600" y="13476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51308</xdr:rowOff>
    </xdr:from>
    <xdr:to>
      <xdr:col>10</xdr:col>
      <xdr:colOff>165100</xdr:colOff>
      <xdr:row>80</xdr:row>
      <xdr:rowOff>152908</xdr:rowOff>
    </xdr:to>
    <xdr:sp macro="" textlink="">
      <xdr:nvSpPr>
        <xdr:cNvPr id="297" name="フローチャート: 判断 296">
          <a:extLst>
            <a:ext uri="{FF2B5EF4-FFF2-40B4-BE49-F238E27FC236}">
              <a16:creationId xmlns:a16="http://schemas.microsoft.com/office/drawing/2014/main" id="{407A3FB8-7D5E-4D83-9BA9-71C58BA21A6B}"/>
            </a:ext>
          </a:extLst>
        </xdr:cNvPr>
        <xdr:cNvSpPr/>
      </xdr:nvSpPr>
      <xdr:spPr>
        <a:xfrm>
          <a:off x="1739900" y="13462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170180</xdr:rowOff>
    </xdr:from>
    <xdr:to>
      <xdr:col>6</xdr:col>
      <xdr:colOff>38100</xdr:colOff>
      <xdr:row>80</xdr:row>
      <xdr:rowOff>100330</xdr:rowOff>
    </xdr:to>
    <xdr:sp macro="" textlink="">
      <xdr:nvSpPr>
        <xdr:cNvPr id="298" name="フローチャート: 判断 297">
          <a:extLst>
            <a:ext uri="{FF2B5EF4-FFF2-40B4-BE49-F238E27FC236}">
              <a16:creationId xmlns:a16="http://schemas.microsoft.com/office/drawing/2014/main" id="{5B03A6DF-15F5-4BDA-B2E5-F9020E7A96EC}"/>
            </a:ext>
          </a:extLst>
        </xdr:cNvPr>
        <xdr:cNvSpPr/>
      </xdr:nvSpPr>
      <xdr:spPr>
        <a:xfrm>
          <a:off x="965200" y="1341374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6410FC07-9C00-491A-BC9F-AB5BF3302703}"/>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5C8A9D87-C500-4C1F-9077-C2B944670B6F}"/>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CF40620-588D-46AA-9020-B0C33BC53A9C}"/>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456F5881-FE52-45F6-B074-F8704987BB85}"/>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960B228D-AC03-4903-801F-732C577B2F37}"/>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74168</xdr:rowOff>
    </xdr:from>
    <xdr:to>
      <xdr:col>24</xdr:col>
      <xdr:colOff>114300</xdr:colOff>
      <xdr:row>82</xdr:row>
      <xdr:rowOff>4318</xdr:rowOff>
    </xdr:to>
    <xdr:sp macro="" textlink="">
      <xdr:nvSpPr>
        <xdr:cNvPr id="304" name="楕円 303">
          <a:extLst>
            <a:ext uri="{FF2B5EF4-FFF2-40B4-BE49-F238E27FC236}">
              <a16:creationId xmlns:a16="http://schemas.microsoft.com/office/drawing/2014/main" id="{1DA7F501-62B5-46B4-9A18-D8014207C55D}"/>
            </a:ext>
          </a:extLst>
        </xdr:cNvPr>
        <xdr:cNvSpPr/>
      </xdr:nvSpPr>
      <xdr:spPr>
        <a:xfrm>
          <a:off x="4036060" y="1365300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52595</xdr:rowOff>
    </xdr:from>
    <xdr:ext cx="405111" cy="259045"/>
    <xdr:sp macro="" textlink="">
      <xdr:nvSpPr>
        <xdr:cNvPr id="305" name="【福祉施設】&#10;有形固定資産減価償却率該当値テキスト">
          <a:extLst>
            <a:ext uri="{FF2B5EF4-FFF2-40B4-BE49-F238E27FC236}">
              <a16:creationId xmlns:a16="http://schemas.microsoft.com/office/drawing/2014/main" id="{2D69050B-0F20-41EC-85BB-51A4684C5137}"/>
            </a:ext>
          </a:extLst>
        </xdr:cNvPr>
        <xdr:cNvSpPr txBox="1"/>
      </xdr:nvSpPr>
      <xdr:spPr>
        <a:xfrm>
          <a:off x="4124960" y="136314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19304</xdr:rowOff>
    </xdr:from>
    <xdr:to>
      <xdr:col>20</xdr:col>
      <xdr:colOff>38100</xdr:colOff>
      <xdr:row>81</xdr:row>
      <xdr:rowOff>120904</xdr:rowOff>
    </xdr:to>
    <xdr:sp macro="" textlink="">
      <xdr:nvSpPr>
        <xdr:cNvPr id="306" name="楕円 305">
          <a:extLst>
            <a:ext uri="{FF2B5EF4-FFF2-40B4-BE49-F238E27FC236}">
              <a16:creationId xmlns:a16="http://schemas.microsoft.com/office/drawing/2014/main" id="{E125C145-B266-4519-A95C-34E0A2B7A2C9}"/>
            </a:ext>
          </a:extLst>
        </xdr:cNvPr>
        <xdr:cNvSpPr/>
      </xdr:nvSpPr>
      <xdr:spPr>
        <a:xfrm>
          <a:off x="3312160" y="1359814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70104</xdr:rowOff>
    </xdr:from>
    <xdr:to>
      <xdr:col>24</xdr:col>
      <xdr:colOff>63500</xdr:colOff>
      <xdr:row>81</xdr:row>
      <xdr:rowOff>124968</xdr:rowOff>
    </xdr:to>
    <xdr:cxnSp macro="">
      <xdr:nvCxnSpPr>
        <xdr:cNvPr id="307" name="直線コネクタ 306">
          <a:extLst>
            <a:ext uri="{FF2B5EF4-FFF2-40B4-BE49-F238E27FC236}">
              <a16:creationId xmlns:a16="http://schemas.microsoft.com/office/drawing/2014/main" id="{76E2C8D5-4FBC-4951-8115-8E498EC3AD4D}"/>
            </a:ext>
          </a:extLst>
        </xdr:cNvPr>
        <xdr:cNvCxnSpPr/>
      </xdr:nvCxnSpPr>
      <xdr:spPr>
        <a:xfrm>
          <a:off x="3355340" y="13648944"/>
          <a:ext cx="73152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167894</xdr:rowOff>
    </xdr:from>
    <xdr:to>
      <xdr:col>15</xdr:col>
      <xdr:colOff>101600</xdr:colOff>
      <xdr:row>81</xdr:row>
      <xdr:rowOff>98044</xdr:rowOff>
    </xdr:to>
    <xdr:sp macro="" textlink="">
      <xdr:nvSpPr>
        <xdr:cNvPr id="308" name="楕円 307">
          <a:extLst>
            <a:ext uri="{FF2B5EF4-FFF2-40B4-BE49-F238E27FC236}">
              <a16:creationId xmlns:a16="http://schemas.microsoft.com/office/drawing/2014/main" id="{5ED8FD63-39D1-4D03-B944-5B11B468DB08}"/>
            </a:ext>
          </a:extLst>
        </xdr:cNvPr>
        <xdr:cNvSpPr/>
      </xdr:nvSpPr>
      <xdr:spPr>
        <a:xfrm>
          <a:off x="2514600" y="1357909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47244</xdr:rowOff>
    </xdr:from>
    <xdr:to>
      <xdr:col>19</xdr:col>
      <xdr:colOff>177800</xdr:colOff>
      <xdr:row>81</xdr:row>
      <xdr:rowOff>70104</xdr:rowOff>
    </xdr:to>
    <xdr:cxnSp macro="">
      <xdr:nvCxnSpPr>
        <xdr:cNvPr id="309" name="直線コネクタ 308">
          <a:extLst>
            <a:ext uri="{FF2B5EF4-FFF2-40B4-BE49-F238E27FC236}">
              <a16:creationId xmlns:a16="http://schemas.microsoft.com/office/drawing/2014/main" id="{87EE5987-AFF4-4F80-B221-24E1E8751977}"/>
            </a:ext>
          </a:extLst>
        </xdr:cNvPr>
        <xdr:cNvCxnSpPr/>
      </xdr:nvCxnSpPr>
      <xdr:spPr>
        <a:xfrm>
          <a:off x="2565400" y="13626084"/>
          <a:ext cx="78994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103887</xdr:rowOff>
    </xdr:from>
    <xdr:to>
      <xdr:col>10</xdr:col>
      <xdr:colOff>165100</xdr:colOff>
      <xdr:row>81</xdr:row>
      <xdr:rowOff>34037</xdr:rowOff>
    </xdr:to>
    <xdr:sp macro="" textlink="">
      <xdr:nvSpPr>
        <xdr:cNvPr id="310" name="楕円 309">
          <a:extLst>
            <a:ext uri="{FF2B5EF4-FFF2-40B4-BE49-F238E27FC236}">
              <a16:creationId xmlns:a16="http://schemas.microsoft.com/office/drawing/2014/main" id="{670C850F-AFB9-48BF-89E9-1687618D985C}"/>
            </a:ext>
          </a:extLst>
        </xdr:cNvPr>
        <xdr:cNvSpPr/>
      </xdr:nvSpPr>
      <xdr:spPr>
        <a:xfrm>
          <a:off x="1739900" y="1351508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154687</xdr:rowOff>
    </xdr:from>
    <xdr:to>
      <xdr:col>15</xdr:col>
      <xdr:colOff>50800</xdr:colOff>
      <xdr:row>81</xdr:row>
      <xdr:rowOff>47244</xdr:rowOff>
    </xdr:to>
    <xdr:cxnSp macro="">
      <xdr:nvCxnSpPr>
        <xdr:cNvPr id="311" name="直線コネクタ 310">
          <a:extLst>
            <a:ext uri="{FF2B5EF4-FFF2-40B4-BE49-F238E27FC236}">
              <a16:creationId xmlns:a16="http://schemas.microsoft.com/office/drawing/2014/main" id="{5C32F0FB-30B0-4CED-B817-1F11831E9E72}"/>
            </a:ext>
          </a:extLst>
        </xdr:cNvPr>
        <xdr:cNvCxnSpPr/>
      </xdr:nvCxnSpPr>
      <xdr:spPr>
        <a:xfrm>
          <a:off x="1790700" y="13565887"/>
          <a:ext cx="774700" cy="60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46737</xdr:rowOff>
    </xdr:from>
    <xdr:to>
      <xdr:col>6</xdr:col>
      <xdr:colOff>38100</xdr:colOff>
      <xdr:row>80</xdr:row>
      <xdr:rowOff>148337</xdr:rowOff>
    </xdr:to>
    <xdr:sp macro="" textlink="">
      <xdr:nvSpPr>
        <xdr:cNvPr id="312" name="楕円 311">
          <a:extLst>
            <a:ext uri="{FF2B5EF4-FFF2-40B4-BE49-F238E27FC236}">
              <a16:creationId xmlns:a16="http://schemas.microsoft.com/office/drawing/2014/main" id="{5F28C4F7-77D4-4BEE-8708-77FC998005BA}"/>
            </a:ext>
          </a:extLst>
        </xdr:cNvPr>
        <xdr:cNvSpPr/>
      </xdr:nvSpPr>
      <xdr:spPr>
        <a:xfrm>
          <a:off x="965200" y="1345793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97537</xdr:rowOff>
    </xdr:from>
    <xdr:to>
      <xdr:col>10</xdr:col>
      <xdr:colOff>114300</xdr:colOff>
      <xdr:row>80</xdr:row>
      <xdr:rowOff>154687</xdr:rowOff>
    </xdr:to>
    <xdr:cxnSp macro="">
      <xdr:nvCxnSpPr>
        <xdr:cNvPr id="313" name="直線コネクタ 312">
          <a:extLst>
            <a:ext uri="{FF2B5EF4-FFF2-40B4-BE49-F238E27FC236}">
              <a16:creationId xmlns:a16="http://schemas.microsoft.com/office/drawing/2014/main" id="{7DE61D9D-4CA6-4721-B756-D02AF5518244}"/>
            </a:ext>
          </a:extLst>
        </xdr:cNvPr>
        <xdr:cNvCxnSpPr/>
      </xdr:nvCxnSpPr>
      <xdr:spPr>
        <a:xfrm>
          <a:off x="1008380" y="13508737"/>
          <a:ext cx="78232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43705</xdr:rowOff>
    </xdr:from>
    <xdr:ext cx="405111" cy="259045"/>
    <xdr:sp macro="" textlink="">
      <xdr:nvSpPr>
        <xdr:cNvPr id="314" name="n_1aveValue【福祉施設】&#10;有形固定資産減価償却率">
          <a:extLst>
            <a:ext uri="{FF2B5EF4-FFF2-40B4-BE49-F238E27FC236}">
              <a16:creationId xmlns:a16="http://schemas.microsoft.com/office/drawing/2014/main" id="{EB503A69-AF7C-4C64-8425-CDA040036C0F}"/>
            </a:ext>
          </a:extLst>
        </xdr:cNvPr>
        <xdr:cNvSpPr txBox="1"/>
      </xdr:nvSpPr>
      <xdr:spPr>
        <a:xfrm>
          <a:off x="3170564" y="13287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11701</xdr:rowOff>
    </xdr:from>
    <xdr:ext cx="405111" cy="259045"/>
    <xdr:sp macro="" textlink="">
      <xdr:nvSpPr>
        <xdr:cNvPr id="315" name="n_2aveValue【福祉施設】&#10;有形固定資産減価償却率">
          <a:extLst>
            <a:ext uri="{FF2B5EF4-FFF2-40B4-BE49-F238E27FC236}">
              <a16:creationId xmlns:a16="http://schemas.microsoft.com/office/drawing/2014/main" id="{D5FDE8C4-2362-424E-B72C-5BBA42109079}"/>
            </a:ext>
          </a:extLst>
        </xdr:cNvPr>
        <xdr:cNvSpPr txBox="1"/>
      </xdr:nvSpPr>
      <xdr:spPr>
        <a:xfrm>
          <a:off x="2385704" y="13255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169435</xdr:rowOff>
    </xdr:from>
    <xdr:ext cx="405111" cy="259045"/>
    <xdr:sp macro="" textlink="">
      <xdr:nvSpPr>
        <xdr:cNvPr id="316" name="n_3aveValue【福祉施設】&#10;有形固定資産減価償却率">
          <a:extLst>
            <a:ext uri="{FF2B5EF4-FFF2-40B4-BE49-F238E27FC236}">
              <a16:creationId xmlns:a16="http://schemas.microsoft.com/office/drawing/2014/main" id="{FDB7A241-8B9A-42DA-A779-879D2D93A638}"/>
            </a:ext>
          </a:extLst>
        </xdr:cNvPr>
        <xdr:cNvSpPr txBox="1"/>
      </xdr:nvSpPr>
      <xdr:spPr>
        <a:xfrm>
          <a:off x="1611004" y="132453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116857</xdr:rowOff>
    </xdr:from>
    <xdr:ext cx="405111" cy="259045"/>
    <xdr:sp macro="" textlink="">
      <xdr:nvSpPr>
        <xdr:cNvPr id="317" name="n_4aveValue【福祉施設】&#10;有形固定資産減価償却率">
          <a:extLst>
            <a:ext uri="{FF2B5EF4-FFF2-40B4-BE49-F238E27FC236}">
              <a16:creationId xmlns:a16="http://schemas.microsoft.com/office/drawing/2014/main" id="{3AB6B69A-7840-447A-8971-BA0955BCD6F6}"/>
            </a:ext>
          </a:extLst>
        </xdr:cNvPr>
        <xdr:cNvSpPr txBox="1"/>
      </xdr:nvSpPr>
      <xdr:spPr>
        <a:xfrm>
          <a:off x="836304" y="13192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112031</xdr:rowOff>
    </xdr:from>
    <xdr:ext cx="405111" cy="259045"/>
    <xdr:sp macro="" textlink="">
      <xdr:nvSpPr>
        <xdr:cNvPr id="318" name="n_1mainValue【福祉施設】&#10;有形固定資産減価償却率">
          <a:extLst>
            <a:ext uri="{FF2B5EF4-FFF2-40B4-BE49-F238E27FC236}">
              <a16:creationId xmlns:a16="http://schemas.microsoft.com/office/drawing/2014/main" id="{9DC03289-969C-4C01-99D0-D8B5658D22F0}"/>
            </a:ext>
          </a:extLst>
        </xdr:cNvPr>
        <xdr:cNvSpPr txBox="1"/>
      </xdr:nvSpPr>
      <xdr:spPr>
        <a:xfrm>
          <a:off x="3170564" y="13690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89171</xdr:rowOff>
    </xdr:from>
    <xdr:ext cx="405111" cy="259045"/>
    <xdr:sp macro="" textlink="">
      <xdr:nvSpPr>
        <xdr:cNvPr id="319" name="n_2mainValue【福祉施設】&#10;有形固定資産減価償却率">
          <a:extLst>
            <a:ext uri="{FF2B5EF4-FFF2-40B4-BE49-F238E27FC236}">
              <a16:creationId xmlns:a16="http://schemas.microsoft.com/office/drawing/2014/main" id="{591B0126-CEE5-4237-A940-8F0937D503E5}"/>
            </a:ext>
          </a:extLst>
        </xdr:cNvPr>
        <xdr:cNvSpPr txBox="1"/>
      </xdr:nvSpPr>
      <xdr:spPr>
        <a:xfrm>
          <a:off x="2385704" y="13668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25164</xdr:rowOff>
    </xdr:from>
    <xdr:ext cx="405111" cy="259045"/>
    <xdr:sp macro="" textlink="">
      <xdr:nvSpPr>
        <xdr:cNvPr id="320" name="n_3mainValue【福祉施設】&#10;有形固定資産減価償却率">
          <a:extLst>
            <a:ext uri="{FF2B5EF4-FFF2-40B4-BE49-F238E27FC236}">
              <a16:creationId xmlns:a16="http://schemas.microsoft.com/office/drawing/2014/main" id="{01787B46-9B2B-4A1D-B2A1-6F1266A8FEC0}"/>
            </a:ext>
          </a:extLst>
        </xdr:cNvPr>
        <xdr:cNvSpPr txBox="1"/>
      </xdr:nvSpPr>
      <xdr:spPr>
        <a:xfrm>
          <a:off x="1611004" y="13604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139464</xdr:rowOff>
    </xdr:from>
    <xdr:ext cx="405111" cy="259045"/>
    <xdr:sp macro="" textlink="">
      <xdr:nvSpPr>
        <xdr:cNvPr id="321" name="n_4mainValue【福祉施設】&#10;有形固定資産減価償却率">
          <a:extLst>
            <a:ext uri="{FF2B5EF4-FFF2-40B4-BE49-F238E27FC236}">
              <a16:creationId xmlns:a16="http://schemas.microsoft.com/office/drawing/2014/main" id="{D2A4CB41-AE0B-427F-97BD-1428B65B2D1C}"/>
            </a:ext>
          </a:extLst>
        </xdr:cNvPr>
        <xdr:cNvSpPr txBox="1"/>
      </xdr:nvSpPr>
      <xdr:spPr>
        <a:xfrm>
          <a:off x="836304" y="13550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646BEDF3-FD55-45BD-B70C-943140EB9420}"/>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BD2FD53B-2D9B-4F24-BC31-424BDB6C8992}"/>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51752CEF-60F0-47D2-B210-DA21B352D77C}"/>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486398D7-A96B-4475-9652-3834B5B39549}"/>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7B11C94D-C7CC-412C-83AC-038E99187B0E}"/>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3A25FAF7-99EC-4A4D-A26D-B1E71642453C}"/>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FAAC3285-9A37-4C37-B029-8390E8132BF5}"/>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80A61BF8-A566-4CF0-98C6-A0DC60C6198F}"/>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54F5396F-DB57-45C0-8522-9A8632F66005}"/>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9A02AA74-6EA4-468F-B109-3E5FD254522E}"/>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2" name="直線コネクタ 331">
          <a:extLst>
            <a:ext uri="{FF2B5EF4-FFF2-40B4-BE49-F238E27FC236}">
              <a16:creationId xmlns:a16="http://schemas.microsoft.com/office/drawing/2014/main" id="{23736D7C-AC55-4A16-BE9E-657BB6342A88}"/>
            </a:ext>
          </a:extLst>
        </xdr:cNvPr>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3" name="テキスト ボックス 332">
          <a:extLst>
            <a:ext uri="{FF2B5EF4-FFF2-40B4-BE49-F238E27FC236}">
              <a16:creationId xmlns:a16="http://schemas.microsoft.com/office/drawing/2014/main" id="{5F6BC5DE-7E98-4DA0-B2F1-7AD65A15B9AD}"/>
            </a:ext>
          </a:extLst>
        </xdr:cNvPr>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4" name="直線コネクタ 333">
          <a:extLst>
            <a:ext uri="{FF2B5EF4-FFF2-40B4-BE49-F238E27FC236}">
              <a16:creationId xmlns:a16="http://schemas.microsoft.com/office/drawing/2014/main" id="{84957D14-51DC-40AE-A42F-B6B414396AFD}"/>
            </a:ext>
          </a:extLst>
        </xdr:cNvPr>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5" name="テキスト ボックス 334">
          <a:extLst>
            <a:ext uri="{FF2B5EF4-FFF2-40B4-BE49-F238E27FC236}">
              <a16:creationId xmlns:a16="http://schemas.microsoft.com/office/drawing/2014/main" id="{5D2B7159-4021-42F2-AEB2-ED6C86833C50}"/>
            </a:ext>
          </a:extLst>
        </xdr:cNvPr>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6" name="直線コネクタ 335">
          <a:extLst>
            <a:ext uri="{FF2B5EF4-FFF2-40B4-BE49-F238E27FC236}">
              <a16:creationId xmlns:a16="http://schemas.microsoft.com/office/drawing/2014/main" id="{AAC89FF5-D1E2-409F-8768-28F72D9F5AFD}"/>
            </a:ext>
          </a:extLst>
        </xdr:cNvPr>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7" name="テキスト ボックス 336">
          <a:extLst>
            <a:ext uri="{FF2B5EF4-FFF2-40B4-BE49-F238E27FC236}">
              <a16:creationId xmlns:a16="http://schemas.microsoft.com/office/drawing/2014/main" id="{3F531018-0A32-4F14-A720-917366A82D24}"/>
            </a:ext>
          </a:extLst>
        </xdr:cNvPr>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8" name="直線コネクタ 337">
          <a:extLst>
            <a:ext uri="{FF2B5EF4-FFF2-40B4-BE49-F238E27FC236}">
              <a16:creationId xmlns:a16="http://schemas.microsoft.com/office/drawing/2014/main" id="{044C7D9D-3C50-46FC-A6CB-95EBC857E0D2}"/>
            </a:ext>
          </a:extLst>
        </xdr:cNvPr>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9" name="テキスト ボックス 338">
          <a:extLst>
            <a:ext uri="{FF2B5EF4-FFF2-40B4-BE49-F238E27FC236}">
              <a16:creationId xmlns:a16="http://schemas.microsoft.com/office/drawing/2014/main" id="{CCFA68E6-5DF6-4672-83AF-4D45356C2CC1}"/>
            </a:ext>
          </a:extLst>
        </xdr:cNvPr>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0" name="直線コネクタ 339">
          <a:extLst>
            <a:ext uri="{FF2B5EF4-FFF2-40B4-BE49-F238E27FC236}">
              <a16:creationId xmlns:a16="http://schemas.microsoft.com/office/drawing/2014/main" id="{B61BEBAA-D0B7-4CB4-8F0B-A85B6A48DCB2}"/>
            </a:ext>
          </a:extLst>
        </xdr:cNvPr>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1" name="テキスト ボックス 340">
          <a:extLst>
            <a:ext uri="{FF2B5EF4-FFF2-40B4-BE49-F238E27FC236}">
              <a16:creationId xmlns:a16="http://schemas.microsoft.com/office/drawing/2014/main" id="{5E7695AD-4368-48CE-B7BA-310508AC63E5}"/>
            </a:ext>
          </a:extLst>
        </xdr:cNvPr>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2" name="直線コネクタ 341">
          <a:extLst>
            <a:ext uri="{FF2B5EF4-FFF2-40B4-BE49-F238E27FC236}">
              <a16:creationId xmlns:a16="http://schemas.microsoft.com/office/drawing/2014/main" id="{2EA45D8C-37AE-4CB4-9AC0-B2E85E5BCB78}"/>
            </a:ext>
          </a:extLst>
        </xdr:cNvPr>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3" name="テキスト ボックス 342">
          <a:extLst>
            <a:ext uri="{FF2B5EF4-FFF2-40B4-BE49-F238E27FC236}">
              <a16:creationId xmlns:a16="http://schemas.microsoft.com/office/drawing/2014/main" id="{E8F1CF77-0F51-4F85-883C-77D4F8FEE4F2}"/>
            </a:ext>
          </a:extLst>
        </xdr:cNvPr>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a:extLst>
            <a:ext uri="{FF2B5EF4-FFF2-40B4-BE49-F238E27FC236}">
              <a16:creationId xmlns:a16="http://schemas.microsoft.com/office/drawing/2014/main" id="{7F7EC790-87A8-4AF3-8AF6-0DE48B6CB9F3}"/>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5" name="テキスト ボックス 344">
          <a:extLst>
            <a:ext uri="{FF2B5EF4-FFF2-40B4-BE49-F238E27FC236}">
              <a16:creationId xmlns:a16="http://schemas.microsoft.com/office/drawing/2014/main" id="{0E0B4D79-1B3F-4004-826C-451110016BF5}"/>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福祉施設】&#10;一人当たり面積グラフ枠">
          <a:extLst>
            <a:ext uri="{FF2B5EF4-FFF2-40B4-BE49-F238E27FC236}">
              <a16:creationId xmlns:a16="http://schemas.microsoft.com/office/drawing/2014/main" id="{A0F277F3-064B-4EE6-8F27-B013A618FB1C}"/>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166007</xdr:rowOff>
    </xdr:from>
    <xdr:to>
      <xdr:col>54</xdr:col>
      <xdr:colOff>189865</xdr:colOff>
      <xdr:row>86</xdr:row>
      <xdr:rowOff>114300</xdr:rowOff>
    </xdr:to>
    <xdr:cxnSp macro="">
      <xdr:nvCxnSpPr>
        <xdr:cNvPr id="347" name="直線コネクタ 346">
          <a:extLst>
            <a:ext uri="{FF2B5EF4-FFF2-40B4-BE49-F238E27FC236}">
              <a16:creationId xmlns:a16="http://schemas.microsoft.com/office/drawing/2014/main" id="{281F86FF-A65D-416B-9E57-4427A3CF354D}"/>
            </a:ext>
          </a:extLst>
        </xdr:cNvPr>
        <xdr:cNvCxnSpPr/>
      </xdr:nvCxnSpPr>
      <xdr:spPr>
        <a:xfrm flipV="1">
          <a:off x="9219565" y="13074287"/>
          <a:ext cx="0" cy="14570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118127</xdr:rowOff>
    </xdr:from>
    <xdr:ext cx="469744" cy="259045"/>
    <xdr:sp macro="" textlink="">
      <xdr:nvSpPr>
        <xdr:cNvPr id="348" name="【福祉施設】&#10;一人当たり面積最小値テキスト">
          <a:extLst>
            <a:ext uri="{FF2B5EF4-FFF2-40B4-BE49-F238E27FC236}">
              <a16:creationId xmlns:a16="http://schemas.microsoft.com/office/drawing/2014/main" id="{39BAA9C8-B391-4B01-B1EA-9CA239B6BBAD}"/>
            </a:ext>
          </a:extLst>
        </xdr:cNvPr>
        <xdr:cNvSpPr txBox="1"/>
      </xdr:nvSpPr>
      <xdr:spPr>
        <a:xfrm>
          <a:off x="925830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114300</xdr:rowOff>
    </xdr:from>
    <xdr:to>
      <xdr:col>55</xdr:col>
      <xdr:colOff>88900</xdr:colOff>
      <xdr:row>86</xdr:row>
      <xdr:rowOff>114300</xdr:rowOff>
    </xdr:to>
    <xdr:cxnSp macro="">
      <xdr:nvCxnSpPr>
        <xdr:cNvPr id="349" name="直線コネクタ 348">
          <a:extLst>
            <a:ext uri="{FF2B5EF4-FFF2-40B4-BE49-F238E27FC236}">
              <a16:creationId xmlns:a16="http://schemas.microsoft.com/office/drawing/2014/main" id="{1A2C2DF2-F960-474A-A1E1-A6BDC1CA01C9}"/>
            </a:ext>
          </a:extLst>
        </xdr:cNvPr>
        <xdr:cNvCxnSpPr/>
      </xdr:nvCxnSpPr>
      <xdr:spPr>
        <a:xfrm>
          <a:off x="915416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112684</xdr:rowOff>
    </xdr:from>
    <xdr:ext cx="469744" cy="259045"/>
    <xdr:sp macro="" textlink="">
      <xdr:nvSpPr>
        <xdr:cNvPr id="350" name="【福祉施設】&#10;一人当たり面積最大値テキスト">
          <a:extLst>
            <a:ext uri="{FF2B5EF4-FFF2-40B4-BE49-F238E27FC236}">
              <a16:creationId xmlns:a16="http://schemas.microsoft.com/office/drawing/2014/main" id="{4CA3387E-1F4F-4C8F-9AEB-DFEDB0068BBC}"/>
            </a:ext>
          </a:extLst>
        </xdr:cNvPr>
        <xdr:cNvSpPr txBox="1"/>
      </xdr:nvSpPr>
      <xdr:spPr>
        <a:xfrm>
          <a:off x="9258300" y="12853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166007</xdr:rowOff>
    </xdr:from>
    <xdr:to>
      <xdr:col>55</xdr:col>
      <xdr:colOff>88900</xdr:colOff>
      <xdr:row>77</xdr:row>
      <xdr:rowOff>166007</xdr:rowOff>
    </xdr:to>
    <xdr:cxnSp macro="">
      <xdr:nvCxnSpPr>
        <xdr:cNvPr id="351" name="直線コネクタ 350">
          <a:extLst>
            <a:ext uri="{FF2B5EF4-FFF2-40B4-BE49-F238E27FC236}">
              <a16:creationId xmlns:a16="http://schemas.microsoft.com/office/drawing/2014/main" id="{EE6F7891-7140-4FEF-A553-EFE37CFB7521}"/>
            </a:ext>
          </a:extLst>
        </xdr:cNvPr>
        <xdr:cNvCxnSpPr/>
      </xdr:nvCxnSpPr>
      <xdr:spPr>
        <a:xfrm>
          <a:off x="9154160" y="1307428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55534</xdr:rowOff>
    </xdr:from>
    <xdr:ext cx="469744" cy="259045"/>
    <xdr:sp macro="" textlink="">
      <xdr:nvSpPr>
        <xdr:cNvPr id="352" name="【福祉施設】&#10;一人当たり面積平均値テキスト">
          <a:extLst>
            <a:ext uri="{FF2B5EF4-FFF2-40B4-BE49-F238E27FC236}">
              <a16:creationId xmlns:a16="http://schemas.microsoft.com/office/drawing/2014/main" id="{061CA08C-093E-4D80-80A8-41552D8749FA}"/>
            </a:ext>
          </a:extLst>
        </xdr:cNvPr>
        <xdr:cNvSpPr txBox="1"/>
      </xdr:nvSpPr>
      <xdr:spPr>
        <a:xfrm>
          <a:off x="9258300" y="139696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77107</xdr:rowOff>
    </xdr:from>
    <xdr:to>
      <xdr:col>55</xdr:col>
      <xdr:colOff>50800</xdr:colOff>
      <xdr:row>84</xdr:row>
      <xdr:rowOff>7257</xdr:rowOff>
    </xdr:to>
    <xdr:sp macro="" textlink="">
      <xdr:nvSpPr>
        <xdr:cNvPr id="353" name="フローチャート: 判断 352">
          <a:extLst>
            <a:ext uri="{FF2B5EF4-FFF2-40B4-BE49-F238E27FC236}">
              <a16:creationId xmlns:a16="http://schemas.microsoft.com/office/drawing/2014/main" id="{10F605DB-A105-48D2-9945-6F45175A92FF}"/>
            </a:ext>
          </a:extLst>
        </xdr:cNvPr>
        <xdr:cNvSpPr/>
      </xdr:nvSpPr>
      <xdr:spPr>
        <a:xfrm>
          <a:off x="9192260" y="1399122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77107</xdr:rowOff>
    </xdr:from>
    <xdr:to>
      <xdr:col>50</xdr:col>
      <xdr:colOff>165100</xdr:colOff>
      <xdr:row>84</xdr:row>
      <xdr:rowOff>7257</xdr:rowOff>
    </xdr:to>
    <xdr:sp macro="" textlink="">
      <xdr:nvSpPr>
        <xdr:cNvPr id="354" name="フローチャート: 判断 353">
          <a:extLst>
            <a:ext uri="{FF2B5EF4-FFF2-40B4-BE49-F238E27FC236}">
              <a16:creationId xmlns:a16="http://schemas.microsoft.com/office/drawing/2014/main" id="{95532488-836D-44C2-88D6-34911FC2C0C3}"/>
            </a:ext>
          </a:extLst>
        </xdr:cNvPr>
        <xdr:cNvSpPr/>
      </xdr:nvSpPr>
      <xdr:spPr>
        <a:xfrm>
          <a:off x="8445500" y="139912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87993</xdr:rowOff>
    </xdr:from>
    <xdr:to>
      <xdr:col>46</xdr:col>
      <xdr:colOff>38100</xdr:colOff>
      <xdr:row>84</xdr:row>
      <xdr:rowOff>18143</xdr:rowOff>
    </xdr:to>
    <xdr:sp macro="" textlink="">
      <xdr:nvSpPr>
        <xdr:cNvPr id="355" name="フローチャート: 判断 354">
          <a:extLst>
            <a:ext uri="{FF2B5EF4-FFF2-40B4-BE49-F238E27FC236}">
              <a16:creationId xmlns:a16="http://schemas.microsoft.com/office/drawing/2014/main" id="{8D34EF70-4A6E-4AD5-B6BF-76DF62862404}"/>
            </a:ext>
          </a:extLst>
        </xdr:cNvPr>
        <xdr:cNvSpPr/>
      </xdr:nvSpPr>
      <xdr:spPr>
        <a:xfrm>
          <a:off x="7670800" y="1400211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81</xdr:row>
      <xdr:rowOff>93436</xdr:rowOff>
    </xdr:from>
    <xdr:to>
      <xdr:col>41</xdr:col>
      <xdr:colOff>101600</xdr:colOff>
      <xdr:row>82</xdr:row>
      <xdr:rowOff>23586</xdr:rowOff>
    </xdr:to>
    <xdr:sp macro="" textlink="">
      <xdr:nvSpPr>
        <xdr:cNvPr id="356" name="フローチャート: 判断 355">
          <a:extLst>
            <a:ext uri="{FF2B5EF4-FFF2-40B4-BE49-F238E27FC236}">
              <a16:creationId xmlns:a16="http://schemas.microsoft.com/office/drawing/2014/main" id="{EB1F3574-4E75-4819-9427-2A34261E9334}"/>
            </a:ext>
          </a:extLst>
        </xdr:cNvPr>
        <xdr:cNvSpPr/>
      </xdr:nvSpPr>
      <xdr:spPr>
        <a:xfrm>
          <a:off x="6873240" y="136722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9071</xdr:rowOff>
    </xdr:from>
    <xdr:to>
      <xdr:col>36</xdr:col>
      <xdr:colOff>165100</xdr:colOff>
      <xdr:row>82</xdr:row>
      <xdr:rowOff>110671</xdr:rowOff>
    </xdr:to>
    <xdr:sp macro="" textlink="">
      <xdr:nvSpPr>
        <xdr:cNvPr id="357" name="フローチャート: 判断 356">
          <a:extLst>
            <a:ext uri="{FF2B5EF4-FFF2-40B4-BE49-F238E27FC236}">
              <a16:creationId xmlns:a16="http://schemas.microsoft.com/office/drawing/2014/main" id="{FA33F06F-5476-4BA5-B684-6CDD850A5543}"/>
            </a:ext>
          </a:extLst>
        </xdr:cNvPr>
        <xdr:cNvSpPr/>
      </xdr:nvSpPr>
      <xdr:spPr>
        <a:xfrm>
          <a:off x="6098540" y="13755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1139E498-DAD3-4BD1-88A1-BB77B415650C}"/>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9023B1B8-F1FF-4FBE-873B-BB44BD19C323}"/>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9D50F608-1C14-4AF9-AF6B-D1E39C052170}"/>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869E61D4-35E5-4D0E-B2CF-D9E4178FF0CE}"/>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19707257-F980-4F44-9D47-6DEC2A4D769C}"/>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87993</xdr:rowOff>
    </xdr:from>
    <xdr:to>
      <xdr:col>55</xdr:col>
      <xdr:colOff>50800</xdr:colOff>
      <xdr:row>80</xdr:row>
      <xdr:rowOff>18143</xdr:rowOff>
    </xdr:to>
    <xdr:sp macro="" textlink="">
      <xdr:nvSpPr>
        <xdr:cNvPr id="363" name="楕円 362">
          <a:extLst>
            <a:ext uri="{FF2B5EF4-FFF2-40B4-BE49-F238E27FC236}">
              <a16:creationId xmlns:a16="http://schemas.microsoft.com/office/drawing/2014/main" id="{458387E8-6D6A-4B27-B5AE-43080F49C51A}"/>
            </a:ext>
          </a:extLst>
        </xdr:cNvPr>
        <xdr:cNvSpPr/>
      </xdr:nvSpPr>
      <xdr:spPr>
        <a:xfrm>
          <a:off x="9192260" y="1333155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78</xdr:row>
      <xdr:rowOff>110870</xdr:rowOff>
    </xdr:from>
    <xdr:ext cx="469744" cy="259045"/>
    <xdr:sp macro="" textlink="">
      <xdr:nvSpPr>
        <xdr:cNvPr id="364" name="【福祉施設】&#10;一人当たり面積該当値テキスト">
          <a:extLst>
            <a:ext uri="{FF2B5EF4-FFF2-40B4-BE49-F238E27FC236}">
              <a16:creationId xmlns:a16="http://schemas.microsoft.com/office/drawing/2014/main" id="{94BF5A7C-E1EA-4B65-A3F8-3F10E17E97C2}"/>
            </a:ext>
          </a:extLst>
        </xdr:cNvPr>
        <xdr:cNvSpPr txBox="1"/>
      </xdr:nvSpPr>
      <xdr:spPr>
        <a:xfrm>
          <a:off x="9258300" y="13186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98879</xdr:rowOff>
    </xdr:from>
    <xdr:to>
      <xdr:col>50</xdr:col>
      <xdr:colOff>165100</xdr:colOff>
      <xdr:row>80</xdr:row>
      <xdr:rowOff>29029</xdr:rowOff>
    </xdr:to>
    <xdr:sp macro="" textlink="">
      <xdr:nvSpPr>
        <xdr:cNvPr id="365" name="楕円 364">
          <a:extLst>
            <a:ext uri="{FF2B5EF4-FFF2-40B4-BE49-F238E27FC236}">
              <a16:creationId xmlns:a16="http://schemas.microsoft.com/office/drawing/2014/main" id="{CBC7CEE2-5700-4A65-8537-35AD68A8E7E8}"/>
            </a:ext>
          </a:extLst>
        </xdr:cNvPr>
        <xdr:cNvSpPr/>
      </xdr:nvSpPr>
      <xdr:spPr>
        <a:xfrm>
          <a:off x="8445500" y="1334243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79</xdr:row>
      <xdr:rowOff>138793</xdr:rowOff>
    </xdr:from>
    <xdr:to>
      <xdr:col>55</xdr:col>
      <xdr:colOff>0</xdr:colOff>
      <xdr:row>79</xdr:row>
      <xdr:rowOff>149679</xdr:rowOff>
    </xdr:to>
    <xdr:cxnSp macro="">
      <xdr:nvCxnSpPr>
        <xdr:cNvPr id="366" name="直線コネクタ 365">
          <a:extLst>
            <a:ext uri="{FF2B5EF4-FFF2-40B4-BE49-F238E27FC236}">
              <a16:creationId xmlns:a16="http://schemas.microsoft.com/office/drawing/2014/main" id="{262BEE81-241C-49B1-B480-70570FBB4F52}"/>
            </a:ext>
          </a:extLst>
        </xdr:cNvPr>
        <xdr:cNvCxnSpPr/>
      </xdr:nvCxnSpPr>
      <xdr:spPr>
        <a:xfrm flipV="1">
          <a:off x="8496300" y="13382353"/>
          <a:ext cx="7239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79</xdr:row>
      <xdr:rowOff>109764</xdr:rowOff>
    </xdr:from>
    <xdr:to>
      <xdr:col>46</xdr:col>
      <xdr:colOff>38100</xdr:colOff>
      <xdr:row>80</xdr:row>
      <xdr:rowOff>39914</xdr:rowOff>
    </xdr:to>
    <xdr:sp macro="" textlink="">
      <xdr:nvSpPr>
        <xdr:cNvPr id="367" name="楕円 366">
          <a:extLst>
            <a:ext uri="{FF2B5EF4-FFF2-40B4-BE49-F238E27FC236}">
              <a16:creationId xmlns:a16="http://schemas.microsoft.com/office/drawing/2014/main" id="{F59491F9-B6D0-4457-BFC9-BE082BD4C9A3}"/>
            </a:ext>
          </a:extLst>
        </xdr:cNvPr>
        <xdr:cNvSpPr/>
      </xdr:nvSpPr>
      <xdr:spPr>
        <a:xfrm>
          <a:off x="7670800" y="1335332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149679</xdr:rowOff>
    </xdr:from>
    <xdr:to>
      <xdr:col>50</xdr:col>
      <xdr:colOff>114300</xdr:colOff>
      <xdr:row>79</xdr:row>
      <xdr:rowOff>160564</xdr:rowOff>
    </xdr:to>
    <xdr:cxnSp macro="">
      <xdr:nvCxnSpPr>
        <xdr:cNvPr id="368" name="直線コネクタ 367">
          <a:extLst>
            <a:ext uri="{FF2B5EF4-FFF2-40B4-BE49-F238E27FC236}">
              <a16:creationId xmlns:a16="http://schemas.microsoft.com/office/drawing/2014/main" id="{EBD51D67-055F-4AFD-805F-81BE1A00C9A0}"/>
            </a:ext>
          </a:extLst>
        </xdr:cNvPr>
        <xdr:cNvCxnSpPr/>
      </xdr:nvCxnSpPr>
      <xdr:spPr>
        <a:xfrm flipV="1">
          <a:off x="7713980" y="13393239"/>
          <a:ext cx="78232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79</xdr:row>
      <xdr:rowOff>120650</xdr:rowOff>
    </xdr:from>
    <xdr:to>
      <xdr:col>41</xdr:col>
      <xdr:colOff>101600</xdr:colOff>
      <xdr:row>80</xdr:row>
      <xdr:rowOff>50800</xdr:rowOff>
    </xdr:to>
    <xdr:sp macro="" textlink="">
      <xdr:nvSpPr>
        <xdr:cNvPr id="369" name="楕円 368">
          <a:extLst>
            <a:ext uri="{FF2B5EF4-FFF2-40B4-BE49-F238E27FC236}">
              <a16:creationId xmlns:a16="http://schemas.microsoft.com/office/drawing/2014/main" id="{C89CAD82-7911-4805-BADF-13ACC1666490}"/>
            </a:ext>
          </a:extLst>
        </xdr:cNvPr>
        <xdr:cNvSpPr/>
      </xdr:nvSpPr>
      <xdr:spPr>
        <a:xfrm>
          <a:off x="6873240" y="133642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79</xdr:row>
      <xdr:rowOff>160564</xdr:rowOff>
    </xdr:from>
    <xdr:to>
      <xdr:col>45</xdr:col>
      <xdr:colOff>177800</xdr:colOff>
      <xdr:row>80</xdr:row>
      <xdr:rowOff>0</xdr:rowOff>
    </xdr:to>
    <xdr:cxnSp macro="">
      <xdr:nvCxnSpPr>
        <xdr:cNvPr id="370" name="直線コネクタ 369">
          <a:extLst>
            <a:ext uri="{FF2B5EF4-FFF2-40B4-BE49-F238E27FC236}">
              <a16:creationId xmlns:a16="http://schemas.microsoft.com/office/drawing/2014/main" id="{D8B76862-5159-4326-81BC-6D8DFC709094}"/>
            </a:ext>
          </a:extLst>
        </xdr:cNvPr>
        <xdr:cNvCxnSpPr/>
      </xdr:nvCxnSpPr>
      <xdr:spPr>
        <a:xfrm flipV="1">
          <a:off x="6924040" y="13404124"/>
          <a:ext cx="789940" cy="7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79</xdr:row>
      <xdr:rowOff>120650</xdr:rowOff>
    </xdr:from>
    <xdr:to>
      <xdr:col>36</xdr:col>
      <xdr:colOff>165100</xdr:colOff>
      <xdr:row>80</xdr:row>
      <xdr:rowOff>50800</xdr:rowOff>
    </xdr:to>
    <xdr:sp macro="" textlink="">
      <xdr:nvSpPr>
        <xdr:cNvPr id="371" name="楕円 370">
          <a:extLst>
            <a:ext uri="{FF2B5EF4-FFF2-40B4-BE49-F238E27FC236}">
              <a16:creationId xmlns:a16="http://schemas.microsoft.com/office/drawing/2014/main" id="{1ABE6E8E-2AC6-4A44-B861-7C73AB0DB028}"/>
            </a:ext>
          </a:extLst>
        </xdr:cNvPr>
        <xdr:cNvSpPr/>
      </xdr:nvSpPr>
      <xdr:spPr>
        <a:xfrm>
          <a:off x="6098540" y="133642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80</xdr:row>
      <xdr:rowOff>0</xdr:rowOff>
    </xdr:from>
    <xdr:to>
      <xdr:col>41</xdr:col>
      <xdr:colOff>50800</xdr:colOff>
      <xdr:row>80</xdr:row>
      <xdr:rowOff>0</xdr:rowOff>
    </xdr:to>
    <xdr:cxnSp macro="">
      <xdr:nvCxnSpPr>
        <xdr:cNvPr id="372" name="直線コネクタ 371">
          <a:extLst>
            <a:ext uri="{FF2B5EF4-FFF2-40B4-BE49-F238E27FC236}">
              <a16:creationId xmlns:a16="http://schemas.microsoft.com/office/drawing/2014/main" id="{891DF3B1-FA55-41F4-8DE0-C5C8F5BD6D5B}"/>
            </a:ext>
          </a:extLst>
        </xdr:cNvPr>
        <xdr:cNvCxnSpPr/>
      </xdr:nvCxnSpPr>
      <xdr:spPr>
        <a:xfrm>
          <a:off x="6149340" y="1341120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169834</xdr:rowOff>
    </xdr:from>
    <xdr:ext cx="469744" cy="259045"/>
    <xdr:sp macro="" textlink="">
      <xdr:nvSpPr>
        <xdr:cNvPr id="373" name="n_1aveValue【福祉施設】&#10;一人当たり面積">
          <a:extLst>
            <a:ext uri="{FF2B5EF4-FFF2-40B4-BE49-F238E27FC236}">
              <a16:creationId xmlns:a16="http://schemas.microsoft.com/office/drawing/2014/main" id="{0383DADA-CEE1-47B4-A88B-61DAFC5083A2}"/>
            </a:ext>
          </a:extLst>
        </xdr:cNvPr>
        <xdr:cNvSpPr txBox="1"/>
      </xdr:nvSpPr>
      <xdr:spPr>
        <a:xfrm>
          <a:off x="8271587" y="14083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9270</xdr:rowOff>
    </xdr:from>
    <xdr:ext cx="469744" cy="259045"/>
    <xdr:sp macro="" textlink="">
      <xdr:nvSpPr>
        <xdr:cNvPr id="374" name="n_2aveValue【福祉施設】&#10;一人当たり面積">
          <a:extLst>
            <a:ext uri="{FF2B5EF4-FFF2-40B4-BE49-F238E27FC236}">
              <a16:creationId xmlns:a16="http://schemas.microsoft.com/office/drawing/2014/main" id="{AF303F63-C4C9-47C7-A07A-EBFD62FF8A8B}"/>
            </a:ext>
          </a:extLst>
        </xdr:cNvPr>
        <xdr:cNvSpPr txBox="1"/>
      </xdr:nvSpPr>
      <xdr:spPr>
        <a:xfrm>
          <a:off x="7509587" y="14091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14713</xdr:rowOff>
    </xdr:from>
    <xdr:ext cx="469744" cy="259045"/>
    <xdr:sp macro="" textlink="">
      <xdr:nvSpPr>
        <xdr:cNvPr id="375" name="n_3aveValue【福祉施設】&#10;一人当たり面積">
          <a:extLst>
            <a:ext uri="{FF2B5EF4-FFF2-40B4-BE49-F238E27FC236}">
              <a16:creationId xmlns:a16="http://schemas.microsoft.com/office/drawing/2014/main" id="{B323F96B-E8D6-44CA-936E-D61915B17A92}"/>
            </a:ext>
          </a:extLst>
        </xdr:cNvPr>
        <xdr:cNvSpPr txBox="1"/>
      </xdr:nvSpPr>
      <xdr:spPr>
        <a:xfrm>
          <a:off x="6712027" y="13761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101798</xdr:rowOff>
    </xdr:from>
    <xdr:ext cx="469744" cy="259045"/>
    <xdr:sp macro="" textlink="">
      <xdr:nvSpPr>
        <xdr:cNvPr id="376" name="n_4aveValue【福祉施設】&#10;一人当たり面積">
          <a:extLst>
            <a:ext uri="{FF2B5EF4-FFF2-40B4-BE49-F238E27FC236}">
              <a16:creationId xmlns:a16="http://schemas.microsoft.com/office/drawing/2014/main" id="{EC115B95-86C5-4606-A8A1-1BB990B6BDCD}"/>
            </a:ext>
          </a:extLst>
        </xdr:cNvPr>
        <xdr:cNvSpPr txBox="1"/>
      </xdr:nvSpPr>
      <xdr:spPr>
        <a:xfrm>
          <a:off x="5937327" y="13848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78</xdr:row>
      <xdr:rowOff>45556</xdr:rowOff>
    </xdr:from>
    <xdr:ext cx="469744" cy="259045"/>
    <xdr:sp macro="" textlink="">
      <xdr:nvSpPr>
        <xdr:cNvPr id="377" name="n_1mainValue【福祉施設】&#10;一人当たり面積">
          <a:extLst>
            <a:ext uri="{FF2B5EF4-FFF2-40B4-BE49-F238E27FC236}">
              <a16:creationId xmlns:a16="http://schemas.microsoft.com/office/drawing/2014/main" id="{BC580735-53A0-4259-8F7B-E22C54A0A46E}"/>
            </a:ext>
          </a:extLst>
        </xdr:cNvPr>
        <xdr:cNvSpPr txBox="1"/>
      </xdr:nvSpPr>
      <xdr:spPr>
        <a:xfrm>
          <a:off x="8271587" y="13121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78</xdr:row>
      <xdr:rowOff>56441</xdr:rowOff>
    </xdr:from>
    <xdr:ext cx="469744" cy="259045"/>
    <xdr:sp macro="" textlink="">
      <xdr:nvSpPr>
        <xdr:cNvPr id="378" name="n_2mainValue【福祉施設】&#10;一人当たり面積">
          <a:extLst>
            <a:ext uri="{FF2B5EF4-FFF2-40B4-BE49-F238E27FC236}">
              <a16:creationId xmlns:a16="http://schemas.microsoft.com/office/drawing/2014/main" id="{E4AA0E9A-454F-406F-A2B5-D60AC6E81704}"/>
            </a:ext>
          </a:extLst>
        </xdr:cNvPr>
        <xdr:cNvSpPr txBox="1"/>
      </xdr:nvSpPr>
      <xdr:spPr>
        <a:xfrm>
          <a:off x="7509587" y="13132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78</xdr:row>
      <xdr:rowOff>67327</xdr:rowOff>
    </xdr:from>
    <xdr:ext cx="469744" cy="259045"/>
    <xdr:sp macro="" textlink="">
      <xdr:nvSpPr>
        <xdr:cNvPr id="379" name="n_3mainValue【福祉施設】&#10;一人当たり面積">
          <a:extLst>
            <a:ext uri="{FF2B5EF4-FFF2-40B4-BE49-F238E27FC236}">
              <a16:creationId xmlns:a16="http://schemas.microsoft.com/office/drawing/2014/main" id="{C31721E4-FFE7-4097-BC8E-FAAE75B157BB}"/>
            </a:ext>
          </a:extLst>
        </xdr:cNvPr>
        <xdr:cNvSpPr txBox="1"/>
      </xdr:nvSpPr>
      <xdr:spPr>
        <a:xfrm>
          <a:off x="6712027" y="1314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78</xdr:row>
      <xdr:rowOff>67327</xdr:rowOff>
    </xdr:from>
    <xdr:ext cx="469744" cy="259045"/>
    <xdr:sp macro="" textlink="">
      <xdr:nvSpPr>
        <xdr:cNvPr id="380" name="n_4mainValue【福祉施設】&#10;一人当たり面積">
          <a:extLst>
            <a:ext uri="{FF2B5EF4-FFF2-40B4-BE49-F238E27FC236}">
              <a16:creationId xmlns:a16="http://schemas.microsoft.com/office/drawing/2014/main" id="{5AB07A08-FBB1-426B-BA07-3FDBAEBBBF37}"/>
            </a:ext>
          </a:extLst>
        </xdr:cNvPr>
        <xdr:cNvSpPr txBox="1"/>
      </xdr:nvSpPr>
      <xdr:spPr>
        <a:xfrm>
          <a:off x="5937327" y="1314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a:extLst>
            <a:ext uri="{FF2B5EF4-FFF2-40B4-BE49-F238E27FC236}">
              <a16:creationId xmlns:a16="http://schemas.microsoft.com/office/drawing/2014/main" id="{E8ECC795-DABA-415F-95C5-7FCAAB23B1CB}"/>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2" name="正方形/長方形 381">
          <a:extLst>
            <a:ext uri="{FF2B5EF4-FFF2-40B4-BE49-F238E27FC236}">
              <a16:creationId xmlns:a16="http://schemas.microsoft.com/office/drawing/2014/main" id="{0053CE53-6FA3-4614-B36F-C26B4A366545}"/>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3" name="正方形/長方形 382">
          <a:extLst>
            <a:ext uri="{FF2B5EF4-FFF2-40B4-BE49-F238E27FC236}">
              <a16:creationId xmlns:a16="http://schemas.microsoft.com/office/drawing/2014/main" id="{FED1C292-327C-4E7E-BE3D-4BA8632B3E2D}"/>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4" name="正方形/長方形 383">
          <a:extLst>
            <a:ext uri="{FF2B5EF4-FFF2-40B4-BE49-F238E27FC236}">
              <a16:creationId xmlns:a16="http://schemas.microsoft.com/office/drawing/2014/main" id="{5107DC84-BC44-4A67-A771-DF9703B28DB8}"/>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5" name="正方形/長方形 384">
          <a:extLst>
            <a:ext uri="{FF2B5EF4-FFF2-40B4-BE49-F238E27FC236}">
              <a16:creationId xmlns:a16="http://schemas.microsoft.com/office/drawing/2014/main" id="{CF288968-D559-4182-8ACB-D700AEE57875}"/>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6" name="正方形/長方形 385">
          <a:extLst>
            <a:ext uri="{FF2B5EF4-FFF2-40B4-BE49-F238E27FC236}">
              <a16:creationId xmlns:a16="http://schemas.microsoft.com/office/drawing/2014/main" id="{D40F5FF9-AC8B-4291-B417-6EBAE2B5FABB}"/>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7" name="正方形/長方形 386">
          <a:extLst>
            <a:ext uri="{FF2B5EF4-FFF2-40B4-BE49-F238E27FC236}">
              <a16:creationId xmlns:a16="http://schemas.microsoft.com/office/drawing/2014/main" id="{52B2900C-9AD1-48BF-9404-13C5EFC7F39C}"/>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8" name="正方形/長方形 387">
          <a:extLst>
            <a:ext uri="{FF2B5EF4-FFF2-40B4-BE49-F238E27FC236}">
              <a16:creationId xmlns:a16="http://schemas.microsoft.com/office/drawing/2014/main" id="{C095C2A8-59A8-4235-989A-DC61DB223655}"/>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9" name="テキスト ボックス 388">
          <a:extLst>
            <a:ext uri="{FF2B5EF4-FFF2-40B4-BE49-F238E27FC236}">
              <a16:creationId xmlns:a16="http://schemas.microsoft.com/office/drawing/2014/main" id="{4646657C-215C-4FB9-90C4-7B413F29DEF7}"/>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0" name="直線コネクタ 389">
          <a:extLst>
            <a:ext uri="{FF2B5EF4-FFF2-40B4-BE49-F238E27FC236}">
              <a16:creationId xmlns:a16="http://schemas.microsoft.com/office/drawing/2014/main" id="{C3D2ACCA-5AAE-43BD-B2AF-17645B7391FA}"/>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1" name="テキスト ボックス 390">
          <a:extLst>
            <a:ext uri="{FF2B5EF4-FFF2-40B4-BE49-F238E27FC236}">
              <a16:creationId xmlns:a16="http://schemas.microsoft.com/office/drawing/2014/main" id="{C71FE852-6933-46FA-A5A3-1F0C76B7CBD8}"/>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2" name="直線コネクタ 391">
          <a:extLst>
            <a:ext uri="{FF2B5EF4-FFF2-40B4-BE49-F238E27FC236}">
              <a16:creationId xmlns:a16="http://schemas.microsoft.com/office/drawing/2014/main" id="{D6AECEC4-9875-453D-AE57-FC4B3E1FD114}"/>
            </a:ext>
          </a:extLst>
        </xdr:cNvPr>
        <xdr:cNvCxnSpPr/>
      </xdr:nvCxnSpPr>
      <xdr:spPr>
        <a:xfrm>
          <a:off x="67056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3" name="テキスト ボックス 392">
          <a:extLst>
            <a:ext uri="{FF2B5EF4-FFF2-40B4-BE49-F238E27FC236}">
              <a16:creationId xmlns:a16="http://schemas.microsoft.com/office/drawing/2014/main" id="{18351E4A-7AC1-463A-8C08-57482F311AE0}"/>
            </a:ext>
          </a:extLst>
        </xdr:cNvPr>
        <xdr:cNvSpPr txBox="1"/>
      </xdr:nvSpPr>
      <xdr:spPr>
        <a:xfrm>
          <a:off x="27196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4" name="直線コネクタ 393">
          <a:extLst>
            <a:ext uri="{FF2B5EF4-FFF2-40B4-BE49-F238E27FC236}">
              <a16:creationId xmlns:a16="http://schemas.microsoft.com/office/drawing/2014/main" id="{21D9308C-2CD4-4719-BD2D-8887483C79C0}"/>
            </a:ext>
          </a:extLst>
        </xdr:cNvPr>
        <xdr:cNvCxnSpPr/>
      </xdr:nvCxnSpPr>
      <xdr:spPr>
        <a:xfrm>
          <a:off x="67056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5" name="テキスト ボックス 394">
          <a:extLst>
            <a:ext uri="{FF2B5EF4-FFF2-40B4-BE49-F238E27FC236}">
              <a16:creationId xmlns:a16="http://schemas.microsoft.com/office/drawing/2014/main" id="{6789A2F0-C96F-4075-B6A5-967BB90680DF}"/>
            </a:ext>
          </a:extLst>
        </xdr:cNvPr>
        <xdr:cNvSpPr txBox="1"/>
      </xdr:nvSpPr>
      <xdr:spPr>
        <a:xfrm>
          <a:off x="33608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6" name="直線コネクタ 395">
          <a:extLst>
            <a:ext uri="{FF2B5EF4-FFF2-40B4-BE49-F238E27FC236}">
              <a16:creationId xmlns:a16="http://schemas.microsoft.com/office/drawing/2014/main" id="{A858F901-AEBE-4B99-AC18-954B63434A9E}"/>
            </a:ext>
          </a:extLst>
        </xdr:cNvPr>
        <xdr:cNvCxnSpPr/>
      </xdr:nvCxnSpPr>
      <xdr:spPr>
        <a:xfrm>
          <a:off x="67056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7" name="テキスト ボックス 396">
          <a:extLst>
            <a:ext uri="{FF2B5EF4-FFF2-40B4-BE49-F238E27FC236}">
              <a16:creationId xmlns:a16="http://schemas.microsoft.com/office/drawing/2014/main" id="{0F6C5CCD-E619-4374-911B-F43BB8182AAD}"/>
            </a:ext>
          </a:extLst>
        </xdr:cNvPr>
        <xdr:cNvSpPr txBox="1"/>
      </xdr:nvSpPr>
      <xdr:spPr>
        <a:xfrm>
          <a:off x="33608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8" name="直線コネクタ 397">
          <a:extLst>
            <a:ext uri="{FF2B5EF4-FFF2-40B4-BE49-F238E27FC236}">
              <a16:creationId xmlns:a16="http://schemas.microsoft.com/office/drawing/2014/main" id="{B6A3CC3E-4582-4060-A908-0647D9F091E6}"/>
            </a:ext>
          </a:extLst>
        </xdr:cNvPr>
        <xdr:cNvCxnSpPr/>
      </xdr:nvCxnSpPr>
      <xdr:spPr>
        <a:xfrm>
          <a:off x="67056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9" name="テキスト ボックス 398">
          <a:extLst>
            <a:ext uri="{FF2B5EF4-FFF2-40B4-BE49-F238E27FC236}">
              <a16:creationId xmlns:a16="http://schemas.microsoft.com/office/drawing/2014/main" id="{DB2F645E-DAB7-43B5-8DCD-5D27D2C38D6C}"/>
            </a:ext>
          </a:extLst>
        </xdr:cNvPr>
        <xdr:cNvSpPr txBox="1"/>
      </xdr:nvSpPr>
      <xdr:spPr>
        <a:xfrm>
          <a:off x="33608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0" name="直線コネクタ 399">
          <a:extLst>
            <a:ext uri="{FF2B5EF4-FFF2-40B4-BE49-F238E27FC236}">
              <a16:creationId xmlns:a16="http://schemas.microsoft.com/office/drawing/2014/main" id="{32AA23C9-3692-459B-A585-F11D47C35FCC}"/>
            </a:ext>
          </a:extLst>
        </xdr:cNvPr>
        <xdr:cNvCxnSpPr/>
      </xdr:nvCxnSpPr>
      <xdr:spPr>
        <a:xfrm>
          <a:off x="67056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401" name="テキスト ボックス 400">
          <a:extLst>
            <a:ext uri="{FF2B5EF4-FFF2-40B4-BE49-F238E27FC236}">
              <a16:creationId xmlns:a16="http://schemas.microsoft.com/office/drawing/2014/main" id="{34BE21C1-15FE-4245-A862-9035297D62F1}"/>
            </a:ext>
          </a:extLst>
        </xdr:cNvPr>
        <xdr:cNvSpPr txBox="1"/>
      </xdr:nvSpPr>
      <xdr:spPr>
        <a:xfrm>
          <a:off x="33608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2" name="直線コネクタ 401">
          <a:extLst>
            <a:ext uri="{FF2B5EF4-FFF2-40B4-BE49-F238E27FC236}">
              <a16:creationId xmlns:a16="http://schemas.microsoft.com/office/drawing/2014/main" id="{FF3D5983-A264-4C02-A69D-4AE051D67609}"/>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3" name="テキスト ボックス 402">
          <a:extLst>
            <a:ext uri="{FF2B5EF4-FFF2-40B4-BE49-F238E27FC236}">
              <a16:creationId xmlns:a16="http://schemas.microsoft.com/office/drawing/2014/main" id="{C75FBB48-15B0-46F5-9D21-7C5167B45233}"/>
            </a:ext>
          </a:extLst>
        </xdr:cNvPr>
        <xdr:cNvSpPr txBox="1"/>
      </xdr:nvSpPr>
      <xdr:spPr>
        <a:xfrm>
          <a:off x="37734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4" name="【市民会館】&#10;有形固定資産減価償却率グラフ枠">
          <a:extLst>
            <a:ext uri="{FF2B5EF4-FFF2-40B4-BE49-F238E27FC236}">
              <a16:creationId xmlns:a16="http://schemas.microsoft.com/office/drawing/2014/main" id="{BEAD9BB3-8D9B-40A5-9A7F-0A595C0F6BBD}"/>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93345</xdr:rowOff>
    </xdr:from>
    <xdr:to>
      <xdr:col>24</xdr:col>
      <xdr:colOff>62865</xdr:colOff>
      <xdr:row>108</xdr:row>
      <xdr:rowOff>108586</xdr:rowOff>
    </xdr:to>
    <xdr:cxnSp macro="">
      <xdr:nvCxnSpPr>
        <xdr:cNvPr id="405" name="直線コネクタ 404">
          <a:extLst>
            <a:ext uri="{FF2B5EF4-FFF2-40B4-BE49-F238E27FC236}">
              <a16:creationId xmlns:a16="http://schemas.microsoft.com/office/drawing/2014/main" id="{557F6E58-07C9-4C8E-8059-03868C55EB52}"/>
            </a:ext>
          </a:extLst>
        </xdr:cNvPr>
        <xdr:cNvCxnSpPr/>
      </xdr:nvCxnSpPr>
      <xdr:spPr>
        <a:xfrm flipV="1">
          <a:off x="4086225" y="16689705"/>
          <a:ext cx="0" cy="1524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112413</xdr:rowOff>
    </xdr:from>
    <xdr:ext cx="405111" cy="259045"/>
    <xdr:sp macro="" textlink="">
      <xdr:nvSpPr>
        <xdr:cNvPr id="406" name="【市民会館】&#10;有形固定資産減価償却率最小値テキスト">
          <a:extLst>
            <a:ext uri="{FF2B5EF4-FFF2-40B4-BE49-F238E27FC236}">
              <a16:creationId xmlns:a16="http://schemas.microsoft.com/office/drawing/2014/main" id="{38FF46D9-F27C-431B-A087-16FBD42D4C56}"/>
            </a:ext>
          </a:extLst>
        </xdr:cNvPr>
        <xdr:cNvSpPr txBox="1"/>
      </xdr:nvSpPr>
      <xdr:spPr>
        <a:xfrm>
          <a:off x="4124960" y="1821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108586</xdr:rowOff>
    </xdr:from>
    <xdr:to>
      <xdr:col>24</xdr:col>
      <xdr:colOff>152400</xdr:colOff>
      <xdr:row>108</xdr:row>
      <xdr:rowOff>108586</xdr:rowOff>
    </xdr:to>
    <xdr:cxnSp macro="">
      <xdr:nvCxnSpPr>
        <xdr:cNvPr id="407" name="直線コネクタ 406">
          <a:extLst>
            <a:ext uri="{FF2B5EF4-FFF2-40B4-BE49-F238E27FC236}">
              <a16:creationId xmlns:a16="http://schemas.microsoft.com/office/drawing/2014/main" id="{70790739-9331-44E8-9150-59996D4B1F8A}"/>
            </a:ext>
          </a:extLst>
        </xdr:cNvPr>
        <xdr:cNvCxnSpPr/>
      </xdr:nvCxnSpPr>
      <xdr:spPr>
        <a:xfrm>
          <a:off x="4020820" y="1821370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40022</xdr:rowOff>
    </xdr:from>
    <xdr:ext cx="405111" cy="259045"/>
    <xdr:sp macro="" textlink="">
      <xdr:nvSpPr>
        <xdr:cNvPr id="408" name="【市民会館】&#10;有形固定資産減価償却率最大値テキスト">
          <a:extLst>
            <a:ext uri="{FF2B5EF4-FFF2-40B4-BE49-F238E27FC236}">
              <a16:creationId xmlns:a16="http://schemas.microsoft.com/office/drawing/2014/main" id="{D78F66A9-B8F4-4FF4-95EA-B6244023D9B3}"/>
            </a:ext>
          </a:extLst>
        </xdr:cNvPr>
        <xdr:cNvSpPr txBox="1"/>
      </xdr:nvSpPr>
      <xdr:spPr>
        <a:xfrm>
          <a:off x="4124960" y="16468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93345</xdr:rowOff>
    </xdr:from>
    <xdr:to>
      <xdr:col>24</xdr:col>
      <xdr:colOff>152400</xdr:colOff>
      <xdr:row>99</xdr:row>
      <xdr:rowOff>93345</xdr:rowOff>
    </xdr:to>
    <xdr:cxnSp macro="">
      <xdr:nvCxnSpPr>
        <xdr:cNvPr id="409" name="直線コネクタ 408">
          <a:extLst>
            <a:ext uri="{FF2B5EF4-FFF2-40B4-BE49-F238E27FC236}">
              <a16:creationId xmlns:a16="http://schemas.microsoft.com/office/drawing/2014/main" id="{7805C0D4-6549-46D1-8809-A32C5920CBA0}"/>
            </a:ext>
          </a:extLst>
        </xdr:cNvPr>
        <xdr:cNvCxnSpPr/>
      </xdr:nvCxnSpPr>
      <xdr:spPr>
        <a:xfrm>
          <a:off x="4020820" y="166897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134002</xdr:rowOff>
    </xdr:from>
    <xdr:ext cx="405111" cy="259045"/>
    <xdr:sp macro="" textlink="">
      <xdr:nvSpPr>
        <xdr:cNvPr id="410" name="【市民会館】&#10;有形固定資産減価償却率平均値テキスト">
          <a:extLst>
            <a:ext uri="{FF2B5EF4-FFF2-40B4-BE49-F238E27FC236}">
              <a16:creationId xmlns:a16="http://schemas.microsoft.com/office/drawing/2014/main" id="{06A32D61-9BD5-4F1F-B16B-E9B8E1A56AF5}"/>
            </a:ext>
          </a:extLst>
        </xdr:cNvPr>
        <xdr:cNvSpPr txBox="1"/>
      </xdr:nvSpPr>
      <xdr:spPr>
        <a:xfrm>
          <a:off x="4124960" y="172332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111125</xdr:rowOff>
    </xdr:from>
    <xdr:to>
      <xdr:col>24</xdr:col>
      <xdr:colOff>114300</xdr:colOff>
      <xdr:row>104</xdr:row>
      <xdr:rowOff>41275</xdr:rowOff>
    </xdr:to>
    <xdr:sp macro="" textlink="">
      <xdr:nvSpPr>
        <xdr:cNvPr id="411" name="フローチャート: 判断 410">
          <a:extLst>
            <a:ext uri="{FF2B5EF4-FFF2-40B4-BE49-F238E27FC236}">
              <a16:creationId xmlns:a16="http://schemas.microsoft.com/office/drawing/2014/main" id="{DCD604D6-643F-4FAB-90D6-23B3183CAA0F}"/>
            </a:ext>
          </a:extLst>
        </xdr:cNvPr>
        <xdr:cNvSpPr/>
      </xdr:nvSpPr>
      <xdr:spPr>
        <a:xfrm>
          <a:off x="4036060" y="173780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86361</xdr:rowOff>
    </xdr:from>
    <xdr:to>
      <xdr:col>20</xdr:col>
      <xdr:colOff>38100</xdr:colOff>
      <xdr:row>104</xdr:row>
      <xdr:rowOff>16511</xdr:rowOff>
    </xdr:to>
    <xdr:sp macro="" textlink="">
      <xdr:nvSpPr>
        <xdr:cNvPr id="412" name="フローチャート: 判断 411">
          <a:extLst>
            <a:ext uri="{FF2B5EF4-FFF2-40B4-BE49-F238E27FC236}">
              <a16:creationId xmlns:a16="http://schemas.microsoft.com/office/drawing/2014/main" id="{D33C7E68-CB8A-416F-B866-520333B029FB}"/>
            </a:ext>
          </a:extLst>
        </xdr:cNvPr>
        <xdr:cNvSpPr/>
      </xdr:nvSpPr>
      <xdr:spPr>
        <a:xfrm>
          <a:off x="3312160" y="1735328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67311</xdr:rowOff>
    </xdr:from>
    <xdr:to>
      <xdr:col>15</xdr:col>
      <xdr:colOff>101600</xdr:colOff>
      <xdr:row>103</xdr:row>
      <xdr:rowOff>168911</xdr:rowOff>
    </xdr:to>
    <xdr:sp macro="" textlink="">
      <xdr:nvSpPr>
        <xdr:cNvPr id="413" name="フローチャート: 判断 412">
          <a:extLst>
            <a:ext uri="{FF2B5EF4-FFF2-40B4-BE49-F238E27FC236}">
              <a16:creationId xmlns:a16="http://schemas.microsoft.com/office/drawing/2014/main" id="{85861277-6005-4EC9-B7F4-645B11B0979E}"/>
            </a:ext>
          </a:extLst>
        </xdr:cNvPr>
        <xdr:cNvSpPr/>
      </xdr:nvSpPr>
      <xdr:spPr>
        <a:xfrm>
          <a:off x="2514600" y="17334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44450</xdr:rowOff>
    </xdr:from>
    <xdr:to>
      <xdr:col>10</xdr:col>
      <xdr:colOff>165100</xdr:colOff>
      <xdr:row>103</xdr:row>
      <xdr:rowOff>146050</xdr:rowOff>
    </xdr:to>
    <xdr:sp macro="" textlink="">
      <xdr:nvSpPr>
        <xdr:cNvPr id="414" name="フローチャート: 判断 413">
          <a:extLst>
            <a:ext uri="{FF2B5EF4-FFF2-40B4-BE49-F238E27FC236}">
              <a16:creationId xmlns:a16="http://schemas.microsoft.com/office/drawing/2014/main" id="{FC36900F-8447-428B-BBFA-8822C64E1645}"/>
            </a:ext>
          </a:extLst>
        </xdr:cNvPr>
        <xdr:cNvSpPr/>
      </xdr:nvSpPr>
      <xdr:spPr>
        <a:xfrm>
          <a:off x="1739900" y="1731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102</xdr:row>
      <xdr:rowOff>156845</xdr:rowOff>
    </xdr:from>
    <xdr:to>
      <xdr:col>6</xdr:col>
      <xdr:colOff>38100</xdr:colOff>
      <xdr:row>103</xdr:row>
      <xdr:rowOff>86995</xdr:rowOff>
    </xdr:to>
    <xdr:sp macro="" textlink="">
      <xdr:nvSpPr>
        <xdr:cNvPr id="415" name="フローチャート: 判断 414">
          <a:extLst>
            <a:ext uri="{FF2B5EF4-FFF2-40B4-BE49-F238E27FC236}">
              <a16:creationId xmlns:a16="http://schemas.microsoft.com/office/drawing/2014/main" id="{BF74B84C-4AD6-44BA-AB87-72F3087717EF}"/>
            </a:ext>
          </a:extLst>
        </xdr:cNvPr>
        <xdr:cNvSpPr/>
      </xdr:nvSpPr>
      <xdr:spPr>
        <a:xfrm>
          <a:off x="965200" y="1725612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6B95B9F8-307A-4BE5-A44D-3C69EF1BB0BE}"/>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3D43AE18-2ED1-438C-A02A-9EE0F081DA2D}"/>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8AB2CE64-EB0B-495C-81F1-3C07456DA454}"/>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3C5865FC-FFEB-481D-80EE-38C7E21E6EA5}"/>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94973808-C09B-436D-8829-7A5A5109590F}"/>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162561</xdr:rowOff>
    </xdr:from>
    <xdr:to>
      <xdr:col>24</xdr:col>
      <xdr:colOff>114300</xdr:colOff>
      <xdr:row>105</xdr:row>
      <xdr:rowOff>92711</xdr:rowOff>
    </xdr:to>
    <xdr:sp macro="" textlink="">
      <xdr:nvSpPr>
        <xdr:cNvPr id="421" name="楕円 420">
          <a:extLst>
            <a:ext uri="{FF2B5EF4-FFF2-40B4-BE49-F238E27FC236}">
              <a16:creationId xmlns:a16="http://schemas.microsoft.com/office/drawing/2014/main" id="{D15A1D98-5E58-4452-98D8-8AF4AEA41913}"/>
            </a:ext>
          </a:extLst>
        </xdr:cNvPr>
        <xdr:cNvSpPr/>
      </xdr:nvSpPr>
      <xdr:spPr>
        <a:xfrm>
          <a:off x="4036060" y="175971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140988</xdr:rowOff>
    </xdr:from>
    <xdr:ext cx="405111" cy="259045"/>
    <xdr:sp macro="" textlink="">
      <xdr:nvSpPr>
        <xdr:cNvPr id="422" name="【市民会館】&#10;有形固定資産減価償却率該当値テキスト">
          <a:extLst>
            <a:ext uri="{FF2B5EF4-FFF2-40B4-BE49-F238E27FC236}">
              <a16:creationId xmlns:a16="http://schemas.microsoft.com/office/drawing/2014/main" id="{8BAB31ED-DCA2-4E32-93A8-ADA06A531205}"/>
            </a:ext>
          </a:extLst>
        </xdr:cNvPr>
        <xdr:cNvSpPr txBox="1"/>
      </xdr:nvSpPr>
      <xdr:spPr>
        <a:xfrm>
          <a:off x="4124960" y="175755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141605</xdr:rowOff>
    </xdr:from>
    <xdr:to>
      <xdr:col>20</xdr:col>
      <xdr:colOff>38100</xdr:colOff>
      <xdr:row>105</xdr:row>
      <xdr:rowOff>71755</xdr:rowOff>
    </xdr:to>
    <xdr:sp macro="" textlink="">
      <xdr:nvSpPr>
        <xdr:cNvPr id="423" name="楕円 422">
          <a:extLst>
            <a:ext uri="{FF2B5EF4-FFF2-40B4-BE49-F238E27FC236}">
              <a16:creationId xmlns:a16="http://schemas.microsoft.com/office/drawing/2014/main" id="{3E144ABA-4081-4D94-AB05-3D440D398B7A}"/>
            </a:ext>
          </a:extLst>
        </xdr:cNvPr>
        <xdr:cNvSpPr/>
      </xdr:nvSpPr>
      <xdr:spPr>
        <a:xfrm>
          <a:off x="3312160" y="1757616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20955</xdr:rowOff>
    </xdr:from>
    <xdr:to>
      <xdr:col>24</xdr:col>
      <xdr:colOff>63500</xdr:colOff>
      <xdr:row>105</xdr:row>
      <xdr:rowOff>41911</xdr:rowOff>
    </xdr:to>
    <xdr:cxnSp macro="">
      <xdr:nvCxnSpPr>
        <xdr:cNvPr id="424" name="直線コネクタ 423">
          <a:extLst>
            <a:ext uri="{FF2B5EF4-FFF2-40B4-BE49-F238E27FC236}">
              <a16:creationId xmlns:a16="http://schemas.microsoft.com/office/drawing/2014/main" id="{3B670053-3F04-4B7D-A015-BB7AAE1B2D90}"/>
            </a:ext>
          </a:extLst>
        </xdr:cNvPr>
        <xdr:cNvCxnSpPr/>
      </xdr:nvCxnSpPr>
      <xdr:spPr>
        <a:xfrm>
          <a:off x="3355340" y="17623155"/>
          <a:ext cx="731520" cy="20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113030</xdr:rowOff>
    </xdr:from>
    <xdr:to>
      <xdr:col>15</xdr:col>
      <xdr:colOff>101600</xdr:colOff>
      <xdr:row>105</xdr:row>
      <xdr:rowOff>43180</xdr:rowOff>
    </xdr:to>
    <xdr:sp macro="" textlink="">
      <xdr:nvSpPr>
        <xdr:cNvPr id="425" name="楕円 424">
          <a:extLst>
            <a:ext uri="{FF2B5EF4-FFF2-40B4-BE49-F238E27FC236}">
              <a16:creationId xmlns:a16="http://schemas.microsoft.com/office/drawing/2014/main" id="{F61DE35F-3700-41E4-A8F3-4A9D47562CBD}"/>
            </a:ext>
          </a:extLst>
        </xdr:cNvPr>
        <xdr:cNvSpPr/>
      </xdr:nvSpPr>
      <xdr:spPr>
        <a:xfrm>
          <a:off x="2514600" y="175475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163830</xdr:rowOff>
    </xdr:from>
    <xdr:to>
      <xdr:col>19</xdr:col>
      <xdr:colOff>177800</xdr:colOff>
      <xdr:row>105</xdr:row>
      <xdr:rowOff>20955</xdr:rowOff>
    </xdr:to>
    <xdr:cxnSp macro="">
      <xdr:nvCxnSpPr>
        <xdr:cNvPr id="426" name="直線コネクタ 425">
          <a:extLst>
            <a:ext uri="{FF2B5EF4-FFF2-40B4-BE49-F238E27FC236}">
              <a16:creationId xmlns:a16="http://schemas.microsoft.com/office/drawing/2014/main" id="{F0DFFE22-6A1A-4A5E-BA57-EBFB81120757}"/>
            </a:ext>
          </a:extLst>
        </xdr:cNvPr>
        <xdr:cNvCxnSpPr/>
      </xdr:nvCxnSpPr>
      <xdr:spPr>
        <a:xfrm>
          <a:off x="2565400" y="17598390"/>
          <a:ext cx="78994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78739</xdr:rowOff>
    </xdr:from>
    <xdr:to>
      <xdr:col>10</xdr:col>
      <xdr:colOff>165100</xdr:colOff>
      <xdr:row>105</xdr:row>
      <xdr:rowOff>8889</xdr:rowOff>
    </xdr:to>
    <xdr:sp macro="" textlink="">
      <xdr:nvSpPr>
        <xdr:cNvPr id="427" name="楕円 426">
          <a:extLst>
            <a:ext uri="{FF2B5EF4-FFF2-40B4-BE49-F238E27FC236}">
              <a16:creationId xmlns:a16="http://schemas.microsoft.com/office/drawing/2014/main" id="{6BD17E5F-558F-406D-A46B-35347D84E1BF}"/>
            </a:ext>
          </a:extLst>
        </xdr:cNvPr>
        <xdr:cNvSpPr/>
      </xdr:nvSpPr>
      <xdr:spPr>
        <a:xfrm>
          <a:off x="1739900" y="1751329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129539</xdr:rowOff>
    </xdr:from>
    <xdr:to>
      <xdr:col>15</xdr:col>
      <xdr:colOff>50800</xdr:colOff>
      <xdr:row>104</xdr:row>
      <xdr:rowOff>163830</xdr:rowOff>
    </xdr:to>
    <xdr:cxnSp macro="">
      <xdr:nvCxnSpPr>
        <xdr:cNvPr id="428" name="直線コネクタ 427">
          <a:extLst>
            <a:ext uri="{FF2B5EF4-FFF2-40B4-BE49-F238E27FC236}">
              <a16:creationId xmlns:a16="http://schemas.microsoft.com/office/drawing/2014/main" id="{3C8D9839-2B5E-4207-BA52-02B058B09827}"/>
            </a:ext>
          </a:extLst>
        </xdr:cNvPr>
        <xdr:cNvCxnSpPr/>
      </xdr:nvCxnSpPr>
      <xdr:spPr>
        <a:xfrm>
          <a:off x="1790700" y="17564099"/>
          <a:ext cx="7747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36830</xdr:rowOff>
    </xdr:from>
    <xdr:to>
      <xdr:col>6</xdr:col>
      <xdr:colOff>38100</xdr:colOff>
      <xdr:row>104</xdr:row>
      <xdr:rowOff>138430</xdr:rowOff>
    </xdr:to>
    <xdr:sp macro="" textlink="">
      <xdr:nvSpPr>
        <xdr:cNvPr id="429" name="楕円 428">
          <a:extLst>
            <a:ext uri="{FF2B5EF4-FFF2-40B4-BE49-F238E27FC236}">
              <a16:creationId xmlns:a16="http://schemas.microsoft.com/office/drawing/2014/main" id="{230CBFD4-7C44-4D10-A402-88B3EF792894}"/>
            </a:ext>
          </a:extLst>
        </xdr:cNvPr>
        <xdr:cNvSpPr/>
      </xdr:nvSpPr>
      <xdr:spPr>
        <a:xfrm>
          <a:off x="965200" y="174713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87630</xdr:rowOff>
    </xdr:from>
    <xdr:to>
      <xdr:col>10</xdr:col>
      <xdr:colOff>114300</xdr:colOff>
      <xdr:row>104</xdr:row>
      <xdr:rowOff>129539</xdr:rowOff>
    </xdr:to>
    <xdr:cxnSp macro="">
      <xdr:nvCxnSpPr>
        <xdr:cNvPr id="430" name="直線コネクタ 429">
          <a:extLst>
            <a:ext uri="{FF2B5EF4-FFF2-40B4-BE49-F238E27FC236}">
              <a16:creationId xmlns:a16="http://schemas.microsoft.com/office/drawing/2014/main" id="{A5C75D9D-D517-42F0-B2FE-89AFF5EAD9E7}"/>
            </a:ext>
          </a:extLst>
        </xdr:cNvPr>
        <xdr:cNvCxnSpPr/>
      </xdr:nvCxnSpPr>
      <xdr:spPr>
        <a:xfrm>
          <a:off x="1008380" y="17522190"/>
          <a:ext cx="78232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33038</xdr:rowOff>
    </xdr:from>
    <xdr:ext cx="405111" cy="259045"/>
    <xdr:sp macro="" textlink="">
      <xdr:nvSpPr>
        <xdr:cNvPr id="431" name="n_1aveValue【市民会館】&#10;有形固定資産減価償却率">
          <a:extLst>
            <a:ext uri="{FF2B5EF4-FFF2-40B4-BE49-F238E27FC236}">
              <a16:creationId xmlns:a16="http://schemas.microsoft.com/office/drawing/2014/main" id="{0B9AF628-2AC3-46E8-877B-341A71567A5B}"/>
            </a:ext>
          </a:extLst>
        </xdr:cNvPr>
        <xdr:cNvSpPr txBox="1"/>
      </xdr:nvSpPr>
      <xdr:spPr>
        <a:xfrm>
          <a:off x="3170564" y="171323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13988</xdr:rowOff>
    </xdr:from>
    <xdr:ext cx="405111" cy="259045"/>
    <xdr:sp macro="" textlink="">
      <xdr:nvSpPr>
        <xdr:cNvPr id="432" name="n_2aveValue【市民会館】&#10;有形固定資産減価償却率">
          <a:extLst>
            <a:ext uri="{FF2B5EF4-FFF2-40B4-BE49-F238E27FC236}">
              <a16:creationId xmlns:a16="http://schemas.microsoft.com/office/drawing/2014/main" id="{3DE75CEB-B8EA-4492-B452-4E26E7784CFF}"/>
            </a:ext>
          </a:extLst>
        </xdr:cNvPr>
        <xdr:cNvSpPr txBox="1"/>
      </xdr:nvSpPr>
      <xdr:spPr>
        <a:xfrm>
          <a:off x="2385704" y="171132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162577</xdr:rowOff>
    </xdr:from>
    <xdr:ext cx="405111" cy="259045"/>
    <xdr:sp macro="" textlink="">
      <xdr:nvSpPr>
        <xdr:cNvPr id="433" name="n_3aveValue【市民会館】&#10;有形固定資産減価償却率">
          <a:extLst>
            <a:ext uri="{FF2B5EF4-FFF2-40B4-BE49-F238E27FC236}">
              <a16:creationId xmlns:a16="http://schemas.microsoft.com/office/drawing/2014/main" id="{E3213677-F2C4-476D-B0B6-FE9121AB74D3}"/>
            </a:ext>
          </a:extLst>
        </xdr:cNvPr>
        <xdr:cNvSpPr txBox="1"/>
      </xdr:nvSpPr>
      <xdr:spPr>
        <a:xfrm>
          <a:off x="1611004" y="17094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103522</xdr:rowOff>
    </xdr:from>
    <xdr:ext cx="405111" cy="259045"/>
    <xdr:sp macro="" textlink="">
      <xdr:nvSpPr>
        <xdr:cNvPr id="434" name="n_4aveValue【市民会館】&#10;有形固定資産減価償却率">
          <a:extLst>
            <a:ext uri="{FF2B5EF4-FFF2-40B4-BE49-F238E27FC236}">
              <a16:creationId xmlns:a16="http://schemas.microsoft.com/office/drawing/2014/main" id="{7B454C10-C5EB-406C-A16E-716B084F0A17}"/>
            </a:ext>
          </a:extLst>
        </xdr:cNvPr>
        <xdr:cNvSpPr txBox="1"/>
      </xdr:nvSpPr>
      <xdr:spPr>
        <a:xfrm>
          <a:off x="836304" y="17035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62882</xdr:rowOff>
    </xdr:from>
    <xdr:ext cx="405111" cy="259045"/>
    <xdr:sp macro="" textlink="">
      <xdr:nvSpPr>
        <xdr:cNvPr id="435" name="n_1mainValue【市民会館】&#10;有形固定資産減価償却率">
          <a:extLst>
            <a:ext uri="{FF2B5EF4-FFF2-40B4-BE49-F238E27FC236}">
              <a16:creationId xmlns:a16="http://schemas.microsoft.com/office/drawing/2014/main" id="{E87A0F8E-C2F4-4D29-9EB5-DAB2FB40404B}"/>
            </a:ext>
          </a:extLst>
        </xdr:cNvPr>
        <xdr:cNvSpPr txBox="1"/>
      </xdr:nvSpPr>
      <xdr:spPr>
        <a:xfrm>
          <a:off x="3170564" y="17665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34307</xdr:rowOff>
    </xdr:from>
    <xdr:ext cx="405111" cy="259045"/>
    <xdr:sp macro="" textlink="">
      <xdr:nvSpPr>
        <xdr:cNvPr id="436" name="n_2mainValue【市民会館】&#10;有形固定資産減価償却率">
          <a:extLst>
            <a:ext uri="{FF2B5EF4-FFF2-40B4-BE49-F238E27FC236}">
              <a16:creationId xmlns:a16="http://schemas.microsoft.com/office/drawing/2014/main" id="{31837F99-A111-43C9-BA65-A41BBC7566DA}"/>
            </a:ext>
          </a:extLst>
        </xdr:cNvPr>
        <xdr:cNvSpPr txBox="1"/>
      </xdr:nvSpPr>
      <xdr:spPr>
        <a:xfrm>
          <a:off x="2385704" y="17636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16</xdr:rowOff>
    </xdr:from>
    <xdr:ext cx="405111" cy="259045"/>
    <xdr:sp macro="" textlink="">
      <xdr:nvSpPr>
        <xdr:cNvPr id="437" name="n_3mainValue【市民会館】&#10;有形固定資産減価償却率">
          <a:extLst>
            <a:ext uri="{FF2B5EF4-FFF2-40B4-BE49-F238E27FC236}">
              <a16:creationId xmlns:a16="http://schemas.microsoft.com/office/drawing/2014/main" id="{F1486DF1-CF41-444C-BC45-C30A1F5E3904}"/>
            </a:ext>
          </a:extLst>
        </xdr:cNvPr>
        <xdr:cNvSpPr txBox="1"/>
      </xdr:nvSpPr>
      <xdr:spPr>
        <a:xfrm>
          <a:off x="1611004" y="17602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129557</xdr:rowOff>
    </xdr:from>
    <xdr:ext cx="405111" cy="259045"/>
    <xdr:sp macro="" textlink="">
      <xdr:nvSpPr>
        <xdr:cNvPr id="438" name="n_4mainValue【市民会館】&#10;有形固定資産減価償却率">
          <a:extLst>
            <a:ext uri="{FF2B5EF4-FFF2-40B4-BE49-F238E27FC236}">
              <a16:creationId xmlns:a16="http://schemas.microsoft.com/office/drawing/2014/main" id="{8268ACAF-733D-48DC-BC48-47DFBAA65AB0}"/>
            </a:ext>
          </a:extLst>
        </xdr:cNvPr>
        <xdr:cNvSpPr txBox="1"/>
      </xdr:nvSpPr>
      <xdr:spPr>
        <a:xfrm>
          <a:off x="836304" y="17564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9" name="正方形/長方形 438">
          <a:extLst>
            <a:ext uri="{FF2B5EF4-FFF2-40B4-BE49-F238E27FC236}">
              <a16:creationId xmlns:a16="http://schemas.microsoft.com/office/drawing/2014/main" id="{084BCFB2-D9C2-40BB-A241-EDA6E13BEC2C}"/>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0" name="正方形/長方形 439">
          <a:extLst>
            <a:ext uri="{FF2B5EF4-FFF2-40B4-BE49-F238E27FC236}">
              <a16:creationId xmlns:a16="http://schemas.microsoft.com/office/drawing/2014/main" id="{0CED196E-E757-4181-A497-0CF11636ABD7}"/>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1" name="正方形/長方形 440">
          <a:extLst>
            <a:ext uri="{FF2B5EF4-FFF2-40B4-BE49-F238E27FC236}">
              <a16:creationId xmlns:a16="http://schemas.microsoft.com/office/drawing/2014/main" id="{0CC3E23B-1426-4346-897B-40E6571B1D55}"/>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2" name="正方形/長方形 441">
          <a:extLst>
            <a:ext uri="{FF2B5EF4-FFF2-40B4-BE49-F238E27FC236}">
              <a16:creationId xmlns:a16="http://schemas.microsoft.com/office/drawing/2014/main" id="{53265028-8E80-4ED5-9085-FDC67557D171}"/>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3" name="正方形/長方形 442">
          <a:extLst>
            <a:ext uri="{FF2B5EF4-FFF2-40B4-BE49-F238E27FC236}">
              <a16:creationId xmlns:a16="http://schemas.microsoft.com/office/drawing/2014/main" id="{CBA38F90-26AE-49AE-83C5-CEC33677951C}"/>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4" name="正方形/長方形 443">
          <a:extLst>
            <a:ext uri="{FF2B5EF4-FFF2-40B4-BE49-F238E27FC236}">
              <a16:creationId xmlns:a16="http://schemas.microsoft.com/office/drawing/2014/main" id="{9DEB4680-2868-49E8-BC43-8164EEA4FDFC}"/>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5" name="正方形/長方形 444">
          <a:extLst>
            <a:ext uri="{FF2B5EF4-FFF2-40B4-BE49-F238E27FC236}">
              <a16:creationId xmlns:a16="http://schemas.microsoft.com/office/drawing/2014/main" id="{308CEE70-7366-4B82-89AA-F7C4D7AECDD2}"/>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6" name="正方形/長方形 445">
          <a:extLst>
            <a:ext uri="{FF2B5EF4-FFF2-40B4-BE49-F238E27FC236}">
              <a16:creationId xmlns:a16="http://schemas.microsoft.com/office/drawing/2014/main" id="{7406BB01-5E4B-44DB-A47B-6BD0E3874B44}"/>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7" name="テキスト ボックス 446">
          <a:extLst>
            <a:ext uri="{FF2B5EF4-FFF2-40B4-BE49-F238E27FC236}">
              <a16:creationId xmlns:a16="http://schemas.microsoft.com/office/drawing/2014/main" id="{6214317E-4571-48E9-B06D-68E38248C437}"/>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8" name="直線コネクタ 447">
          <a:extLst>
            <a:ext uri="{FF2B5EF4-FFF2-40B4-BE49-F238E27FC236}">
              <a16:creationId xmlns:a16="http://schemas.microsoft.com/office/drawing/2014/main" id="{5139DC10-8923-4A81-92E0-E9B58A00A490}"/>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9" name="直線コネクタ 448">
          <a:extLst>
            <a:ext uri="{FF2B5EF4-FFF2-40B4-BE49-F238E27FC236}">
              <a16:creationId xmlns:a16="http://schemas.microsoft.com/office/drawing/2014/main" id="{111695F2-C579-4BD4-A635-105406D2F7FE}"/>
            </a:ext>
          </a:extLst>
        </xdr:cNvPr>
        <xdr:cNvCxnSpPr/>
      </xdr:nvCxnSpPr>
      <xdr:spPr>
        <a:xfrm>
          <a:off x="5826760" y="181813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50" name="テキスト ボックス 449">
          <a:extLst>
            <a:ext uri="{FF2B5EF4-FFF2-40B4-BE49-F238E27FC236}">
              <a16:creationId xmlns:a16="http://schemas.microsoft.com/office/drawing/2014/main" id="{9A9FE016-26AF-4352-8D87-BCCDE88471B3}"/>
            </a:ext>
          </a:extLst>
        </xdr:cNvPr>
        <xdr:cNvSpPr txBox="1"/>
      </xdr:nvSpPr>
      <xdr:spPr>
        <a:xfrm>
          <a:off x="540530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51" name="直線コネクタ 450">
          <a:extLst>
            <a:ext uri="{FF2B5EF4-FFF2-40B4-BE49-F238E27FC236}">
              <a16:creationId xmlns:a16="http://schemas.microsoft.com/office/drawing/2014/main" id="{B630298E-940D-46FD-9342-BB4E12758F12}"/>
            </a:ext>
          </a:extLst>
        </xdr:cNvPr>
        <xdr:cNvCxnSpPr/>
      </xdr:nvCxnSpPr>
      <xdr:spPr>
        <a:xfrm>
          <a:off x="5826760" y="177355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52" name="テキスト ボックス 451">
          <a:extLst>
            <a:ext uri="{FF2B5EF4-FFF2-40B4-BE49-F238E27FC236}">
              <a16:creationId xmlns:a16="http://schemas.microsoft.com/office/drawing/2014/main" id="{A252F7AE-6D0A-4734-946E-3973C6D6F7D9}"/>
            </a:ext>
          </a:extLst>
        </xdr:cNvPr>
        <xdr:cNvSpPr txBox="1"/>
      </xdr:nvSpPr>
      <xdr:spPr>
        <a:xfrm>
          <a:off x="5405301" y="17597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3" name="直線コネクタ 452">
          <a:extLst>
            <a:ext uri="{FF2B5EF4-FFF2-40B4-BE49-F238E27FC236}">
              <a16:creationId xmlns:a16="http://schemas.microsoft.com/office/drawing/2014/main" id="{40E3C7CD-BF26-430C-AA92-9A9F388E6BF7}"/>
            </a:ext>
          </a:extLst>
        </xdr:cNvPr>
        <xdr:cNvCxnSpPr/>
      </xdr:nvCxnSpPr>
      <xdr:spPr>
        <a:xfrm>
          <a:off x="5826760" y="172859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54" name="テキスト ボックス 453">
          <a:extLst>
            <a:ext uri="{FF2B5EF4-FFF2-40B4-BE49-F238E27FC236}">
              <a16:creationId xmlns:a16="http://schemas.microsoft.com/office/drawing/2014/main" id="{A4CC4376-1E6D-47DC-A1D0-D3A7E6A8A74D}"/>
            </a:ext>
          </a:extLst>
        </xdr:cNvPr>
        <xdr:cNvSpPr txBox="1"/>
      </xdr:nvSpPr>
      <xdr:spPr>
        <a:xfrm>
          <a:off x="5405301" y="17147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5" name="直線コネクタ 454">
          <a:extLst>
            <a:ext uri="{FF2B5EF4-FFF2-40B4-BE49-F238E27FC236}">
              <a16:creationId xmlns:a16="http://schemas.microsoft.com/office/drawing/2014/main" id="{48AB6946-BB96-403B-9F48-AA5BE3AE4887}"/>
            </a:ext>
          </a:extLst>
        </xdr:cNvPr>
        <xdr:cNvCxnSpPr/>
      </xdr:nvCxnSpPr>
      <xdr:spPr>
        <a:xfrm>
          <a:off x="5826760" y="16840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6" name="テキスト ボックス 455">
          <a:extLst>
            <a:ext uri="{FF2B5EF4-FFF2-40B4-BE49-F238E27FC236}">
              <a16:creationId xmlns:a16="http://schemas.microsoft.com/office/drawing/2014/main" id="{759F7DD6-B1AD-48D3-A2EA-16C4FA33DE6A}"/>
            </a:ext>
          </a:extLst>
        </xdr:cNvPr>
        <xdr:cNvSpPr txBox="1"/>
      </xdr:nvSpPr>
      <xdr:spPr>
        <a:xfrm>
          <a:off x="5405301" y="1670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7" name="直線コネクタ 456">
          <a:extLst>
            <a:ext uri="{FF2B5EF4-FFF2-40B4-BE49-F238E27FC236}">
              <a16:creationId xmlns:a16="http://schemas.microsoft.com/office/drawing/2014/main" id="{52F7CEC0-165A-4D0F-A2DA-9E67F7A7F0E5}"/>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8" name="テキスト ボックス 457">
          <a:extLst>
            <a:ext uri="{FF2B5EF4-FFF2-40B4-BE49-F238E27FC236}">
              <a16:creationId xmlns:a16="http://schemas.microsoft.com/office/drawing/2014/main" id="{844904BE-97F9-4484-A7E3-38ED2F603F75}"/>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9" name="【市民会館】&#10;一人当たり面積グラフ枠">
          <a:extLst>
            <a:ext uri="{FF2B5EF4-FFF2-40B4-BE49-F238E27FC236}">
              <a16:creationId xmlns:a16="http://schemas.microsoft.com/office/drawing/2014/main" id="{6E5A59DE-916A-4E2C-91CE-0D6CC096BD5A}"/>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64770</xdr:rowOff>
    </xdr:from>
    <xdr:to>
      <xdr:col>54</xdr:col>
      <xdr:colOff>189865</xdr:colOff>
      <xdr:row>108</xdr:row>
      <xdr:rowOff>3048</xdr:rowOff>
    </xdr:to>
    <xdr:cxnSp macro="">
      <xdr:nvCxnSpPr>
        <xdr:cNvPr id="460" name="直線コネクタ 459">
          <a:extLst>
            <a:ext uri="{FF2B5EF4-FFF2-40B4-BE49-F238E27FC236}">
              <a16:creationId xmlns:a16="http://schemas.microsoft.com/office/drawing/2014/main" id="{C5DBBEE8-9067-409C-B3A5-4D0562864A0F}"/>
            </a:ext>
          </a:extLst>
        </xdr:cNvPr>
        <xdr:cNvCxnSpPr/>
      </xdr:nvCxnSpPr>
      <xdr:spPr>
        <a:xfrm flipV="1">
          <a:off x="9219565" y="16996410"/>
          <a:ext cx="0" cy="11117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6875</xdr:rowOff>
    </xdr:from>
    <xdr:ext cx="469744" cy="259045"/>
    <xdr:sp macro="" textlink="">
      <xdr:nvSpPr>
        <xdr:cNvPr id="461" name="【市民会館】&#10;一人当たり面積最小値テキスト">
          <a:extLst>
            <a:ext uri="{FF2B5EF4-FFF2-40B4-BE49-F238E27FC236}">
              <a16:creationId xmlns:a16="http://schemas.microsoft.com/office/drawing/2014/main" id="{284BFB25-40E3-4AD2-9C4E-BBE1AD084EDB}"/>
            </a:ext>
          </a:extLst>
        </xdr:cNvPr>
        <xdr:cNvSpPr txBox="1"/>
      </xdr:nvSpPr>
      <xdr:spPr>
        <a:xfrm>
          <a:off x="9258300" y="18111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3048</xdr:rowOff>
    </xdr:from>
    <xdr:to>
      <xdr:col>55</xdr:col>
      <xdr:colOff>88900</xdr:colOff>
      <xdr:row>108</xdr:row>
      <xdr:rowOff>3048</xdr:rowOff>
    </xdr:to>
    <xdr:cxnSp macro="">
      <xdr:nvCxnSpPr>
        <xdr:cNvPr id="462" name="直線コネクタ 461">
          <a:extLst>
            <a:ext uri="{FF2B5EF4-FFF2-40B4-BE49-F238E27FC236}">
              <a16:creationId xmlns:a16="http://schemas.microsoft.com/office/drawing/2014/main" id="{1F854163-370E-4527-94D3-6955F3AF0789}"/>
            </a:ext>
          </a:extLst>
        </xdr:cNvPr>
        <xdr:cNvCxnSpPr/>
      </xdr:nvCxnSpPr>
      <xdr:spPr>
        <a:xfrm>
          <a:off x="9154160" y="181081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11447</xdr:rowOff>
    </xdr:from>
    <xdr:ext cx="469744" cy="259045"/>
    <xdr:sp macro="" textlink="">
      <xdr:nvSpPr>
        <xdr:cNvPr id="463" name="【市民会館】&#10;一人当たり面積最大値テキスト">
          <a:extLst>
            <a:ext uri="{FF2B5EF4-FFF2-40B4-BE49-F238E27FC236}">
              <a16:creationId xmlns:a16="http://schemas.microsoft.com/office/drawing/2014/main" id="{B69D9F77-849C-42EF-8F4E-F4353CD40904}"/>
            </a:ext>
          </a:extLst>
        </xdr:cNvPr>
        <xdr:cNvSpPr txBox="1"/>
      </xdr:nvSpPr>
      <xdr:spPr>
        <a:xfrm>
          <a:off x="9258300" y="16775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64770</xdr:rowOff>
    </xdr:from>
    <xdr:to>
      <xdr:col>55</xdr:col>
      <xdr:colOff>88900</xdr:colOff>
      <xdr:row>101</xdr:row>
      <xdr:rowOff>64770</xdr:rowOff>
    </xdr:to>
    <xdr:cxnSp macro="">
      <xdr:nvCxnSpPr>
        <xdr:cNvPr id="464" name="直線コネクタ 463">
          <a:extLst>
            <a:ext uri="{FF2B5EF4-FFF2-40B4-BE49-F238E27FC236}">
              <a16:creationId xmlns:a16="http://schemas.microsoft.com/office/drawing/2014/main" id="{D7DA8202-5C02-42BE-935B-459568687398}"/>
            </a:ext>
          </a:extLst>
        </xdr:cNvPr>
        <xdr:cNvCxnSpPr/>
      </xdr:nvCxnSpPr>
      <xdr:spPr>
        <a:xfrm>
          <a:off x="9154160" y="169964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38116</xdr:rowOff>
    </xdr:from>
    <xdr:ext cx="469744" cy="259045"/>
    <xdr:sp macro="" textlink="">
      <xdr:nvSpPr>
        <xdr:cNvPr id="465" name="【市民会館】&#10;一人当たり面積平均値テキスト">
          <a:extLst>
            <a:ext uri="{FF2B5EF4-FFF2-40B4-BE49-F238E27FC236}">
              <a16:creationId xmlns:a16="http://schemas.microsoft.com/office/drawing/2014/main" id="{A64BADE6-E71A-4517-BF3A-BF3F6F0295DB}"/>
            </a:ext>
          </a:extLst>
        </xdr:cNvPr>
        <xdr:cNvSpPr txBox="1"/>
      </xdr:nvSpPr>
      <xdr:spPr>
        <a:xfrm>
          <a:off x="9258300" y="176403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59689</xdr:rowOff>
    </xdr:from>
    <xdr:to>
      <xdr:col>55</xdr:col>
      <xdr:colOff>50800</xdr:colOff>
      <xdr:row>105</xdr:row>
      <xdr:rowOff>161289</xdr:rowOff>
    </xdr:to>
    <xdr:sp macro="" textlink="">
      <xdr:nvSpPr>
        <xdr:cNvPr id="466" name="フローチャート: 判断 465">
          <a:extLst>
            <a:ext uri="{FF2B5EF4-FFF2-40B4-BE49-F238E27FC236}">
              <a16:creationId xmlns:a16="http://schemas.microsoft.com/office/drawing/2014/main" id="{AAC051D1-D589-46EB-A619-549B2EFFB682}"/>
            </a:ext>
          </a:extLst>
        </xdr:cNvPr>
        <xdr:cNvSpPr/>
      </xdr:nvSpPr>
      <xdr:spPr>
        <a:xfrm>
          <a:off x="9192260" y="1766188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59689</xdr:rowOff>
    </xdr:from>
    <xdr:to>
      <xdr:col>50</xdr:col>
      <xdr:colOff>165100</xdr:colOff>
      <xdr:row>105</xdr:row>
      <xdr:rowOff>161289</xdr:rowOff>
    </xdr:to>
    <xdr:sp macro="" textlink="">
      <xdr:nvSpPr>
        <xdr:cNvPr id="467" name="フローチャート: 判断 466">
          <a:extLst>
            <a:ext uri="{FF2B5EF4-FFF2-40B4-BE49-F238E27FC236}">
              <a16:creationId xmlns:a16="http://schemas.microsoft.com/office/drawing/2014/main" id="{D6B57ECD-A6F3-4499-B7E2-9D5D16C512BE}"/>
            </a:ext>
          </a:extLst>
        </xdr:cNvPr>
        <xdr:cNvSpPr/>
      </xdr:nvSpPr>
      <xdr:spPr>
        <a:xfrm>
          <a:off x="8445500" y="17661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68835</xdr:rowOff>
    </xdr:from>
    <xdr:to>
      <xdr:col>46</xdr:col>
      <xdr:colOff>38100</xdr:colOff>
      <xdr:row>105</xdr:row>
      <xdr:rowOff>170435</xdr:rowOff>
    </xdr:to>
    <xdr:sp macro="" textlink="">
      <xdr:nvSpPr>
        <xdr:cNvPr id="468" name="フローチャート: 判断 467">
          <a:extLst>
            <a:ext uri="{FF2B5EF4-FFF2-40B4-BE49-F238E27FC236}">
              <a16:creationId xmlns:a16="http://schemas.microsoft.com/office/drawing/2014/main" id="{3B6F58FB-F31E-4B12-A737-FB4DC216D920}"/>
            </a:ext>
          </a:extLst>
        </xdr:cNvPr>
        <xdr:cNvSpPr/>
      </xdr:nvSpPr>
      <xdr:spPr>
        <a:xfrm>
          <a:off x="7670800" y="1767103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104</xdr:row>
      <xdr:rowOff>144272</xdr:rowOff>
    </xdr:from>
    <xdr:to>
      <xdr:col>41</xdr:col>
      <xdr:colOff>101600</xdr:colOff>
      <xdr:row>105</xdr:row>
      <xdr:rowOff>74422</xdr:rowOff>
    </xdr:to>
    <xdr:sp macro="" textlink="">
      <xdr:nvSpPr>
        <xdr:cNvPr id="469" name="フローチャート: 判断 468">
          <a:extLst>
            <a:ext uri="{FF2B5EF4-FFF2-40B4-BE49-F238E27FC236}">
              <a16:creationId xmlns:a16="http://schemas.microsoft.com/office/drawing/2014/main" id="{C5C66BA8-498D-4058-BA61-CEDDEB0C3D93}"/>
            </a:ext>
          </a:extLst>
        </xdr:cNvPr>
        <xdr:cNvSpPr/>
      </xdr:nvSpPr>
      <xdr:spPr>
        <a:xfrm>
          <a:off x="6873240" y="1757883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104</xdr:row>
      <xdr:rowOff>135128</xdr:rowOff>
    </xdr:from>
    <xdr:to>
      <xdr:col>36</xdr:col>
      <xdr:colOff>165100</xdr:colOff>
      <xdr:row>105</xdr:row>
      <xdr:rowOff>65278</xdr:rowOff>
    </xdr:to>
    <xdr:sp macro="" textlink="">
      <xdr:nvSpPr>
        <xdr:cNvPr id="470" name="フローチャート: 判断 469">
          <a:extLst>
            <a:ext uri="{FF2B5EF4-FFF2-40B4-BE49-F238E27FC236}">
              <a16:creationId xmlns:a16="http://schemas.microsoft.com/office/drawing/2014/main" id="{E30A33F1-02FF-415E-B759-854E53383136}"/>
            </a:ext>
          </a:extLst>
        </xdr:cNvPr>
        <xdr:cNvSpPr/>
      </xdr:nvSpPr>
      <xdr:spPr>
        <a:xfrm>
          <a:off x="6098540" y="1756968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C02F8211-A6FE-417B-B5D8-9C09126D9FE5}"/>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0B876554-D653-4D52-AA8D-E96EFC05204B}"/>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9D8BF703-A727-4410-AC20-7C2C3B40A4C3}"/>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8C5E6A65-9183-4882-98C8-A5119AE1D9F8}"/>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59E5FBCD-DA97-4CE9-8956-0CC8CD1D61A0}"/>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103</xdr:row>
      <xdr:rowOff>169418</xdr:rowOff>
    </xdr:from>
    <xdr:to>
      <xdr:col>55</xdr:col>
      <xdr:colOff>50800</xdr:colOff>
      <xdr:row>104</xdr:row>
      <xdr:rowOff>99568</xdr:rowOff>
    </xdr:to>
    <xdr:sp macro="" textlink="">
      <xdr:nvSpPr>
        <xdr:cNvPr id="476" name="楕円 475">
          <a:extLst>
            <a:ext uri="{FF2B5EF4-FFF2-40B4-BE49-F238E27FC236}">
              <a16:creationId xmlns:a16="http://schemas.microsoft.com/office/drawing/2014/main" id="{B32AB349-9C4D-4551-BAED-4839945CF8C6}"/>
            </a:ext>
          </a:extLst>
        </xdr:cNvPr>
        <xdr:cNvSpPr/>
      </xdr:nvSpPr>
      <xdr:spPr>
        <a:xfrm>
          <a:off x="9192260" y="1743633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103</xdr:row>
      <xdr:rowOff>20845</xdr:rowOff>
    </xdr:from>
    <xdr:ext cx="469744" cy="259045"/>
    <xdr:sp macro="" textlink="">
      <xdr:nvSpPr>
        <xdr:cNvPr id="477" name="【市民会館】&#10;一人当たり面積該当値テキスト">
          <a:extLst>
            <a:ext uri="{FF2B5EF4-FFF2-40B4-BE49-F238E27FC236}">
              <a16:creationId xmlns:a16="http://schemas.microsoft.com/office/drawing/2014/main" id="{0A4B0942-0988-4A1D-B55A-B3610AE9D6CF}"/>
            </a:ext>
          </a:extLst>
        </xdr:cNvPr>
        <xdr:cNvSpPr txBox="1"/>
      </xdr:nvSpPr>
      <xdr:spPr>
        <a:xfrm>
          <a:off x="9258300" y="17287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2539</xdr:rowOff>
    </xdr:from>
    <xdr:to>
      <xdr:col>50</xdr:col>
      <xdr:colOff>165100</xdr:colOff>
      <xdr:row>104</xdr:row>
      <xdr:rowOff>104139</xdr:rowOff>
    </xdr:to>
    <xdr:sp macro="" textlink="">
      <xdr:nvSpPr>
        <xdr:cNvPr id="478" name="楕円 477">
          <a:extLst>
            <a:ext uri="{FF2B5EF4-FFF2-40B4-BE49-F238E27FC236}">
              <a16:creationId xmlns:a16="http://schemas.microsoft.com/office/drawing/2014/main" id="{D7906C4B-EED7-484F-8A9E-C6537AD9DBCB}"/>
            </a:ext>
          </a:extLst>
        </xdr:cNvPr>
        <xdr:cNvSpPr/>
      </xdr:nvSpPr>
      <xdr:spPr>
        <a:xfrm>
          <a:off x="8445500" y="17437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104</xdr:row>
      <xdr:rowOff>48768</xdr:rowOff>
    </xdr:from>
    <xdr:to>
      <xdr:col>55</xdr:col>
      <xdr:colOff>0</xdr:colOff>
      <xdr:row>104</xdr:row>
      <xdr:rowOff>53339</xdr:rowOff>
    </xdr:to>
    <xdr:cxnSp macro="">
      <xdr:nvCxnSpPr>
        <xdr:cNvPr id="479" name="直線コネクタ 478">
          <a:extLst>
            <a:ext uri="{FF2B5EF4-FFF2-40B4-BE49-F238E27FC236}">
              <a16:creationId xmlns:a16="http://schemas.microsoft.com/office/drawing/2014/main" id="{8EFC9375-0989-4579-86C1-40C7F8069CF4}"/>
            </a:ext>
          </a:extLst>
        </xdr:cNvPr>
        <xdr:cNvCxnSpPr/>
      </xdr:nvCxnSpPr>
      <xdr:spPr>
        <a:xfrm flipV="1">
          <a:off x="8496300" y="17483328"/>
          <a:ext cx="7239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103</xdr:row>
      <xdr:rowOff>128270</xdr:rowOff>
    </xdr:from>
    <xdr:to>
      <xdr:col>46</xdr:col>
      <xdr:colOff>38100</xdr:colOff>
      <xdr:row>104</xdr:row>
      <xdr:rowOff>58420</xdr:rowOff>
    </xdr:to>
    <xdr:sp macro="" textlink="">
      <xdr:nvSpPr>
        <xdr:cNvPr id="480" name="楕円 479">
          <a:extLst>
            <a:ext uri="{FF2B5EF4-FFF2-40B4-BE49-F238E27FC236}">
              <a16:creationId xmlns:a16="http://schemas.microsoft.com/office/drawing/2014/main" id="{CB3AB2DC-CA53-430E-8AC0-3468F14291E0}"/>
            </a:ext>
          </a:extLst>
        </xdr:cNvPr>
        <xdr:cNvSpPr/>
      </xdr:nvSpPr>
      <xdr:spPr>
        <a:xfrm>
          <a:off x="7670800" y="173951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7620</xdr:rowOff>
    </xdr:from>
    <xdr:to>
      <xdr:col>50</xdr:col>
      <xdr:colOff>114300</xdr:colOff>
      <xdr:row>104</xdr:row>
      <xdr:rowOff>53339</xdr:rowOff>
    </xdr:to>
    <xdr:cxnSp macro="">
      <xdr:nvCxnSpPr>
        <xdr:cNvPr id="481" name="直線コネクタ 480">
          <a:extLst>
            <a:ext uri="{FF2B5EF4-FFF2-40B4-BE49-F238E27FC236}">
              <a16:creationId xmlns:a16="http://schemas.microsoft.com/office/drawing/2014/main" id="{28543F43-A7ED-4267-AAAD-CE290DE901B8}"/>
            </a:ext>
          </a:extLst>
        </xdr:cNvPr>
        <xdr:cNvCxnSpPr/>
      </xdr:nvCxnSpPr>
      <xdr:spPr>
        <a:xfrm>
          <a:off x="7713980" y="17442180"/>
          <a:ext cx="78232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103</xdr:row>
      <xdr:rowOff>132842</xdr:rowOff>
    </xdr:from>
    <xdr:to>
      <xdr:col>41</xdr:col>
      <xdr:colOff>101600</xdr:colOff>
      <xdr:row>104</xdr:row>
      <xdr:rowOff>62992</xdr:rowOff>
    </xdr:to>
    <xdr:sp macro="" textlink="">
      <xdr:nvSpPr>
        <xdr:cNvPr id="482" name="楕円 481">
          <a:extLst>
            <a:ext uri="{FF2B5EF4-FFF2-40B4-BE49-F238E27FC236}">
              <a16:creationId xmlns:a16="http://schemas.microsoft.com/office/drawing/2014/main" id="{6C367FE9-028B-49C8-9D6D-F2A732E3C6B0}"/>
            </a:ext>
          </a:extLst>
        </xdr:cNvPr>
        <xdr:cNvSpPr/>
      </xdr:nvSpPr>
      <xdr:spPr>
        <a:xfrm>
          <a:off x="6873240" y="173997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104</xdr:row>
      <xdr:rowOff>7620</xdr:rowOff>
    </xdr:from>
    <xdr:to>
      <xdr:col>45</xdr:col>
      <xdr:colOff>177800</xdr:colOff>
      <xdr:row>104</xdr:row>
      <xdr:rowOff>12192</xdr:rowOff>
    </xdr:to>
    <xdr:cxnSp macro="">
      <xdr:nvCxnSpPr>
        <xdr:cNvPr id="483" name="直線コネクタ 482">
          <a:extLst>
            <a:ext uri="{FF2B5EF4-FFF2-40B4-BE49-F238E27FC236}">
              <a16:creationId xmlns:a16="http://schemas.microsoft.com/office/drawing/2014/main" id="{B9E77BDD-234F-47D3-9F86-F696FA703B1C}"/>
            </a:ext>
          </a:extLst>
        </xdr:cNvPr>
        <xdr:cNvCxnSpPr/>
      </xdr:nvCxnSpPr>
      <xdr:spPr>
        <a:xfrm flipV="1">
          <a:off x="6924040" y="17442180"/>
          <a:ext cx="78994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103</xdr:row>
      <xdr:rowOff>141987</xdr:rowOff>
    </xdr:from>
    <xdr:to>
      <xdr:col>36</xdr:col>
      <xdr:colOff>165100</xdr:colOff>
      <xdr:row>104</xdr:row>
      <xdr:rowOff>72137</xdr:rowOff>
    </xdr:to>
    <xdr:sp macro="" textlink="">
      <xdr:nvSpPr>
        <xdr:cNvPr id="484" name="楕円 483">
          <a:extLst>
            <a:ext uri="{FF2B5EF4-FFF2-40B4-BE49-F238E27FC236}">
              <a16:creationId xmlns:a16="http://schemas.microsoft.com/office/drawing/2014/main" id="{2D9E5589-7B66-4448-85DF-88803537C8E1}"/>
            </a:ext>
          </a:extLst>
        </xdr:cNvPr>
        <xdr:cNvSpPr/>
      </xdr:nvSpPr>
      <xdr:spPr>
        <a:xfrm>
          <a:off x="6098540" y="1740890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104</xdr:row>
      <xdr:rowOff>12192</xdr:rowOff>
    </xdr:from>
    <xdr:to>
      <xdr:col>41</xdr:col>
      <xdr:colOff>50800</xdr:colOff>
      <xdr:row>104</xdr:row>
      <xdr:rowOff>21337</xdr:rowOff>
    </xdr:to>
    <xdr:cxnSp macro="">
      <xdr:nvCxnSpPr>
        <xdr:cNvPr id="485" name="直線コネクタ 484">
          <a:extLst>
            <a:ext uri="{FF2B5EF4-FFF2-40B4-BE49-F238E27FC236}">
              <a16:creationId xmlns:a16="http://schemas.microsoft.com/office/drawing/2014/main" id="{9610BE03-AE00-4ACF-9353-D31A34DE8C56}"/>
            </a:ext>
          </a:extLst>
        </xdr:cNvPr>
        <xdr:cNvCxnSpPr/>
      </xdr:nvCxnSpPr>
      <xdr:spPr>
        <a:xfrm flipV="1">
          <a:off x="6149340" y="17446752"/>
          <a:ext cx="774700" cy="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152416</xdr:rowOff>
    </xdr:from>
    <xdr:ext cx="469744" cy="259045"/>
    <xdr:sp macro="" textlink="">
      <xdr:nvSpPr>
        <xdr:cNvPr id="486" name="n_1aveValue【市民会館】&#10;一人当たり面積">
          <a:extLst>
            <a:ext uri="{FF2B5EF4-FFF2-40B4-BE49-F238E27FC236}">
              <a16:creationId xmlns:a16="http://schemas.microsoft.com/office/drawing/2014/main" id="{4246F6BF-729F-403D-B082-24AD0B1F5293}"/>
            </a:ext>
          </a:extLst>
        </xdr:cNvPr>
        <xdr:cNvSpPr txBox="1"/>
      </xdr:nvSpPr>
      <xdr:spPr>
        <a:xfrm>
          <a:off x="8271587" y="17754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161562</xdr:rowOff>
    </xdr:from>
    <xdr:ext cx="469744" cy="259045"/>
    <xdr:sp macro="" textlink="">
      <xdr:nvSpPr>
        <xdr:cNvPr id="487" name="n_2aveValue【市民会館】&#10;一人当たり面積">
          <a:extLst>
            <a:ext uri="{FF2B5EF4-FFF2-40B4-BE49-F238E27FC236}">
              <a16:creationId xmlns:a16="http://schemas.microsoft.com/office/drawing/2014/main" id="{29A40513-1296-44E5-A181-78B0D1804D56}"/>
            </a:ext>
          </a:extLst>
        </xdr:cNvPr>
        <xdr:cNvSpPr txBox="1"/>
      </xdr:nvSpPr>
      <xdr:spPr>
        <a:xfrm>
          <a:off x="7509587" y="17763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65549</xdr:rowOff>
    </xdr:from>
    <xdr:ext cx="469744" cy="259045"/>
    <xdr:sp macro="" textlink="">
      <xdr:nvSpPr>
        <xdr:cNvPr id="488" name="n_3aveValue【市民会館】&#10;一人当たり面積">
          <a:extLst>
            <a:ext uri="{FF2B5EF4-FFF2-40B4-BE49-F238E27FC236}">
              <a16:creationId xmlns:a16="http://schemas.microsoft.com/office/drawing/2014/main" id="{6CDF6426-9A34-493C-A5EB-BF779AF893EA}"/>
            </a:ext>
          </a:extLst>
        </xdr:cNvPr>
        <xdr:cNvSpPr txBox="1"/>
      </xdr:nvSpPr>
      <xdr:spPr>
        <a:xfrm>
          <a:off x="6712027" y="17667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56405</xdr:rowOff>
    </xdr:from>
    <xdr:ext cx="469744" cy="259045"/>
    <xdr:sp macro="" textlink="">
      <xdr:nvSpPr>
        <xdr:cNvPr id="489" name="n_4aveValue【市民会館】&#10;一人当たり面積">
          <a:extLst>
            <a:ext uri="{FF2B5EF4-FFF2-40B4-BE49-F238E27FC236}">
              <a16:creationId xmlns:a16="http://schemas.microsoft.com/office/drawing/2014/main" id="{7E816947-1528-45AB-8938-7793B243F1B3}"/>
            </a:ext>
          </a:extLst>
        </xdr:cNvPr>
        <xdr:cNvSpPr txBox="1"/>
      </xdr:nvSpPr>
      <xdr:spPr>
        <a:xfrm>
          <a:off x="5937327" y="17658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102</xdr:row>
      <xdr:rowOff>120666</xdr:rowOff>
    </xdr:from>
    <xdr:ext cx="469744" cy="259045"/>
    <xdr:sp macro="" textlink="">
      <xdr:nvSpPr>
        <xdr:cNvPr id="490" name="n_1mainValue【市民会館】&#10;一人当たり面積">
          <a:extLst>
            <a:ext uri="{FF2B5EF4-FFF2-40B4-BE49-F238E27FC236}">
              <a16:creationId xmlns:a16="http://schemas.microsoft.com/office/drawing/2014/main" id="{A3FB81EC-CC1B-4945-BBF5-6DC57E0A5E32}"/>
            </a:ext>
          </a:extLst>
        </xdr:cNvPr>
        <xdr:cNvSpPr txBox="1"/>
      </xdr:nvSpPr>
      <xdr:spPr>
        <a:xfrm>
          <a:off x="8271587" y="17219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102</xdr:row>
      <xdr:rowOff>74947</xdr:rowOff>
    </xdr:from>
    <xdr:ext cx="469744" cy="259045"/>
    <xdr:sp macro="" textlink="">
      <xdr:nvSpPr>
        <xdr:cNvPr id="491" name="n_2mainValue【市民会館】&#10;一人当たり面積">
          <a:extLst>
            <a:ext uri="{FF2B5EF4-FFF2-40B4-BE49-F238E27FC236}">
              <a16:creationId xmlns:a16="http://schemas.microsoft.com/office/drawing/2014/main" id="{BE8FD277-B620-4E31-A66E-EEB6760BE3B0}"/>
            </a:ext>
          </a:extLst>
        </xdr:cNvPr>
        <xdr:cNvSpPr txBox="1"/>
      </xdr:nvSpPr>
      <xdr:spPr>
        <a:xfrm>
          <a:off x="7509587" y="1717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102</xdr:row>
      <xdr:rowOff>79519</xdr:rowOff>
    </xdr:from>
    <xdr:ext cx="469744" cy="259045"/>
    <xdr:sp macro="" textlink="">
      <xdr:nvSpPr>
        <xdr:cNvPr id="492" name="n_3mainValue【市民会館】&#10;一人当たり面積">
          <a:extLst>
            <a:ext uri="{FF2B5EF4-FFF2-40B4-BE49-F238E27FC236}">
              <a16:creationId xmlns:a16="http://schemas.microsoft.com/office/drawing/2014/main" id="{E05E3FA2-413F-4CDD-BD70-2FF9A3169D39}"/>
            </a:ext>
          </a:extLst>
        </xdr:cNvPr>
        <xdr:cNvSpPr txBox="1"/>
      </xdr:nvSpPr>
      <xdr:spPr>
        <a:xfrm>
          <a:off x="6712027" y="17178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102</xdr:row>
      <xdr:rowOff>88664</xdr:rowOff>
    </xdr:from>
    <xdr:ext cx="469744" cy="259045"/>
    <xdr:sp macro="" textlink="">
      <xdr:nvSpPr>
        <xdr:cNvPr id="493" name="n_4mainValue【市民会館】&#10;一人当たり面積">
          <a:extLst>
            <a:ext uri="{FF2B5EF4-FFF2-40B4-BE49-F238E27FC236}">
              <a16:creationId xmlns:a16="http://schemas.microsoft.com/office/drawing/2014/main" id="{986D6BBE-BAE8-4BDA-9C03-11F1C17F5ABE}"/>
            </a:ext>
          </a:extLst>
        </xdr:cNvPr>
        <xdr:cNvSpPr txBox="1"/>
      </xdr:nvSpPr>
      <xdr:spPr>
        <a:xfrm>
          <a:off x="5937327" y="17187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4" name="正方形/長方形 493">
          <a:extLst>
            <a:ext uri="{FF2B5EF4-FFF2-40B4-BE49-F238E27FC236}">
              <a16:creationId xmlns:a16="http://schemas.microsoft.com/office/drawing/2014/main" id="{6476BA60-8BF6-48D1-8799-7A1B7C074E7F}"/>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5" name="正方形/長方形 494">
          <a:extLst>
            <a:ext uri="{FF2B5EF4-FFF2-40B4-BE49-F238E27FC236}">
              <a16:creationId xmlns:a16="http://schemas.microsoft.com/office/drawing/2014/main" id="{EEB2A598-5BA2-438C-BFDD-5D9FEFCA955A}"/>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6" name="正方形/長方形 495">
          <a:extLst>
            <a:ext uri="{FF2B5EF4-FFF2-40B4-BE49-F238E27FC236}">
              <a16:creationId xmlns:a16="http://schemas.microsoft.com/office/drawing/2014/main" id="{B66EA6B4-4340-47C7-BEC6-9EBF865774F5}"/>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7" name="正方形/長方形 496">
          <a:extLst>
            <a:ext uri="{FF2B5EF4-FFF2-40B4-BE49-F238E27FC236}">
              <a16:creationId xmlns:a16="http://schemas.microsoft.com/office/drawing/2014/main" id="{0F3358E1-537D-4C96-BB44-52DACE2E5BC9}"/>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8" name="正方形/長方形 497">
          <a:extLst>
            <a:ext uri="{FF2B5EF4-FFF2-40B4-BE49-F238E27FC236}">
              <a16:creationId xmlns:a16="http://schemas.microsoft.com/office/drawing/2014/main" id="{39083D75-2776-4278-93A2-EE33A3CED804}"/>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9" name="正方形/長方形 498">
          <a:extLst>
            <a:ext uri="{FF2B5EF4-FFF2-40B4-BE49-F238E27FC236}">
              <a16:creationId xmlns:a16="http://schemas.microsoft.com/office/drawing/2014/main" id="{E1E5E3D7-764B-4662-80C7-7F3E521F97AD}"/>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0" name="正方形/長方形 499">
          <a:extLst>
            <a:ext uri="{FF2B5EF4-FFF2-40B4-BE49-F238E27FC236}">
              <a16:creationId xmlns:a16="http://schemas.microsoft.com/office/drawing/2014/main" id="{6A65C54F-9B0D-4C0A-B64A-CD6200673ED2}"/>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1" name="正方形/長方形 500">
          <a:extLst>
            <a:ext uri="{FF2B5EF4-FFF2-40B4-BE49-F238E27FC236}">
              <a16:creationId xmlns:a16="http://schemas.microsoft.com/office/drawing/2014/main" id="{961B065F-1CD2-40DA-A87F-19B6ACFF2164}"/>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2" name="テキスト ボックス 501">
          <a:extLst>
            <a:ext uri="{FF2B5EF4-FFF2-40B4-BE49-F238E27FC236}">
              <a16:creationId xmlns:a16="http://schemas.microsoft.com/office/drawing/2014/main" id="{E4263DA3-CAE2-48E3-984E-F2F58F5BDC06}"/>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3" name="直線コネクタ 502">
          <a:extLst>
            <a:ext uri="{FF2B5EF4-FFF2-40B4-BE49-F238E27FC236}">
              <a16:creationId xmlns:a16="http://schemas.microsoft.com/office/drawing/2014/main" id="{AC4FAF02-17FB-4871-A0C8-FE1885407471}"/>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4" name="テキスト ボックス 503">
          <a:extLst>
            <a:ext uri="{FF2B5EF4-FFF2-40B4-BE49-F238E27FC236}">
              <a16:creationId xmlns:a16="http://schemas.microsoft.com/office/drawing/2014/main" id="{4EC42908-3713-45BB-9F16-9D471A2A01B6}"/>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5" name="直線コネクタ 504">
          <a:extLst>
            <a:ext uri="{FF2B5EF4-FFF2-40B4-BE49-F238E27FC236}">
              <a16:creationId xmlns:a16="http://schemas.microsoft.com/office/drawing/2014/main" id="{3FB41C40-1CF5-4462-A7D3-F640305ACA39}"/>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6" name="テキスト ボックス 505">
          <a:extLst>
            <a:ext uri="{FF2B5EF4-FFF2-40B4-BE49-F238E27FC236}">
              <a16:creationId xmlns:a16="http://schemas.microsoft.com/office/drawing/2014/main" id="{1E958025-562D-41D6-94BD-3C862558993A}"/>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7" name="直線コネクタ 506">
          <a:extLst>
            <a:ext uri="{FF2B5EF4-FFF2-40B4-BE49-F238E27FC236}">
              <a16:creationId xmlns:a16="http://schemas.microsoft.com/office/drawing/2014/main" id="{4D7D863C-D97C-4323-9625-5883FA90F7B7}"/>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8" name="テキスト ボックス 507">
          <a:extLst>
            <a:ext uri="{FF2B5EF4-FFF2-40B4-BE49-F238E27FC236}">
              <a16:creationId xmlns:a16="http://schemas.microsoft.com/office/drawing/2014/main" id="{D6504AB6-F796-4BD9-8DCF-CFF30D216AEC}"/>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9" name="直線コネクタ 508">
          <a:extLst>
            <a:ext uri="{FF2B5EF4-FFF2-40B4-BE49-F238E27FC236}">
              <a16:creationId xmlns:a16="http://schemas.microsoft.com/office/drawing/2014/main" id="{96FC9056-0322-4D7A-82B9-C87B233953CD}"/>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0" name="テキスト ボックス 509">
          <a:extLst>
            <a:ext uri="{FF2B5EF4-FFF2-40B4-BE49-F238E27FC236}">
              <a16:creationId xmlns:a16="http://schemas.microsoft.com/office/drawing/2014/main" id="{3C2A2986-46CB-4F95-8A86-96D430467418}"/>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1" name="直線コネクタ 510">
          <a:extLst>
            <a:ext uri="{FF2B5EF4-FFF2-40B4-BE49-F238E27FC236}">
              <a16:creationId xmlns:a16="http://schemas.microsoft.com/office/drawing/2014/main" id="{F3E71237-FC0F-42DA-AA53-B399D2B42208}"/>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2" name="テキスト ボックス 511">
          <a:extLst>
            <a:ext uri="{FF2B5EF4-FFF2-40B4-BE49-F238E27FC236}">
              <a16:creationId xmlns:a16="http://schemas.microsoft.com/office/drawing/2014/main" id="{8F00DB00-EECB-4FD0-812F-A6FE92B8B4B9}"/>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3" name="直線コネクタ 512">
          <a:extLst>
            <a:ext uri="{FF2B5EF4-FFF2-40B4-BE49-F238E27FC236}">
              <a16:creationId xmlns:a16="http://schemas.microsoft.com/office/drawing/2014/main" id="{8C344052-4A9B-4412-8C68-686AF47F635B}"/>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4" name="テキスト ボックス 513">
          <a:extLst>
            <a:ext uri="{FF2B5EF4-FFF2-40B4-BE49-F238E27FC236}">
              <a16:creationId xmlns:a16="http://schemas.microsoft.com/office/drawing/2014/main" id="{28A1B65E-DE75-4433-8BBB-90FABB9D3AD4}"/>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5" name="直線コネクタ 514">
          <a:extLst>
            <a:ext uri="{FF2B5EF4-FFF2-40B4-BE49-F238E27FC236}">
              <a16:creationId xmlns:a16="http://schemas.microsoft.com/office/drawing/2014/main" id="{62DBB15A-DBDD-49F6-9C6B-DE3B19811F25}"/>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6" name="テキスト ボックス 515">
          <a:extLst>
            <a:ext uri="{FF2B5EF4-FFF2-40B4-BE49-F238E27FC236}">
              <a16:creationId xmlns:a16="http://schemas.microsoft.com/office/drawing/2014/main" id="{67826B09-8413-49C2-9D2C-9DCAC0718F80}"/>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7" name="【一般廃棄物処理施設】&#10;有形固定資産減価償却率グラフ枠">
          <a:extLst>
            <a:ext uri="{FF2B5EF4-FFF2-40B4-BE49-F238E27FC236}">
              <a16:creationId xmlns:a16="http://schemas.microsoft.com/office/drawing/2014/main" id="{4184D034-CEEB-4481-B74B-87041CFD0135}"/>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116205</xdr:rowOff>
    </xdr:from>
    <xdr:to>
      <xdr:col>85</xdr:col>
      <xdr:colOff>126364</xdr:colOff>
      <xdr:row>42</xdr:row>
      <xdr:rowOff>38100</xdr:rowOff>
    </xdr:to>
    <xdr:cxnSp macro="">
      <xdr:nvCxnSpPr>
        <xdr:cNvPr id="518" name="直線コネクタ 517">
          <a:extLst>
            <a:ext uri="{FF2B5EF4-FFF2-40B4-BE49-F238E27FC236}">
              <a16:creationId xmlns:a16="http://schemas.microsoft.com/office/drawing/2014/main" id="{5F4ED6E1-AA07-4B88-A702-5B3FE33E40AF}"/>
            </a:ext>
          </a:extLst>
        </xdr:cNvPr>
        <xdr:cNvCxnSpPr/>
      </xdr:nvCxnSpPr>
      <xdr:spPr>
        <a:xfrm flipV="1">
          <a:off x="14375764" y="5480685"/>
          <a:ext cx="0" cy="1598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519" name="【一般廃棄物処理施設】&#10;有形固定資産減価償却率最小値テキスト">
          <a:extLst>
            <a:ext uri="{FF2B5EF4-FFF2-40B4-BE49-F238E27FC236}">
              <a16:creationId xmlns:a16="http://schemas.microsoft.com/office/drawing/2014/main" id="{8CE5804D-6973-40B4-B627-3F983AB8B08A}"/>
            </a:ext>
          </a:extLst>
        </xdr:cNvPr>
        <xdr:cNvSpPr txBox="1"/>
      </xdr:nvSpPr>
      <xdr:spPr>
        <a:xfrm>
          <a:off x="14414500" y="708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520" name="直線コネクタ 519">
          <a:extLst>
            <a:ext uri="{FF2B5EF4-FFF2-40B4-BE49-F238E27FC236}">
              <a16:creationId xmlns:a16="http://schemas.microsoft.com/office/drawing/2014/main" id="{8B0DAE82-7B78-4326-861B-8B0BC6B70F85}"/>
            </a:ext>
          </a:extLst>
        </xdr:cNvPr>
        <xdr:cNvCxnSpPr/>
      </xdr:nvCxnSpPr>
      <xdr:spPr>
        <a:xfrm>
          <a:off x="14287500" y="70789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62882</xdr:rowOff>
    </xdr:from>
    <xdr:ext cx="405111" cy="259045"/>
    <xdr:sp macro="" textlink="">
      <xdr:nvSpPr>
        <xdr:cNvPr id="521" name="【一般廃棄物処理施設】&#10;有形固定資産減価償却率最大値テキスト">
          <a:extLst>
            <a:ext uri="{FF2B5EF4-FFF2-40B4-BE49-F238E27FC236}">
              <a16:creationId xmlns:a16="http://schemas.microsoft.com/office/drawing/2014/main" id="{41F4A042-7D15-4D14-8163-A6D2C21FDF5F}"/>
            </a:ext>
          </a:extLst>
        </xdr:cNvPr>
        <xdr:cNvSpPr txBox="1"/>
      </xdr:nvSpPr>
      <xdr:spPr>
        <a:xfrm>
          <a:off x="14414500" y="5259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116205</xdr:rowOff>
    </xdr:from>
    <xdr:to>
      <xdr:col>86</xdr:col>
      <xdr:colOff>25400</xdr:colOff>
      <xdr:row>32</xdr:row>
      <xdr:rowOff>116205</xdr:rowOff>
    </xdr:to>
    <xdr:cxnSp macro="">
      <xdr:nvCxnSpPr>
        <xdr:cNvPr id="522" name="直線コネクタ 521">
          <a:extLst>
            <a:ext uri="{FF2B5EF4-FFF2-40B4-BE49-F238E27FC236}">
              <a16:creationId xmlns:a16="http://schemas.microsoft.com/office/drawing/2014/main" id="{82580205-5616-4292-80EB-25D144314759}"/>
            </a:ext>
          </a:extLst>
        </xdr:cNvPr>
        <xdr:cNvCxnSpPr/>
      </xdr:nvCxnSpPr>
      <xdr:spPr>
        <a:xfrm>
          <a:off x="14287500" y="54806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9542</xdr:rowOff>
    </xdr:from>
    <xdr:ext cx="405111" cy="259045"/>
    <xdr:sp macro="" textlink="">
      <xdr:nvSpPr>
        <xdr:cNvPr id="523" name="【一般廃棄物処理施設】&#10;有形固定資産減価償却率平均値テキスト">
          <a:extLst>
            <a:ext uri="{FF2B5EF4-FFF2-40B4-BE49-F238E27FC236}">
              <a16:creationId xmlns:a16="http://schemas.microsoft.com/office/drawing/2014/main" id="{EE80B9EB-BBD6-4BD3-91A3-E69C67375848}"/>
            </a:ext>
          </a:extLst>
        </xdr:cNvPr>
        <xdr:cNvSpPr txBox="1"/>
      </xdr:nvSpPr>
      <xdr:spPr>
        <a:xfrm>
          <a:off x="14414500" y="63798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31115</xdr:rowOff>
    </xdr:from>
    <xdr:to>
      <xdr:col>85</xdr:col>
      <xdr:colOff>177800</xdr:colOff>
      <xdr:row>38</xdr:row>
      <xdr:rowOff>132715</xdr:rowOff>
    </xdr:to>
    <xdr:sp macro="" textlink="">
      <xdr:nvSpPr>
        <xdr:cNvPr id="524" name="フローチャート: 判断 523">
          <a:extLst>
            <a:ext uri="{FF2B5EF4-FFF2-40B4-BE49-F238E27FC236}">
              <a16:creationId xmlns:a16="http://schemas.microsoft.com/office/drawing/2014/main" id="{EDFCE89B-9F99-4AEA-87E0-3BC321C78BB2}"/>
            </a:ext>
          </a:extLst>
        </xdr:cNvPr>
        <xdr:cNvSpPr/>
      </xdr:nvSpPr>
      <xdr:spPr>
        <a:xfrm>
          <a:off x="14325600" y="6401435"/>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156845</xdr:rowOff>
    </xdr:from>
    <xdr:to>
      <xdr:col>81</xdr:col>
      <xdr:colOff>101600</xdr:colOff>
      <xdr:row>38</xdr:row>
      <xdr:rowOff>86995</xdr:rowOff>
    </xdr:to>
    <xdr:sp macro="" textlink="">
      <xdr:nvSpPr>
        <xdr:cNvPr id="525" name="フローチャート: 判断 524">
          <a:extLst>
            <a:ext uri="{FF2B5EF4-FFF2-40B4-BE49-F238E27FC236}">
              <a16:creationId xmlns:a16="http://schemas.microsoft.com/office/drawing/2014/main" id="{52CE7FA8-B538-4728-9E14-B006E9504323}"/>
            </a:ext>
          </a:extLst>
        </xdr:cNvPr>
        <xdr:cNvSpPr/>
      </xdr:nvSpPr>
      <xdr:spPr>
        <a:xfrm>
          <a:off x="13578840" y="63595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149225</xdr:rowOff>
    </xdr:from>
    <xdr:to>
      <xdr:col>76</xdr:col>
      <xdr:colOff>165100</xdr:colOff>
      <xdr:row>38</xdr:row>
      <xdr:rowOff>79375</xdr:rowOff>
    </xdr:to>
    <xdr:sp macro="" textlink="">
      <xdr:nvSpPr>
        <xdr:cNvPr id="526" name="フローチャート: 判断 525">
          <a:extLst>
            <a:ext uri="{FF2B5EF4-FFF2-40B4-BE49-F238E27FC236}">
              <a16:creationId xmlns:a16="http://schemas.microsoft.com/office/drawing/2014/main" id="{0FB0AD40-4212-4CD2-8021-5D1A35D64FC3}"/>
            </a:ext>
          </a:extLst>
        </xdr:cNvPr>
        <xdr:cNvSpPr/>
      </xdr:nvSpPr>
      <xdr:spPr>
        <a:xfrm>
          <a:off x="12804140" y="63519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130175</xdr:rowOff>
    </xdr:from>
    <xdr:to>
      <xdr:col>72</xdr:col>
      <xdr:colOff>38100</xdr:colOff>
      <xdr:row>37</xdr:row>
      <xdr:rowOff>60325</xdr:rowOff>
    </xdr:to>
    <xdr:sp macro="" textlink="">
      <xdr:nvSpPr>
        <xdr:cNvPr id="527" name="フローチャート: 判断 526">
          <a:extLst>
            <a:ext uri="{FF2B5EF4-FFF2-40B4-BE49-F238E27FC236}">
              <a16:creationId xmlns:a16="http://schemas.microsoft.com/office/drawing/2014/main" id="{D37B999D-5AB2-4144-B820-D536F1BF6643}"/>
            </a:ext>
          </a:extLst>
        </xdr:cNvPr>
        <xdr:cNvSpPr/>
      </xdr:nvSpPr>
      <xdr:spPr>
        <a:xfrm>
          <a:off x="12029440" y="616521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67310</xdr:rowOff>
    </xdr:from>
    <xdr:to>
      <xdr:col>67</xdr:col>
      <xdr:colOff>101600</xdr:colOff>
      <xdr:row>36</xdr:row>
      <xdr:rowOff>168910</xdr:rowOff>
    </xdr:to>
    <xdr:sp macro="" textlink="">
      <xdr:nvSpPr>
        <xdr:cNvPr id="528" name="フローチャート: 判断 527">
          <a:extLst>
            <a:ext uri="{FF2B5EF4-FFF2-40B4-BE49-F238E27FC236}">
              <a16:creationId xmlns:a16="http://schemas.microsoft.com/office/drawing/2014/main" id="{52A4B073-3150-4933-AC75-34E5E514C557}"/>
            </a:ext>
          </a:extLst>
        </xdr:cNvPr>
        <xdr:cNvSpPr/>
      </xdr:nvSpPr>
      <xdr:spPr>
        <a:xfrm>
          <a:off x="11231880" y="6102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A12BB1A4-62C9-452E-9ED8-BF01E61BB416}"/>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8A4FFC8A-F547-4D3F-9FB0-30FA62FDE699}"/>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544A4C18-92C3-494D-A646-0F5880F31F01}"/>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5ECE2DA1-A435-41A9-A37F-B7A5B61CEA42}"/>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370E0AC5-090B-4353-A70F-1C04114DA936}"/>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99695</xdr:rowOff>
    </xdr:from>
    <xdr:to>
      <xdr:col>85</xdr:col>
      <xdr:colOff>177800</xdr:colOff>
      <xdr:row>37</xdr:row>
      <xdr:rowOff>29845</xdr:rowOff>
    </xdr:to>
    <xdr:sp macro="" textlink="">
      <xdr:nvSpPr>
        <xdr:cNvPr id="534" name="楕円 533">
          <a:extLst>
            <a:ext uri="{FF2B5EF4-FFF2-40B4-BE49-F238E27FC236}">
              <a16:creationId xmlns:a16="http://schemas.microsoft.com/office/drawing/2014/main" id="{8C6FDB75-9694-457E-9077-8826520B3D4F}"/>
            </a:ext>
          </a:extLst>
        </xdr:cNvPr>
        <xdr:cNvSpPr/>
      </xdr:nvSpPr>
      <xdr:spPr>
        <a:xfrm>
          <a:off x="14325600" y="613473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122572</xdr:rowOff>
    </xdr:from>
    <xdr:ext cx="405111" cy="259045"/>
    <xdr:sp macro="" textlink="">
      <xdr:nvSpPr>
        <xdr:cNvPr id="535" name="【一般廃棄物処理施設】&#10;有形固定資産減価償却率該当値テキスト">
          <a:extLst>
            <a:ext uri="{FF2B5EF4-FFF2-40B4-BE49-F238E27FC236}">
              <a16:creationId xmlns:a16="http://schemas.microsoft.com/office/drawing/2014/main" id="{26C60487-5352-4339-8E03-CDBC75567BE4}"/>
            </a:ext>
          </a:extLst>
        </xdr:cNvPr>
        <xdr:cNvSpPr txBox="1"/>
      </xdr:nvSpPr>
      <xdr:spPr>
        <a:xfrm>
          <a:off x="14414500" y="5989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50165</xdr:rowOff>
    </xdr:from>
    <xdr:to>
      <xdr:col>81</xdr:col>
      <xdr:colOff>101600</xdr:colOff>
      <xdr:row>36</xdr:row>
      <xdr:rowOff>151765</xdr:rowOff>
    </xdr:to>
    <xdr:sp macro="" textlink="">
      <xdr:nvSpPr>
        <xdr:cNvPr id="536" name="楕円 535">
          <a:extLst>
            <a:ext uri="{FF2B5EF4-FFF2-40B4-BE49-F238E27FC236}">
              <a16:creationId xmlns:a16="http://schemas.microsoft.com/office/drawing/2014/main" id="{1DD5208C-4423-41B6-AD59-05C07153ADE1}"/>
            </a:ext>
          </a:extLst>
        </xdr:cNvPr>
        <xdr:cNvSpPr/>
      </xdr:nvSpPr>
      <xdr:spPr>
        <a:xfrm>
          <a:off x="13578840" y="6085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100965</xdr:rowOff>
    </xdr:from>
    <xdr:to>
      <xdr:col>85</xdr:col>
      <xdr:colOff>127000</xdr:colOff>
      <xdr:row>36</xdr:row>
      <xdr:rowOff>150495</xdr:rowOff>
    </xdr:to>
    <xdr:cxnSp macro="">
      <xdr:nvCxnSpPr>
        <xdr:cNvPr id="537" name="直線コネクタ 536">
          <a:extLst>
            <a:ext uri="{FF2B5EF4-FFF2-40B4-BE49-F238E27FC236}">
              <a16:creationId xmlns:a16="http://schemas.microsoft.com/office/drawing/2014/main" id="{B8A9AFB4-825B-4E87-86B2-526197CA49CF}"/>
            </a:ext>
          </a:extLst>
        </xdr:cNvPr>
        <xdr:cNvCxnSpPr/>
      </xdr:nvCxnSpPr>
      <xdr:spPr>
        <a:xfrm>
          <a:off x="13629640" y="6136005"/>
          <a:ext cx="74676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170180</xdr:rowOff>
    </xdr:from>
    <xdr:to>
      <xdr:col>76</xdr:col>
      <xdr:colOff>165100</xdr:colOff>
      <xdr:row>36</xdr:row>
      <xdr:rowOff>100330</xdr:rowOff>
    </xdr:to>
    <xdr:sp macro="" textlink="">
      <xdr:nvSpPr>
        <xdr:cNvPr id="538" name="楕円 537">
          <a:extLst>
            <a:ext uri="{FF2B5EF4-FFF2-40B4-BE49-F238E27FC236}">
              <a16:creationId xmlns:a16="http://schemas.microsoft.com/office/drawing/2014/main" id="{8033DBA0-D103-4357-8449-1376201FF1F5}"/>
            </a:ext>
          </a:extLst>
        </xdr:cNvPr>
        <xdr:cNvSpPr/>
      </xdr:nvSpPr>
      <xdr:spPr>
        <a:xfrm>
          <a:off x="12804140" y="60375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49530</xdr:rowOff>
    </xdr:from>
    <xdr:to>
      <xdr:col>81</xdr:col>
      <xdr:colOff>50800</xdr:colOff>
      <xdr:row>36</xdr:row>
      <xdr:rowOff>100965</xdr:rowOff>
    </xdr:to>
    <xdr:cxnSp macro="">
      <xdr:nvCxnSpPr>
        <xdr:cNvPr id="539" name="直線コネクタ 538">
          <a:extLst>
            <a:ext uri="{FF2B5EF4-FFF2-40B4-BE49-F238E27FC236}">
              <a16:creationId xmlns:a16="http://schemas.microsoft.com/office/drawing/2014/main" id="{57E87917-5A36-44C4-A854-50CDC8ED9218}"/>
            </a:ext>
          </a:extLst>
        </xdr:cNvPr>
        <xdr:cNvCxnSpPr/>
      </xdr:nvCxnSpPr>
      <xdr:spPr>
        <a:xfrm>
          <a:off x="12854940" y="6084570"/>
          <a:ext cx="7747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143510</xdr:rowOff>
    </xdr:from>
    <xdr:to>
      <xdr:col>72</xdr:col>
      <xdr:colOff>38100</xdr:colOff>
      <xdr:row>36</xdr:row>
      <xdr:rowOff>73660</xdr:rowOff>
    </xdr:to>
    <xdr:sp macro="" textlink="">
      <xdr:nvSpPr>
        <xdr:cNvPr id="540" name="楕円 539">
          <a:extLst>
            <a:ext uri="{FF2B5EF4-FFF2-40B4-BE49-F238E27FC236}">
              <a16:creationId xmlns:a16="http://schemas.microsoft.com/office/drawing/2014/main" id="{7BD7DF1E-E8BF-4A2D-B22A-BD1D47B70473}"/>
            </a:ext>
          </a:extLst>
        </xdr:cNvPr>
        <xdr:cNvSpPr/>
      </xdr:nvSpPr>
      <xdr:spPr>
        <a:xfrm>
          <a:off x="12029440" y="60109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22860</xdr:rowOff>
    </xdr:from>
    <xdr:to>
      <xdr:col>76</xdr:col>
      <xdr:colOff>114300</xdr:colOff>
      <xdr:row>36</xdr:row>
      <xdr:rowOff>49530</xdr:rowOff>
    </xdr:to>
    <xdr:cxnSp macro="">
      <xdr:nvCxnSpPr>
        <xdr:cNvPr id="541" name="直線コネクタ 540">
          <a:extLst>
            <a:ext uri="{FF2B5EF4-FFF2-40B4-BE49-F238E27FC236}">
              <a16:creationId xmlns:a16="http://schemas.microsoft.com/office/drawing/2014/main" id="{1B1EBDD1-3D9D-4C09-9EC4-ABACE1A07E59}"/>
            </a:ext>
          </a:extLst>
        </xdr:cNvPr>
        <xdr:cNvCxnSpPr/>
      </xdr:nvCxnSpPr>
      <xdr:spPr>
        <a:xfrm>
          <a:off x="12072620" y="6057900"/>
          <a:ext cx="78232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76835</xdr:rowOff>
    </xdr:from>
    <xdr:to>
      <xdr:col>67</xdr:col>
      <xdr:colOff>101600</xdr:colOff>
      <xdr:row>36</xdr:row>
      <xdr:rowOff>6985</xdr:rowOff>
    </xdr:to>
    <xdr:sp macro="" textlink="">
      <xdr:nvSpPr>
        <xdr:cNvPr id="542" name="楕円 541">
          <a:extLst>
            <a:ext uri="{FF2B5EF4-FFF2-40B4-BE49-F238E27FC236}">
              <a16:creationId xmlns:a16="http://schemas.microsoft.com/office/drawing/2014/main" id="{6E1D05AA-EF6B-4639-833B-F87A1ABB9BF1}"/>
            </a:ext>
          </a:extLst>
        </xdr:cNvPr>
        <xdr:cNvSpPr/>
      </xdr:nvSpPr>
      <xdr:spPr>
        <a:xfrm>
          <a:off x="11231880" y="59442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127635</xdr:rowOff>
    </xdr:from>
    <xdr:to>
      <xdr:col>71</xdr:col>
      <xdr:colOff>177800</xdr:colOff>
      <xdr:row>36</xdr:row>
      <xdr:rowOff>22860</xdr:rowOff>
    </xdr:to>
    <xdr:cxnSp macro="">
      <xdr:nvCxnSpPr>
        <xdr:cNvPr id="543" name="直線コネクタ 542">
          <a:extLst>
            <a:ext uri="{FF2B5EF4-FFF2-40B4-BE49-F238E27FC236}">
              <a16:creationId xmlns:a16="http://schemas.microsoft.com/office/drawing/2014/main" id="{63E27BA3-35DC-4738-94E0-463E688BA004}"/>
            </a:ext>
          </a:extLst>
        </xdr:cNvPr>
        <xdr:cNvCxnSpPr/>
      </xdr:nvCxnSpPr>
      <xdr:spPr>
        <a:xfrm>
          <a:off x="11282680" y="5995035"/>
          <a:ext cx="78994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78122</xdr:rowOff>
    </xdr:from>
    <xdr:ext cx="405111" cy="259045"/>
    <xdr:sp macro="" textlink="">
      <xdr:nvSpPr>
        <xdr:cNvPr id="544" name="n_1aveValue【一般廃棄物処理施設】&#10;有形固定資産減価償却率">
          <a:extLst>
            <a:ext uri="{FF2B5EF4-FFF2-40B4-BE49-F238E27FC236}">
              <a16:creationId xmlns:a16="http://schemas.microsoft.com/office/drawing/2014/main" id="{650A214D-5BAB-4C03-9653-EFC5D673722A}"/>
            </a:ext>
          </a:extLst>
        </xdr:cNvPr>
        <xdr:cNvSpPr txBox="1"/>
      </xdr:nvSpPr>
      <xdr:spPr>
        <a:xfrm>
          <a:off x="13437244" y="6448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70502</xdr:rowOff>
    </xdr:from>
    <xdr:ext cx="405111" cy="259045"/>
    <xdr:sp macro="" textlink="">
      <xdr:nvSpPr>
        <xdr:cNvPr id="545" name="n_2aveValue【一般廃棄物処理施設】&#10;有形固定資産減価償却率">
          <a:extLst>
            <a:ext uri="{FF2B5EF4-FFF2-40B4-BE49-F238E27FC236}">
              <a16:creationId xmlns:a16="http://schemas.microsoft.com/office/drawing/2014/main" id="{D097C050-7B28-4716-AA41-8C8883ADF6D8}"/>
            </a:ext>
          </a:extLst>
        </xdr:cNvPr>
        <xdr:cNvSpPr txBox="1"/>
      </xdr:nvSpPr>
      <xdr:spPr>
        <a:xfrm>
          <a:off x="12675244" y="6440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51452</xdr:rowOff>
    </xdr:from>
    <xdr:ext cx="405111" cy="259045"/>
    <xdr:sp macro="" textlink="">
      <xdr:nvSpPr>
        <xdr:cNvPr id="546" name="n_3aveValue【一般廃棄物処理施設】&#10;有形固定資産減価償却率">
          <a:extLst>
            <a:ext uri="{FF2B5EF4-FFF2-40B4-BE49-F238E27FC236}">
              <a16:creationId xmlns:a16="http://schemas.microsoft.com/office/drawing/2014/main" id="{F1085700-C9DF-4986-A889-7529CD223DCC}"/>
            </a:ext>
          </a:extLst>
        </xdr:cNvPr>
        <xdr:cNvSpPr txBox="1"/>
      </xdr:nvSpPr>
      <xdr:spPr>
        <a:xfrm>
          <a:off x="11900544" y="6254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160037</xdr:rowOff>
    </xdr:from>
    <xdr:ext cx="405111" cy="259045"/>
    <xdr:sp macro="" textlink="">
      <xdr:nvSpPr>
        <xdr:cNvPr id="547" name="n_4aveValue【一般廃棄物処理施設】&#10;有形固定資産減価償却率">
          <a:extLst>
            <a:ext uri="{FF2B5EF4-FFF2-40B4-BE49-F238E27FC236}">
              <a16:creationId xmlns:a16="http://schemas.microsoft.com/office/drawing/2014/main" id="{CFCD47BE-CDB4-42BB-9AF4-0E37CD7D070E}"/>
            </a:ext>
          </a:extLst>
        </xdr:cNvPr>
        <xdr:cNvSpPr txBox="1"/>
      </xdr:nvSpPr>
      <xdr:spPr>
        <a:xfrm>
          <a:off x="11102984" y="6195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168292</xdr:rowOff>
    </xdr:from>
    <xdr:ext cx="405111" cy="259045"/>
    <xdr:sp macro="" textlink="">
      <xdr:nvSpPr>
        <xdr:cNvPr id="548" name="n_1mainValue【一般廃棄物処理施設】&#10;有形固定資産減価償却率">
          <a:extLst>
            <a:ext uri="{FF2B5EF4-FFF2-40B4-BE49-F238E27FC236}">
              <a16:creationId xmlns:a16="http://schemas.microsoft.com/office/drawing/2014/main" id="{C60F929E-27DF-4819-A3A3-BFCFE61EA013}"/>
            </a:ext>
          </a:extLst>
        </xdr:cNvPr>
        <xdr:cNvSpPr txBox="1"/>
      </xdr:nvSpPr>
      <xdr:spPr>
        <a:xfrm>
          <a:off x="13437244" y="5868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116857</xdr:rowOff>
    </xdr:from>
    <xdr:ext cx="405111" cy="259045"/>
    <xdr:sp macro="" textlink="">
      <xdr:nvSpPr>
        <xdr:cNvPr id="549" name="n_2mainValue【一般廃棄物処理施設】&#10;有形固定資産減価償却率">
          <a:extLst>
            <a:ext uri="{FF2B5EF4-FFF2-40B4-BE49-F238E27FC236}">
              <a16:creationId xmlns:a16="http://schemas.microsoft.com/office/drawing/2014/main" id="{92FFCFA0-649B-47DC-BBDB-15387BE8CEF9}"/>
            </a:ext>
          </a:extLst>
        </xdr:cNvPr>
        <xdr:cNvSpPr txBox="1"/>
      </xdr:nvSpPr>
      <xdr:spPr>
        <a:xfrm>
          <a:off x="12675244" y="5816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90187</xdr:rowOff>
    </xdr:from>
    <xdr:ext cx="405111" cy="259045"/>
    <xdr:sp macro="" textlink="">
      <xdr:nvSpPr>
        <xdr:cNvPr id="550" name="n_3mainValue【一般廃棄物処理施設】&#10;有形固定資産減価償却率">
          <a:extLst>
            <a:ext uri="{FF2B5EF4-FFF2-40B4-BE49-F238E27FC236}">
              <a16:creationId xmlns:a16="http://schemas.microsoft.com/office/drawing/2014/main" id="{98B5D721-DF8A-4C02-881D-1DA50A8AC088}"/>
            </a:ext>
          </a:extLst>
        </xdr:cNvPr>
        <xdr:cNvSpPr txBox="1"/>
      </xdr:nvSpPr>
      <xdr:spPr>
        <a:xfrm>
          <a:off x="11900544" y="5789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23512</xdr:rowOff>
    </xdr:from>
    <xdr:ext cx="405111" cy="259045"/>
    <xdr:sp macro="" textlink="">
      <xdr:nvSpPr>
        <xdr:cNvPr id="551" name="n_4mainValue【一般廃棄物処理施設】&#10;有形固定資産減価償却率">
          <a:extLst>
            <a:ext uri="{FF2B5EF4-FFF2-40B4-BE49-F238E27FC236}">
              <a16:creationId xmlns:a16="http://schemas.microsoft.com/office/drawing/2014/main" id="{47866982-4110-43FA-8D40-FBCBCADDEE56}"/>
            </a:ext>
          </a:extLst>
        </xdr:cNvPr>
        <xdr:cNvSpPr txBox="1"/>
      </xdr:nvSpPr>
      <xdr:spPr>
        <a:xfrm>
          <a:off x="11102984" y="572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2" name="正方形/長方形 551">
          <a:extLst>
            <a:ext uri="{FF2B5EF4-FFF2-40B4-BE49-F238E27FC236}">
              <a16:creationId xmlns:a16="http://schemas.microsoft.com/office/drawing/2014/main" id="{CBBE93DA-D23D-406F-BB64-8A1427032118}"/>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3" name="正方形/長方形 552">
          <a:extLst>
            <a:ext uri="{FF2B5EF4-FFF2-40B4-BE49-F238E27FC236}">
              <a16:creationId xmlns:a16="http://schemas.microsoft.com/office/drawing/2014/main" id="{2D1E4DCB-FC2E-48EE-96EB-B6FF3115BA0A}"/>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4" name="正方形/長方形 553">
          <a:extLst>
            <a:ext uri="{FF2B5EF4-FFF2-40B4-BE49-F238E27FC236}">
              <a16:creationId xmlns:a16="http://schemas.microsoft.com/office/drawing/2014/main" id="{A710630C-BBA6-4780-98F7-CE0424DD55F3}"/>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5" name="正方形/長方形 554">
          <a:extLst>
            <a:ext uri="{FF2B5EF4-FFF2-40B4-BE49-F238E27FC236}">
              <a16:creationId xmlns:a16="http://schemas.microsoft.com/office/drawing/2014/main" id="{BE944B17-770A-4251-BF82-D1DDE7BEBCAA}"/>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6" name="正方形/長方形 555">
          <a:extLst>
            <a:ext uri="{FF2B5EF4-FFF2-40B4-BE49-F238E27FC236}">
              <a16:creationId xmlns:a16="http://schemas.microsoft.com/office/drawing/2014/main" id="{BFCDECD5-B0E6-4291-B83B-9D6A82C751DB}"/>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7" name="正方形/長方形 556">
          <a:extLst>
            <a:ext uri="{FF2B5EF4-FFF2-40B4-BE49-F238E27FC236}">
              <a16:creationId xmlns:a16="http://schemas.microsoft.com/office/drawing/2014/main" id="{237DDA08-4B8B-41E3-B91F-38740571B1C5}"/>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8" name="正方形/長方形 557">
          <a:extLst>
            <a:ext uri="{FF2B5EF4-FFF2-40B4-BE49-F238E27FC236}">
              <a16:creationId xmlns:a16="http://schemas.microsoft.com/office/drawing/2014/main" id="{E8804FB5-2E2C-4702-B726-4C4ADCDF44A3}"/>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9" name="正方形/長方形 558">
          <a:extLst>
            <a:ext uri="{FF2B5EF4-FFF2-40B4-BE49-F238E27FC236}">
              <a16:creationId xmlns:a16="http://schemas.microsoft.com/office/drawing/2014/main" id="{E4992543-8A63-41BF-B8E8-C66716A89156}"/>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0" name="テキスト ボックス 559">
          <a:extLst>
            <a:ext uri="{FF2B5EF4-FFF2-40B4-BE49-F238E27FC236}">
              <a16:creationId xmlns:a16="http://schemas.microsoft.com/office/drawing/2014/main" id="{299D0A78-3987-4951-BF31-E028CA25E21B}"/>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1" name="直線コネクタ 560">
          <a:extLst>
            <a:ext uri="{FF2B5EF4-FFF2-40B4-BE49-F238E27FC236}">
              <a16:creationId xmlns:a16="http://schemas.microsoft.com/office/drawing/2014/main" id="{49C4EF81-0FC3-4395-8CBD-9135E8EC6094}"/>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2" name="直線コネクタ 561">
          <a:extLst>
            <a:ext uri="{FF2B5EF4-FFF2-40B4-BE49-F238E27FC236}">
              <a16:creationId xmlns:a16="http://schemas.microsoft.com/office/drawing/2014/main" id="{CF716097-9D15-44FB-B661-F5E72AB86C42}"/>
            </a:ext>
          </a:extLst>
        </xdr:cNvPr>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3" name="テキスト ボックス 562">
          <a:extLst>
            <a:ext uri="{FF2B5EF4-FFF2-40B4-BE49-F238E27FC236}">
              <a16:creationId xmlns:a16="http://schemas.microsoft.com/office/drawing/2014/main" id="{9DC1895A-4EF6-406E-931D-68E467C5F8E2}"/>
            </a:ext>
          </a:extLst>
        </xdr:cNvPr>
        <xdr:cNvSpPr txBox="1"/>
      </xdr:nvSpPr>
      <xdr:spPr>
        <a:xfrm>
          <a:off x="15890374" y="6868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4" name="直線コネクタ 563">
          <a:extLst>
            <a:ext uri="{FF2B5EF4-FFF2-40B4-BE49-F238E27FC236}">
              <a16:creationId xmlns:a16="http://schemas.microsoft.com/office/drawing/2014/main" id="{BF059013-853C-48D4-B7E5-F9C4E2536CE7}"/>
            </a:ext>
          </a:extLst>
        </xdr:cNvPr>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5" name="テキスト ボックス 564">
          <a:extLst>
            <a:ext uri="{FF2B5EF4-FFF2-40B4-BE49-F238E27FC236}">
              <a16:creationId xmlns:a16="http://schemas.microsoft.com/office/drawing/2014/main" id="{5810D380-E86B-47DE-89A4-83F3C0532376}"/>
            </a:ext>
          </a:extLst>
        </xdr:cNvPr>
        <xdr:cNvSpPr txBox="1"/>
      </xdr:nvSpPr>
      <xdr:spPr>
        <a:xfrm>
          <a:off x="15589461" y="641859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6" name="直線コネクタ 565">
          <a:extLst>
            <a:ext uri="{FF2B5EF4-FFF2-40B4-BE49-F238E27FC236}">
              <a16:creationId xmlns:a16="http://schemas.microsoft.com/office/drawing/2014/main" id="{042788E3-B0DB-45FB-93B7-E7997D25B11E}"/>
            </a:ext>
          </a:extLst>
        </xdr:cNvPr>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7" name="テキスト ボックス 566">
          <a:extLst>
            <a:ext uri="{FF2B5EF4-FFF2-40B4-BE49-F238E27FC236}">
              <a16:creationId xmlns:a16="http://schemas.microsoft.com/office/drawing/2014/main" id="{6088EEF3-4552-4B73-BE25-33388B9ADB14}"/>
            </a:ext>
          </a:extLst>
        </xdr:cNvPr>
        <xdr:cNvSpPr txBox="1"/>
      </xdr:nvSpPr>
      <xdr:spPr>
        <a:xfrm>
          <a:off x="15589461" y="5972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8" name="直線コネクタ 567">
          <a:extLst>
            <a:ext uri="{FF2B5EF4-FFF2-40B4-BE49-F238E27FC236}">
              <a16:creationId xmlns:a16="http://schemas.microsoft.com/office/drawing/2014/main" id="{9B4B99E4-1549-450E-8F5B-4A93B4883686}"/>
            </a:ext>
          </a:extLst>
        </xdr:cNvPr>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69" name="テキスト ボックス 568">
          <a:extLst>
            <a:ext uri="{FF2B5EF4-FFF2-40B4-BE49-F238E27FC236}">
              <a16:creationId xmlns:a16="http://schemas.microsoft.com/office/drawing/2014/main" id="{6D536D4E-A614-45E7-B7CE-692637A37D45}"/>
            </a:ext>
          </a:extLst>
        </xdr:cNvPr>
        <xdr:cNvSpPr txBox="1"/>
      </xdr:nvSpPr>
      <xdr:spPr>
        <a:xfrm>
          <a:off x="15589461" y="55270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a:extLst>
            <a:ext uri="{FF2B5EF4-FFF2-40B4-BE49-F238E27FC236}">
              <a16:creationId xmlns:a16="http://schemas.microsoft.com/office/drawing/2014/main" id="{AE548C04-40FE-434D-8B3F-24371652E7AF}"/>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1" name="テキスト ボックス 570">
          <a:extLst>
            <a:ext uri="{FF2B5EF4-FFF2-40B4-BE49-F238E27FC236}">
              <a16:creationId xmlns:a16="http://schemas.microsoft.com/office/drawing/2014/main" id="{4EE13E77-507D-401E-8BD3-6F8893B3007E}"/>
            </a:ext>
          </a:extLst>
        </xdr:cNvPr>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一般廃棄物処理施設】&#10;一人当たり有形固定資産（償却資産）額グラフ枠">
          <a:extLst>
            <a:ext uri="{FF2B5EF4-FFF2-40B4-BE49-F238E27FC236}">
              <a16:creationId xmlns:a16="http://schemas.microsoft.com/office/drawing/2014/main" id="{BFDB332D-0AD6-4CAF-AC07-42C6CA9A152B}"/>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21519</xdr:rowOff>
    </xdr:from>
    <xdr:to>
      <xdr:col>116</xdr:col>
      <xdr:colOff>62864</xdr:colOff>
      <xdr:row>41</xdr:row>
      <xdr:rowOff>132115</xdr:rowOff>
    </xdr:to>
    <xdr:cxnSp macro="">
      <xdr:nvCxnSpPr>
        <xdr:cNvPr id="573" name="直線コネクタ 572">
          <a:extLst>
            <a:ext uri="{FF2B5EF4-FFF2-40B4-BE49-F238E27FC236}">
              <a16:creationId xmlns:a16="http://schemas.microsoft.com/office/drawing/2014/main" id="{8220ADBF-E302-4900-B4C2-006139B0FCDF}"/>
            </a:ext>
          </a:extLst>
        </xdr:cNvPr>
        <xdr:cNvCxnSpPr/>
      </xdr:nvCxnSpPr>
      <xdr:spPr>
        <a:xfrm flipV="1">
          <a:off x="19509104" y="5721279"/>
          <a:ext cx="0" cy="12840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135942</xdr:rowOff>
    </xdr:from>
    <xdr:ext cx="378565" cy="259045"/>
    <xdr:sp macro="" textlink="">
      <xdr:nvSpPr>
        <xdr:cNvPr id="574" name="【一般廃棄物処理施設】&#10;一人当たり有形固定資産（償却資産）額最小値テキスト">
          <a:extLst>
            <a:ext uri="{FF2B5EF4-FFF2-40B4-BE49-F238E27FC236}">
              <a16:creationId xmlns:a16="http://schemas.microsoft.com/office/drawing/2014/main" id="{4868F678-6202-43F8-B581-1252F121369E}"/>
            </a:ext>
          </a:extLst>
        </xdr:cNvPr>
        <xdr:cNvSpPr txBox="1"/>
      </xdr:nvSpPr>
      <xdr:spPr>
        <a:xfrm>
          <a:off x="19547840" y="70091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132115</xdr:rowOff>
    </xdr:from>
    <xdr:to>
      <xdr:col>116</xdr:col>
      <xdr:colOff>152400</xdr:colOff>
      <xdr:row>41</xdr:row>
      <xdr:rowOff>132115</xdr:rowOff>
    </xdr:to>
    <xdr:cxnSp macro="">
      <xdr:nvCxnSpPr>
        <xdr:cNvPr id="575" name="直線コネクタ 574">
          <a:extLst>
            <a:ext uri="{FF2B5EF4-FFF2-40B4-BE49-F238E27FC236}">
              <a16:creationId xmlns:a16="http://schemas.microsoft.com/office/drawing/2014/main" id="{7E342C92-2C05-4ED3-8B0A-33458EBC7AFF}"/>
            </a:ext>
          </a:extLst>
        </xdr:cNvPr>
        <xdr:cNvCxnSpPr/>
      </xdr:nvCxnSpPr>
      <xdr:spPr>
        <a:xfrm>
          <a:off x="19443700" y="70053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139646</xdr:rowOff>
    </xdr:from>
    <xdr:ext cx="599010" cy="259045"/>
    <xdr:sp macro="" textlink="">
      <xdr:nvSpPr>
        <xdr:cNvPr id="576" name="【一般廃棄物処理施設】&#10;一人当たり有形固定資産（償却資産）額最大値テキスト">
          <a:extLst>
            <a:ext uri="{FF2B5EF4-FFF2-40B4-BE49-F238E27FC236}">
              <a16:creationId xmlns:a16="http://schemas.microsoft.com/office/drawing/2014/main" id="{7DAE9E26-4075-400B-9EF0-409CBCD2E038}"/>
            </a:ext>
          </a:extLst>
        </xdr:cNvPr>
        <xdr:cNvSpPr txBox="1"/>
      </xdr:nvSpPr>
      <xdr:spPr>
        <a:xfrm>
          <a:off x="19547840" y="5504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21519</xdr:rowOff>
    </xdr:from>
    <xdr:to>
      <xdr:col>116</xdr:col>
      <xdr:colOff>152400</xdr:colOff>
      <xdr:row>34</xdr:row>
      <xdr:rowOff>21519</xdr:rowOff>
    </xdr:to>
    <xdr:cxnSp macro="">
      <xdr:nvCxnSpPr>
        <xdr:cNvPr id="577" name="直線コネクタ 576">
          <a:extLst>
            <a:ext uri="{FF2B5EF4-FFF2-40B4-BE49-F238E27FC236}">
              <a16:creationId xmlns:a16="http://schemas.microsoft.com/office/drawing/2014/main" id="{BF3F4719-615A-4DBB-8F62-84F483BFD6B8}"/>
            </a:ext>
          </a:extLst>
        </xdr:cNvPr>
        <xdr:cNvCxnSpPr/>
      </xdr:nvCxnSpPr>
      <xdr:spPr>
        <a:xfrm>
          <a:off x="19443700" y="57212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50938</xdr:rowOff>
    </xdr:from>
    <xdr:ext cx="534377" cy="259045"/>
    <xdr:sp macro="" textlink="">
      <xdr:nvSpPr>
        <xdr:cNvPr id="578" name="【一般廃棄物処理施設】&#10;一人当たり有形固定資産（償却資産）額平均値テキスト">
          <a:extLst>
            <a:ext uri="{FF2B5EF4-FFF2-40B4-BE49-F238E27FC236}">
              <a16:creationId xmlns:a16="http://schemas.microsoft.com/office/drawing/2014/main" id="{FEA6D65E-9A65-47A5-9FE0-A328317C3954}"/>
            </a:ext>
          </a:extLst>
        </xdr:cNvPr>
        <xdr:cNvSpPr txBox="1"/>
      </xdr:nvSpPr>
      <xdr:spPr>
        <a:xfrm>
          <a:off x="19547840" y="64212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28061</xdr:rowOff>
    </xdr:from>
    <xdr:to>
      <xdr:col>116</xdr:col>
      <xdr:colOff>114300</xdr:colOff>
      <xdr:row>39</xdr:row>
      <xdr:rowOff>129661</xdr:rowOff>
    </xdr:to>
    <xdr:sp macro="" textlink="">
      <xdr:nvSpPr>
        <xdr:cNvPr id="579" name="フローチャート: 判断 578">
          <a:extLst>
            <a:ext uri="{FF2B5EF4-FFF2-40B4-BE49-F238E27FC236}">
              <a16:creationId xmlns:a16="http://schemas.microsoft.com/office/drawing/2014/main" id="{7893A31A-DEDB-4E40-8D2F-C0E505A9FB77}"/>
            </a:ext>
          </a:extLst>
        </xdr:cNvPr>
        <xdr:cNvSpPr/>
      </xdr:nvSpPr>
      <xdr:spPr>
        <a:xfrm>
          <a:off x="19458940" y="6566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46038</xdr:rowOff>
    </xdr:from>
    <xdr:to>
      <xdr:col>112</xdr:col>
      <xdr:colOff>38100</xdr:colOff>
      <xdr:row>39</xdr:row>
      <xdr:rowOff>147638</xdr:rowOff>
    </xdr:to>
    <xdr:sp macro="" textlink="">
      <xdr:nvSpPr>
        <xdr:cNvPr id="580" name="フローチャート: 判断 579">
          <a:extLst>
            <a:ext uri="{FF2B5EF4-FFF2-40B4-BE49-F238E27FC236}">
              <a16:creationId xmlns:a16="http://schemas.microsoft.com/office/drawing/2014/main" id="{94F47DF7-D3CF-48CD-88AC-A931F90B8D89}"/>
            </a:ext>
          </a:extLst>
        </xdr:cNvPr>
        <xdr:cNvSpPr/>
      </xdr:nvSpPr>
      <xdr:spPr>
        <a:xfrm>
          <a:off x="18735040" y="658399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54761</xdr:rowOff>
    </xdr:from>
    <xdr:to>
      <xdr:col>107</xdr:col>
      <xdr:colOff>101600</xdr:colOff>
      <xdr:row>39</xdr:row>
      <xdr:rowOff>156361</xdr:rowOff>
    </xdr:to>
    <xdr:sp macro="" textlink="">
      <xdr:nvSpPr>
        <xdr:cNvPr id="581" name="フローチャート: 判断 580">
          <a:extLst>
            <a:ext uri="{FF2B5EF4-FFF2-40B4-BE49-F238E27FC236}">
              <a16:creationId xmlns:a16="http://schemas.microsoft.com/office/drawing/2014/main" id="{9DEEF05F-BF7E-409B-95F9-ED3B8CBA865B}"/>
            </a:ext>
          </a:extLst>
        </xdr:cNvPr>
        <xdr:cNvSpPr/>
      </xdr:nvSpPr>
      <xdr:spPr>
        <a:xfrm>
          <a:off x="17937480" y="6592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108007</xdr:rowOff>
    </xdr:from>
    <xdr:to>
      <xdr:col>102</xdr:col>
      <xdr:colOff>165100</xdr:colOff>
      <xdr:row>40</xdr:row>
      <xdr:rowOff>38157</xdr:rowOff>
    </xdr:to>
    <xdr:sp macro="" textlink="">
      <xdr:nvSpPr>
        <xdr:cNvPr id="582" name="フローチャート: 判断 581">
          <a:extLst>
            <a:ext uri="{FF2B5EF4-FFF2-40B4-BE49-F238E27FC236}">
              <a16:creationId xmlns:a16="http://schemas.microsoft.com/office/drawing/2014/main" id="{A1503446-B140-443B-B5F0-A3969AD9AAA9}"/>
            </a:ext>
          </a:extLst>
        </xdr:cNvPr>
        <xdr:cNvSpPr/>
      </xdr:nvSpPr>
      <xdr:spPr>
        <a:xfrm>
          <a:off x="17162780" y="66459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168193</xdr:rowOff>
    </xdr:from>
    <xdr:to>
      <xdr:col>98</xdr:col>
      <xdr:colOff>38100</xdr:colOff>
      <xdr:row>40</xdr:row>
      <xdr:rowOff>98343</xdr:rowOff>
    </xdr:to>
    <xdr:sp macro="" textlink="">
      <xdr:nvSpPr>
        <xdr:cNvPr id="583" name="フローチャート: 判断 582">
          <a:extLst>
            <a:ext uri="{FF2B5EF4-FFF2-40B4-BE49-F238E27FC236}">
              <a16:creationId xmlns:a16="http://schemas.microsoft.com/office/drawing/2014/main" id="{9568AD52-55A0-4DFD-B96D-F4A7ADAE208B}"/>
            </a:ext>
          </a:extLst>
        </xdr:cNvPr>
        <xdr:cNvSpPr/>
      </xdr:nvSpPr>
      <xdr:spPr>
        <a:xfrm>
          <a:off x="16388080" y="670615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691786B6-1AA5-44C8-BC0B-9734EFAD20D4}"/>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F2CF9CAC-9085-486F-9476-10F50BAE3D41}"/>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00B885E1-6A00-434E-A1F2-7C3EE5DE8ACB}"/>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3418135B-341F-4CA7-BC08-03AC77DB87E7}"/>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C4902A14-8EB0-4686-84BA-CDD1E115379A}"/>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80447</xdr:rowOff>
    </xdr:from>
    <xdr:to>
      <xdr:col>116</xdr:col>
      <xdr:colOff>114300</xdr:colOff>
      <xdr:row>41</xdr:row>
      <xdr:rowOff>10597</xdr:rowOff>
    </xdr:to>
    <xdr:sp macro="" textlink="">
      <xdr:nvSpPr>
        <xdr:cNvPr id="589" name="楕円 588">
          <a:extLst>
            <a:ext uri="{FF2B5EF4-FFF2-40B4-BE49-F238E27FC236}">
              <a16:creationId xmlns:a16="http://schemas.microsoft.com/office/drawing/2014/main" id="{C7395EFC-2D21-44F0-95FF-34E2C9A1F499}"/>
            </a:ext>
          </a:extLst>
        </xdr:cNvPr>
        <xdr:cNvSpPr/>
      </xdr:nvSpPr>
      <xdr:spPr>
        <a:xfrm>
          <a:off x="19458940" y="678604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58874</xdr:rowOff>
    </xdr:from>
    <xdr:ext cx="534377" cy="259045"/>
    <xdr:sp macro="" textlink="">
      <xdr:nvSpPr>
        <xdr:cNvPr id="590" name="【一般廃棄物処理施設】&#10;一人当たり有形固定資産（償却資産）額該当値テキスト">
          <a:extLst>
            <a:ext uri="{FF2B5EF4-FFF2-40B4-BE49-F238E27FC236}">
              <a16:creationId xmlns:a16="http://schemas.microsoft.com/office/drawing/2014/main" id="{324E972C-9B70-4F93-AC4E-19F284F97739}"/>
            </a:ext>
          </a:extLst>
        </xdr:cNvPr>
        <xdr:cNvSpPr txBox="1"/>
      </xdr:nvSpPr>
      <xdr:spPr>
        <a:xfrm>
          <a:off x="19547840" y="6764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88974</xdr:rowOff>
    </xdr:from>
    <xdr:to>
      <xdr:col>112</xdr:col>
      <xdr:colOff>38100</xdr:colOff>
      <xdr:row>41</xdr:row>
      <xdr:rowOff>19124</xdr:rowOff>
    </xdr:to>
    <xdr:sp macro="" textlink="">
      <xdr:nvSpPr>
        <xdr:cNvPr id="591" name="楕円 590">
          <a:extLst>
            <a:ext uri="{FF2B5EF4-FFF2-40B4-BE49-F238E27FC236}">
              <a16:creationId xmlns:a16="http://schemas.microsoft.com/office/drawing/2014/main" id="{6B248AA3-2E27-487D-8CD1-C1B9AA17474F}"/>
            </a:ext>
          </a:extLst>
        </xdr:cNvPr>
        <xdr:cNvSpPr/>
      </xdr:nvSpPr>
      <xdr:spPr>
        <a:xfrm>
          <a:off x="18735040" y="679457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131247</xdr:rowOff>
    </xdr:from>
    <xdr:to>
      <xdr:col>116</xdr:col>
      <xdr:colOff>63500</xdr:colOff>
      <xdr:row>40</xdr:row>
      <xdr:rowOff>139774</xdr:rowOff>
    </xdr:to>
    <xdr:cxnSp macro="">
      <xdr:nvCxnSpPr>
        <xdr:cNvPr id="592" name="直線コネクタ 591">
          <a:extLst>
            <a:ext uri="{FF2B5EF4-FFF2-40B4-BE49-F238E27FC236}">
              <a16:creationId xmlns:a16="http://schemas.microsoft.com/office/drawing/2014/main" id="{2781106F-BCDE-46CA-8A51-FD05B813B072}"/>
            </a:ext>
          </a:extLst>
        </xdr:cNvPr>
        <xdr:cNvCxnSpPr/>
      </xdr:nvCxnSpPr>
      <xdr:spPr>
        <a:xfrm flipV="1">
          <a:off x="18778220" y="6836847"/>
          <a:ext cx="731520" cy="8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94853</xdr:rowOff>
    </xdr:from>
    <xdr:to>
      <xdr:col>107</xdr:col>
      <xdr:colOff>101600</xdr:colOff>
      <xdr:row>41</xdr:row>
      <xdr:rowOff>25003</xdr:rowOff>
    </xdr:to>
    <xdr:sp macro="" textlink="">
      <xdr:nvSpPr>
        <xdr:cNvPr id="593" name="楕円 592">
          <a:extLst>
            <a:ext uri="{FF2B5EF4-FFF2-40B4-BE49-F238E27FC236}">
              <a16:creationId xmlns:a16="http://schemas.microsoft.com/office/drawing/2014/main" id="{6EC66C7C-989A-4212-A099-044A44435480}"/>
            </a:ext>
          </a:extLst>
        </xdr:cNvPr>
        <xdr:cNvSpPr/>
      </xdr:nvSpPr>
      <xdr:spPr>
        <a:xfrm>
          <a:off x="17937480" y="680045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139774</xdr:rowOff>
    </xdr:from>
    <xdr:to>
      <xdr:col>111</xdr:col>
      <xdr:colOff>177800</xdr:colOff>
      <xdr:row>40</xdr:row>
      <xdr:rowOff>145653</xdr:rowOff>
    </xdr:to>
    <xdr:cxnSp macro="">
      <xdr:nvCxnSpPr>
        <xdr:cNvPr id="594" name="直線コネクタ 593">
          <a:extLst>
            <a:ext uri="{FF2B5EF4-FFF2-40B4-BE49-F238E27FC236}">
              <a16:creationId xmlns:a16="http://schemas.microsoft.com/office/drawing/2014/main" id="{1F99DB41-D8C1-4CD1-8EFC-DB30DE6E2126}"/>
            </a:ext>
          </a:extLst>
        </xdr:cNvPr>
        <xdr:cNvCxnSpPr/>
      </xdr:nvCxnSpPr>
      <xdr:spPr>
        <a:xfrm flipV="1">
          <a:off x="17988280" y="6845374"/>
          <a:ext cx="789940" cy="5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106096</xdr:rowOff>
    </xdr:from>
    <xdr:to>
      <xdr:col>102</xdr:col>
      <xdr:colOff>165100</xdr:colOff>
      <xdr:row>41</xdr:row>
      <xdr:rowOff>36246</xdr:rowOff>
    </xdr:to>
    <xdr:sp macro="" textlink="">
      <xdr:nvSpPr>
        <xdr:cNvPr id="595" name="楕円 594">
          <a:extLst>
            <a:ext uri="{FF2B5EF4-FFF2-40B4-BE49-F238E27FC236}">
              <a16:creationId xmlns:a16="http://schemas.microsoft.com/office/drawing/2014/main" id="{8CF53515-14A5-40F6-AD1E-AB1ADDFD9A31}"/>
            </a:ext>
          </a:extLst>
        </xdr:cNvPr>
        <xdr:cNvSpPr/>
      </xdr:nvSpPr>
      <xdr:spPr>
        <a:xfrm>
          <a:off x="17162780" y="681169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145653</xdr:rowOff>
    </xdr:from>
    <xdr:to>
      <xdr:col>107</xdr:col>
      <xdr:colOff>50800</xdr:colOff>
      <xdr:row>40</xdr:row>
      <xdr:rowOff>156896</xdr:rowOff>
    </xdr:to>
    <xdr:cxnSp macro="">
      <xdr:nvCxnSpPr>
        <xdr:cNvPr id="596" name="直線コネクタ 595">
          <a:extLst>
            <a:ext uri="{FF2B5EF4-FFF2-40B4-BE49-F238E27FC236}">
              <a16:creationId xmlns:a16="http://schemas.microsoft.com/office/drawing/2014/main" id="{9686D43C-BC68-4C9D-8195-6757BBE5A68F}"/>
            </a:ext>
          </a:extLst>
        </xdr:cNvPr>
        <xdr:cNvCxnSpPr/>
      </xdr:nvCxnSpPr>
      <xdr:spPr>
        <a:xfrm flipV="1">
          <a:off x="17213580" y="6851253"/>
          <a:ext cx="774700" cy="11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101368</xdr:rowOff>
    </xdr:from>
    <xdr:to>
      <xdr:col>98</xdr:col>
      <xdr:colOff>38100</xdr:colOff>
      <xdr:row>41</xdr:row>
      <xdr:rowOff>31518</xdr:rowOff>
    </xdr:to>
    <xdr:sp macro="" textlink="">
      <xdr:nvSpPr>
        <xdr:cNvPr id="597" name="楕円 596">
          <a:extLst>
            <a:ext uri="{FF2B5EF4-FFF2-40B4-BE49-F238E27FC236}">
              <a16:creationId xmlns:a16="http://schemas.microsoft.com/office/drawing/2014/main" id="{86F9DC82-989C-41E6-B553-4102AE874CE3}"/>
            </a:ext>
          </a:extLst>
        </xdr:cNvPr>
        <xdr:cNvSpPr/>
      </xdr:nvSpPr>
      <xdr:spPr>
        <a:xfrm>
          <a:off x="16388080" y="680696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152168</xdr:rowOff>
    </xdr:from>
    <xdr:to>
      <xdr:col>102</xdr:col>
      <xdr:colOff>114300</xdr:colOff>
      <xdr:row>40</xdr:row>
      <xdr:rowOff>156896</xdr:rowOff>
    </xdr:to>
    <xdr:cxnSp macro="">
      <xdr:nvCxnSpPr>
        <xdr:cNvPr id="598" name="直線コネクタ 597">
          <a:extLst>
            <a:ext uri="{FF2B5EF4-FFF2-40B4-BE49-F238E27FC236}">
              <a16:creationId xmlns:a16="http://schemas.microsoft.com/office/drawing/2014/main" id="{97D6B39A-7EAB-4C2E-B445-35649941A7E9}"/>
            </a:ext>
          </a:extLst>
        </xdr:cNvPr>
        <xdr:cNvCxnSpPr/>
      </xdr:nvCxnSpPr>
      <xdr:spPr>
        <a:xfrm>
          <a:off x="16431260" y="6857768"/>
          <a:ext cx="782320" cy="4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164165</xdr:rowOff>
    </xdr:from>
    <xdr:ext cx="534377" cy="259045"/>
    <xdr:sp macro="" textlink="">
      <xdr:nvSpPr>
        <xdr:cNvPr id="599" name="n_1aveValue【一般廃棄物処理施設】&#10;一人当たり有形固定資産（償却資産）額">
          <a:extLst>
            <a:ext uri="{FF2B5EF4-FFF2-40B4-BE49-F238E27FC236}">
              <a16:creationId xmlns:a16="http://schemas.microsoft.com/office/drawing/2014/main" id="{DBA85A34-E4FC-4C21-9DAD-2B95D779F4DE}"/>
            </a:ext>
          </a:extLst>
        </xdr:cNvPr>
        <xdr:cNvSpPr txBox="1"/>
      </xdr:nvSpPr>
      <xdr:spPr>
        <a:xfrm>
          <a:off x="18528811" y="6366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1438</xdr:rowOff>
    </xdr:from>
    <xdr:ext cx="534377" cy="259045"/>
    <xdr:sp macro="" textlink="">
      <xdr:nvSpPr>
        <xdr:cNvPr id="600" name="n_2aveValue【一般廃棄物処理施設】&#10;一人当たり有形固定資産（償却資産）額">
          <a:extLst>
            <a:ext uri="{FF2B5EF4-FFF2-40B4-BE49-F238E27FC236}">
              <a16:creationId xmlns:a16="http://schemas.microsoft.com/office/drawing/2014/main" id="{C1CFDECB-2454-4C62-AD93-DED3955DA810}"/>
            </a:ext>
          </a:extLst>
        </xdr:cNvPr>
        <xdr:cNvSpPr txBox="1"/>
      </xdr:nvSpPr>
      <xdr:spPr>
        <a:xfrm>
          <a:off x="17766811" y="6371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54684</xdr:rowOff>
    </xdr:from>
    <xdr:ext cx="534377" cy="259045"/>
    <xdr:sp macro="" textlink="">
      <xdr:nvSpPr>
        <xdr:cNvPr id="601" name="n_3aveValue【一般廃棄物処理施設】&#10;一人当たり有形固定資産（償却資産）額">
          <a:extLst>
            <a:ext uri="{FF2B5EF4-FFF2-40B4-BE49-F238E27FC236}">
              <a16:creationId xmlns:a16="http://schemas.microsoft.com/office/drawing/2014/main" id="{49ABFF78-0ECB-4395-BB06-749E448217C0}"/>
            </a:ext>
          </a:extLst>
        </xdr:cNvPr>
        <xdr:cNvSpPr txBox="1"/>
      </xdr:nvSpPr>
      <xdr:spPr>
        <a:xfrm>
          <a:off x="16969251" y="6425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114870</xdr:rowOff>
    </xdr:from>
    <xdr:ext cx="534377" cy="259045"/>
    <xdr:sp macro="" textlink="">
      <xdr:nvSpPr>
        <xdr:cNvPr id="602" name="n_4aveValue【一般廃棄物処理施設】&#10;一人当たり有形固定資産（償却資産）額">
          <a:extLst>
            <a:ext uri="{FF2B5EF4-FFF2-40B4-BE49-F238E27FC236}">
              <a16:creationId xmlns:a16="http://schemas.microsoft.com/office/drawing/2014/main" id="{FB8A070E-69FF-4298-96F9-8EA6C9A2650C}"/>
            </a:ext>
          </a:extLst>
        </xdr:cNvPr>
        <xdr:cNvSpPr txBox="1"/>
      </xdr:nvSpPr>
      <xdr:spPr>
        <a:xfrm>
          <a:off x="16194551" y="6485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10251</xdr:rowOff>
    </xdr:from>
    <xdr:ext cx="534377" cy="259045"/>
    <xdr:sp macro="" textlink="">
      <xdr:nvSpPr>
        <xdr:cNvPr id="603" name="n_1mainValue【一般廃棄物処理施設】&#10;一人当たり有形固定資産（償却資産）額">
          <a:extLst>
            <a:ext uri="{FF2B5EF4-FFF2-40B4-BE49-F238E27FC236}">
              <a16:creationId xmlns:a16="http://schemas.microsoft.com/office/drawing/2014/main" id="{E39307C9-9DFE-45CF-A28F-D61A3BC75B97}"/>
            </a:ext>
          </a:extLst>
        </xdr:cNvPr>
        <xdr:cNvSpPr txBox="1"/>
      </xdr:nvSpPr>
      <xdr:spPr>
        <a:xfrm>
          <a:off x="18528811" y="6883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16130</xdr:rowOff>
    </xdr:from>
    <xdr:ext cx="534377" cy="259045"/>
    <xdr:sp macro="" textlink="">
      <xdr:nvSpPr>
        <xdr:cNvPr id="604" name="n_2mainValue【一般廃棄物処理施設】&#10;一人当たり有形固定資産（償却資産）額">
          <a:extLst>
            <a:ext uri="{FF2B5EF4-FFF2-40B4-BE49-F238E27FC236}">
              <a16:creationId xmlns:a16="http://schemas.microsoft.com/office/drawing/2014/main" id="{BDF4DA08-8655-42FD-A831-51969D4E30C5}"/>
            </a:ext>
          </a:extLst>
        </xdr:cNvPr>
        <xdr:cNvSpPr txBox="1"/>
      </xdr:nvSpPr>
      <xdr:spPr>
        <a:xfrm>
          <a:off x="17766811" y="6889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27373</xdr:rowOff>
    </xdr:from>
    <xdr:ext cx="534377" cy="259045"/>
    <xdr:sp macro="" textlink="">
      <xdr:nvSpPr>
        <xdr:cNvPr id="605" name="n_3mainValue【一般廃棄物処理施設】&#10;一人当たり有形固定資産（償却資産）額">
          <a:extLst>
            <a:ext uri="{FF2B5EF4-FFF2-40B4-BE49-F238E27FC236}">
              <a16:creationId xmlns:a16="http://schemas.microsoft.com/office/drawing/2014/main" id="{A2AB95C1-D3A6-4E52-BBA1-E49421DE00E2}"/>
            </a:ext>
          </a:extLst>
        </xdr:cNvPr>
        <xdr:cNvSpPr txBox="1"/>
      </xdr:nvSpPr>
      <xdr:spPr>
        <a:xfrm>
          <a:off x="16969251" y="6900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22645</xdr:rowOff>
    </xdr:from>
    <xdr:ext cx="534377" cy="259045"/>
    <xdr:sp macro="" textlink="">
      <xdr:nvSpPr>
        <xdr:cNvPr id="606" name="n_4mainValue【一般廃棄物処理施設】&#10;一人当たり有形固定資産（償却資産）額">
          <a:extLst>
            <a:ext uri="{FF2B5EF4-FFF2-40B4-BE49-F238E27FC236}">
              <a16:creationId xmlns:a16="http://schemas.microsoft.com/office/drawing/2014/main" id="{73F7097B-DEAC-40F8-881A-76DD8D0A8913}"/>
            </a:ext>
          </a:extLst>
        </xdr:cNvPr>
        <xdr:cNvSpPr txBox="1"/>
      </xdr:nvSpPr>
      <xdr:spPr>
        <a:xfrm>
          <a:off x="16194551" y="6895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a:extLst>
            <a:ext uri="{FF2B5EF4-FFF2-40B4-BE49-F238E27FC236}">
              <a16:creationId xmlns:a16="http://schemas.microsoft.com/office/drawing/2014/main" id="{C7B5A841-A815-4E99-BFE8-7F3C41FF50EB}"/>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a:extLst>
            <a:ext uri="{FF2B5EF4-FFF2-40B4-BE49-F238E27FC236}">
              <a16:creationId xmlns:a16="http://schemas.microsoft.com/office/drawing/2014/main" id="{46B68FE3-CF9E-4AC3-9B48-AA760D35BBEC}"/>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a:extLst>
            <a:ext uri="{FF2B5EF4-FFF2-40B4-BE49-F238E27FC236}">
              <a16:creationId xmlns:a16="http://schemas.microsoft.com/office/drawing/2014/main" id="{16733FB1-E417-4432-A1E9-548E2B3B8CC5}"/>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a:extLst>
            <a:ext uri="{FF2B5EF4-FFF2-40B4-BE49-F238E27FC236}">
              <a16:creationId xmlns:a16="http://schemas.microsoft.com/office/drawing/2014/main" id="{D0C2CC8E-EADC-4BB4-BFEF-3E72C2F24D51}"/>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a:extLst>
            <a:ext uri="{FF2B5EF4-FFF2-40B4-BE49-F238E27FC236}">
              <a16:creationId xmlns:a16="http://schemas.microsoft.com/office/drawing/2014/main" id="{0AB00CE2-1B61-4BA6-B497-7ED55AFD8034}"/>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a:extLst>
            <a:ext uri="{FF2B5EF4-FFF2-40B4-BE49-F238E27FC236}">
              <a16:creationId xmlns:a16="http://schemas.microsoft.com/office/drawing/2014/main" id="{131EC472-3A7F-430B-A903-36761301780E}"/>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a:extLst>
            <a:ext uri="{FF2B5EF4-FFF2-40B4-BE49-F238E27FC236}">
              <a16:creationId xmlns:a16="http://schemas.microsoft.com/office/drawing/2014/main" id="{73B2CF44-02F3-4F27-9127-1AF653337550}"/>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a:extLst>
            <a:ext uri="{FF2B5EF4-FFF2-40B4-BE49-F238E27FC236}">
              <a16:creationId xmlns:a16="http://schemas.microsoft.com/office/drawing/2014/main" id="{3C16FC9A-A204-4386-8299-4CBE29A8C02B}"/>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a:extLst>
            <a:ext uri="{FF2B5EF4-FFF2-40B4-BE49-F238E27FC236}">
              <a16:creationId xmlns:a16="http://schemas.microsoft.com/office/drawing/2014/main" id="{8CA92606-90DF-40D8-8B6A-E0628661624A}"/>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a:extLst>
            <a:ext uri="{FF2B5EF4-FFF2-40B4-BE49-F238E27FC236}">
              <a16:creationId xmlns:a16="http://schemas.microsoft.com/office/drawing/2014/main" id="{C78A8D27-6E73-42F0-BBA8-39439D8F7DB1}"/>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7" name="テキスト ボックス 616">
          <a:extLst>
            <a:ext uri="{FF2B5EF4-FFF2-40B4-BE49-F238E27FC236}">
              <a16:creationId xmlns:a16="http://schemas.microsoft.com/office/drawing/2014/main" id="{504A9FCC-131B-4A2E-86CE-622974B2F4E4}"/>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8" name="直線コネクタ 617">
          <a:extLst>
            <a:ext uri="{FF2B5EF4-FFF2-40B4-BE49-F238E27FC236}">
              <a16:creationId xmlns:a16="http://schemas.microsoft.com/office/drawing/2014/main" id="{17EA7D5C-E5C9-461A-B8F8-9D38F517CBBC}"/>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9" name="テキスト ボックス 618">
          <a:extLst>
            <a:ext uri="{FF2B5EF4-FFF2-40B4-BE49-F238E27FC236}">
              <a16:creationId xmlns:a16="http://schemas.microsoft.com/office/drawing/2014/main" id="{E4504FDF-0D07-4A97-A419-F8565EFFA4C0}"/>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0" name="直線コネクタ 619">
          <a:extLst>
            <a:ext uri="{FF2B5EF4-FFF2-40B4-BE49-F238E27FC236}">
              <a16:creationId xmlns:a16="http://schemas.microsoft.com/office/drawing/2014/main" id="{A5DCF119-663B-4A1E-9913-0A157937DA5F}"/>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1" name="テキスト ボックス 620">
          <a:extLst>
            <a:ext uri="{FF2B5EF4-FFF2-40B4-BE49-F238E27FC236}">
              <a16:creationId xmlns:a16="http://schemas.microsoft.com/office/drawing/2014/main" id="{4FF7E5BB-E299-47E9-B418-A027705B0E8B}"/>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2" name="直線コネクタ 621">
          <a:extLst>
            <a:ext uri="{FF2B5EF4-FFF2-40B4-BE49-F238E27FC236}">
              <a16:creationId xmlns:a16="http://schemas.microsoft.com/office/drawing/2014/main" id="{20669BBD-B810-4859-BD77-C414096873C8}"/>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3" name="テキスト ボックス 622">
          <a:extLst>
            <a:ext uri="{FF2B5EF4-FFF2-40B4-BE49-F238E27FC236}">
              <a16:creationId xmlns:a16="http://schemas.microsoft.com/office/drawing/2014/main" id="{70C7AA06-E8C9-4B4F-8BFE-78299EC7CEA5}"/>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4" name="直線コネクタ 623">
          <a:extLst>
            <a:ext uri="{FF2B5EF4-FFF2-40B4-BE49-F238E27FC236}">
              <a16:creationId xmlns:a16="http://schemas.microsoft.com/office/drawing/2014/main" id="{0094B410-47B4-4FDA-A35D-63C79B364D1B}"/>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5" name="テキスト ボックス 624">
          <a:extLst>
            <a:ext uri="{FF2B5EF4-FFF2-40B4-BE49-F238E27FC236}">
              <a16:creationId xmlns:a16="http://schemas.microsoft.com/office/drawing/2014/main" id="{CE442109-7E8D-401B-A845-0E49B78551A0}"/>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6" name="直線コネクタ 625">
          <a:extLst>
            <a:ext uri="{FF2B5EF4-FFF2-40B4-BE49-F238E27FC236}">
              <a16:creationId xmlns:a16="http://schemas.microsoft.com/office/drawing/2014/main" id="{8C17E79A-5FAF-499E-A0BB-CC762794F1F2}"/>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7" name="テキスト ボックス 626">
          <a:extLst>
            <a:ext uri="{FF2B5EF4-FFF2-40B4-BE49-F238E27FC236}">
              <a16:creationId xmlns:a16="http://schemas.microsoft.com/office/drawing/2014/main" id="{172DA0D0-E33D-4B43-82BF-A4A5BB248144}"/>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8" name="直線コネクタ 627">
          <a:extLst>
            <a:ext uri="{FF2B5EF4-FFF2-40B4-BE49-F238E27FC236}">
              <a16:creationId xmlns:a16="http://schemas.microsoft.com/office/drawing/2014/main" id="{83EEF3E6-759C-4381-BFB4-6B9C7B7DF142}"/>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9" name="テキスト ボックス 628">
          <a:extLst>
            <a:ext uri="{FF2B5EF4-FFF2-40B4-BE49-F238E27FC236}">
              <a16:creationId xmlns:a16="http://schemas.microsoft.com/office/drawing/2014/main" id="{CBD22674-D498-49E5-9EF1-6817557830B4}"/>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0" name="直線コネクタ 629">
          <a:extLst>
            <a:ext uri="{FF2B5EF4-FFF2-40B4-BE49-F238E27FC236}">
              <a16:creationId xmlns:a16="http://schemas.microsoft.com/office/drawing/2014/main" id="{F86F0081-870E-4785-BAA8-09858DA7F9FE}"/>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1" name="【保健センター・保健所】&#10;有形固定資産減価償却率グラフ枠">
          <a:extLst>
            <a:ext uri="{FF2B5EF4-FFF2-40B4-BE49-F238E27FC236}">
              <a16:creationId xmlns:a16="http://schemas.microsoft.com/office/drawing/2014/main" id="{345430A1-8AA5-423B-99C7-AF2F2A5ACE1E}"/>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68580</xdr:rowOff>
    </xdr:from>
    <xdr:to>
      <xdr:col>85</xdr:col>
      <xdr:colOff>126364</xdr:colOff>
      <xdr:row>63</xdr:row>
      <xdr:rowOff>151856</xdr:rowOff>
    </xdr:to>
    <xdr:cxnSp macro="">
      <xdr:nvCxnSpPr>
        <xdr:cNvPr id="632" name="直線コネクタ 631">
          <a:extLst>
            <a:ext uri="{FF2B5EF4-FFF2-40B4-BE49-F238E27FC236}">
              <a16:creationId xmlns:a16="http://schemas.microsoft.com/office/drawing/2014/main" id="{1FA9CC04-CBCE-4968-9C0B-C7D3744985AA}"/>
            </a:ext>
          </a:extLst>
        </xdr:cNvPr>
        <xdr:cNvCxnSpPr/>
      </xdr:nvCxnSpPr>
      <xdr:spPr>
        <a:xfrm flipV="1">
          <a:off x="14375764" y="9456420"/>
          <a:ext cx="0" cy="1256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155683</xdr:rowOff>
    </xdr:from>
    <xdr:ext cx="405111" cy="259045"/>
    <xdr:sp macro="" textlink="">
      <xdr:nvSpPr>
        <xdr:cNvPr id="633" name="【保健センター・保健所】&#10;有形固定資産減価償却率最小値テキスト">
          <a:extLst>
            <a:ext uri="{FF2B5EF4-FFF2-40B4-BE49-F238E27FC236}">
              <a16:creationId xmlns:a16="http://schemas.microsoft.com/office/drawing/2014/main" id="{CB2B7084-D76D-4414-84DF-0CDA012E3FEB}"/>
            </a:ext>
          </a:extLst>
        </xdr:cNvPr>
        <xdr:cNvSpPr txBox="1"/>
      </xdr:nvSpPr>
      <xdr:spPr>
        <a:xfrm>
          <a:off x="14414500" y="107170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151856</xdr:rowOff>
    </xdr:from>
    <xdr:to>
      <xdr:col>86</xdr:col>
      <xdr:colOff>25400</xdr:colOff>
      <xdr:row>63</xdr:row>
      <xdr:rowOff>151856</xdr:rowOff>
    </xdr:to>
    <xdr:cxnSp macro="">
      <xdr:nvCxnSpPr>
        <xdr:cNvPr id="634" name="直線コネクタ 633">
          <a:extLst>
            <a:ext uri="{FF2B5EF4-FFF2-40B4-BE49-F238E27FC236}">
              <a16:creationId xmlns:a16="http://schemas.microsoft.com/office/drawing/2014/main" id="{EF254E80-7373-4128-BA96-E72D6F5B7FBC}"/>
            </a:ext>
          </a:extLst>
        </xdr:cNvPr>
        <xdr:cNvCxnSpPr/>
      </xdr:nvCxnSpPr>
      <xdr:spPr>
        <a:xfrm>
          <a:off x="14287500" y="107131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15257</xdr:rowOff>
    </xdr:from>
    <xdr:ext cx="405111" cy="259045"/>
    <xdr:sp macro="" textlink="">
      <xdr:nvSpPr>
        <xdr:cNvPr id="635" name="【保健センター・保健所】&#10;有形固定資産減価償却率最大値テキスト">
          <a:extLst>
            <a:ext uri="{FF2B5EF4-FFF2-40B4-BE49-F238E27FC236}">
              <a16:creationId xmlns:a16="http://schemas.microsoft.com/office/drawing/2014/main" id="{6E89B94D-4AE9-4E96-94AD-7D4611107BAD}"/>
            </a:ext>
          </a:extLst>
        </xdr:cNvPr>
        <xdr:cNvSpPr txBox="1"/>
      </xdr:nvSpPr>
      <xdr:spPr>
        <a:xfrm>
          <a:off x="14414500" y="9235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68580</xdr:rowOff>
    </xdr:from>
    <xdr:to>
      <xdr:col>86</xdr:col>
      <xdr:colOff>25400</xdr:colOff>
      <xdr:row>56</xdr:row>
      <xdr:rowOff>68580</xdr:rowOff>
    </xdr:to>
    <xdr:cxnSp macro="">
      <xdr:nvCxnSpPr>
        <xdr:cNvPr id="636" name="直線コネクタ 635">
          <a:extLst>
            <a:ext uri="{FF2B5EF4-FFF2-40B4-BE49-F238E27FC236}">
              <a16:creationId xmlns:a16="http://schemas.microsoft.com/office/drawing/2014/main" id="{EF92C4B7-0826-48ED-BF1C-290D97BA6215}"/>
            </a:ext>
          </a:extLst>
        </xdr:cNvPr>
        <xdr:cNvCxnSpPr/>
      </xdr:nvCxnSpPr>
      <xdr:spPr>
        <a:xfrm>
          <a:off x="14287500" y="94564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66783</xdr:rowOff>
    </xdr:from>
    <xdr:ext cx="405111" cy="259045"/>
    <xdr:sp macro="" textlink="">
      <xdr:nvSpPr>
        <xdr:cNvPr id="637" name="【保健センター・保健所】&#10;有形固定資産減価償却率平均値テキスト">
          <a:extLst>
            <a:ext uri="{FF2B5EF4-FFF2-40B4-BE49-F238E27FC236}">
              <a16:creationId xmlns:a16="http://schemas.microsoft.com/office/drawing/2014/main" id="{ABA4DADF-FB3C-47E8-99BA-DE02A034C980}"/>
            </a:ext>
          </a:extLst>
        </xdr:cNvPr>
        <xdr:cNvSpPr txBox="1"/>
      </xdr:nvSpPr>
      <xdr:spPr>
        <a:xfrm>
          <a:off x="14414500" y="99575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43906</xdr:rowOff>
    </xdr:from>
    <xdr:to>
      <xdr:col>85</xdr:col>
      <xdr:colOff>177800</xdr:colOff>
      <xdr:row>60</xdr:row>
      <xdr:rowOff>145506</xdr:rowOff>
    </xdr:to>
    <xdr:sp macro="" textlink="">
      <xdr:nvSpPr>
        <xdr:cNvPr id="638" name="フローチャート: 判断 637">
          <a:extLst>
            <a:ext uri="{FF2B5EF4-FFF2-40B4-BE49-F238E27FC236}">
              <a16:creationId xmlns:a16="http://schemas.microsoft.com/office/drawing/2014/main" id="{1E9AA177-DBE1-4703-A188-6722855423B9}"/>
            </a:ext>
          </a:extLst>
        </xdr:cNvPr>
        <xdr:cNvSpPr/>
      </xdr:nvSpPr>
      <xdr:spPr>
        <a:xfrm>
          <a:off x="14325600" y="10102306"/>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7983</xdr:rowOff>
    </xdr:from>
    <xdr:to>
      <xdr:col>81</xdr:col>
      <xdr:colOff>101600</xdr:colOff>
      <xdr:row>60</xdr:row>
      <xdr:rowOff>109583</xdr:rowOff>
    </xdr:to>
    <xdr:sp macro="" textlink="">
      <xdr:nvSpPr>
        <xdr:cNvPr id="639" name="フローチャート: 判断 638">
          <a:extLst>
            <a:ext uri="{FF2B5EF4-FFF2-40B4-BE49-F238E27FC236}">
              <a16:creationId xmlns:a16="http://schemas.microsoft.com/office/drawing/2014/main" id="{F008758A-4A84-44D2-B944-EC7CE7E41327}"/>
            </a:ext>
          </a:extLst>
        </xdr:cNvPr>
        <xdr:cNvSpPr/>
      </xdr:nvSpPr>
      <xdr:spPr>
        <a:xfrm>
          <a:off x="13578840" y="10066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159838</xdr:rowOff>
    </xdr:from>
    <xdr:to>
      <xdr:col>76</xdr:col>
      <xdr:colOff>165100</xdr:colOff>
      <xdr:row>60</xdr:row>
      <xdr:rowOff>89988</xdr:rowOff>
    </xdr:to>
    <xdr:sp macro="" textlink="">
      <xdr:nvSpPr>
        <xdr:cNvPr id="640" name="フローチャート: 判断 639">
          <a:extLst>
            <a:ext uri="{FF2B5EF4-FFF2-40B4-BE49-F238E27FC236}">
              <a16:creationId xmlns:a16="http://schemas.microsoft.com/office/drawing/2014/main" id="{64D374CD-53F8-476C-A39A-D570203295F5}"/>
            </a:ext>
          </a:extLst>
        </xdr:cNvPr>
        <xdr:cNvSpPr/>
      </xdr:nvSpPr>
      <xdr:spPr>
        <a:xfrm>
          <a:off x="12804140" y="100505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12881</xdr:rowOff>
    </xdr:from>
    <xdr:to>
      <xdr:col>72</xdr:col>
      <xdr:colOff>38100</xdr:colOff>
      <xdr:row>60</xdr:row>
      <xdr:rowOff>114481</xdr:rowOff>
    </xdr:to>
    <xdr:sp macro="" textlink="">
      <xdr:nvSpPr>
        <xdr:cNvPr id="641" name="フローチャート: 判断 640">
          <a:extLst>
            <a:ext uri="{FF2B5EF4-FFF2-40B4-BE49-F238E27FC236}">
              <a16:creationId xmlns:a16="http://schemas.microsoft.com/office/drawing/2014/main" id="{124475ED-D491-4148-88E8-2F1FF9C918E5}"/>
            </a:ext>
          </a:extLst>
        </xdr:cNvPr>
        <xdr:cNvSpPr/>
      </xdr:nvSpPr>
      <xdr:spPr>
        <a:xfrm>
          <a:off x="12029440" y="1007128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164737</xdr:rowOff>
    </xdr:from>
    <xdr:to>
      <xdr:col>67</xdr:col>
      <xdr:colOff>101600</xdr:colOff>
      <xdr:row>60</xdr:row>
      <xdr:rowOff>94887</xdr:rowOff>
    </xdr:to>
    <xdr:sp macro="" textlink="">
      <xdr:nvSpPr>
        <xdr:cNvPr id="642" name="フローチャート: 判断 641">
          <a:extLst>
            <a:ext uri="{FF2B5EF4-FFF2-40B4-BE49-F238E27FC236}">
              <a16:creationId xmlns:a16="http://schemas.microsoft.com/office/drawing/2014/main" id="{181D1016-C8BD-4C36-8A98-76A20A58765F}"/>
            </a:ext>
          </a:extLst>
        </xdr:cNvPr>
        <xdr:cNvSpPr/>
      </xdr:nvSpPr>
      <xdr:spPr>
        <a:xfrm>
          <a:off x="11231880" y="1005549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6550D234-8AC4-44CF-AD63-A19558D9FCAD}"/>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195ACFE8-6225-4B89-83FE-858C969F6F96}"/>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6AA2D48A-6076-44AB-BD55-4B9A9BBFD4A8}"/>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87FF22B8-23DD-4BAE-9514-C3827BCE976E}"/>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5A09707A-99C1-47FE-90B8-353A2ED1EA23}"/>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71665</xdr:rowOff>
    </xdr:from>
    <xdr:to>
      <xdr:col>85</xdr:col>
      <xdr:colOff>177800</xdr:colOff>
      <xdr:row>62</xdr:row>
      <xdr:rowOff>1815</xdr:rowOff>
    </xdr:to>
    <xdr:sp macro="" textlink="">
      <xdr:nvSpPr>
        <xdr:cNvPr id="648" name="楕円 647">
          <a:extLst>
            <a:ext uri="{FF2B5EF4-FFF2-40B4-BE49-F238E27FC236}">
              <a16:creationId xmlns:a16="http://schemas.microsoft.com/office/drawing/2014/main" id="{A7A8D03A-B983-403E-A603-B551EC63262C}"/>
            </a:ext>
          </a:extLst>
        </xdr:cNvPr>
        <xdr:cNvSpPr/>
      </xdr:nvSpPr>
      <xdr:spPr>
        <a:xfrm>
          <a:off x="14325600" y="1029770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50092</xdr:rowOff>
    </xdr:from>
    <xdr:ext cx="405111" cy="259045"/>
    <xdr:sp macro="" textlink="">
      <xdr:nvSpPr>
        <xdr:cNvPr id="649" name="【保健センター・保健所】&#10;有形固定資産減価償却率該当値テキスト">
          <a:extLst>
            <a:ext uri="{FF2B5EF4-FFF2-40B4-BE49-F238E27FC236}">
              <a16:creationId xmlns:a16="http://schemas.microsoft.com/office/drawing/2014/main" id="{9385385C-15F7-40C0-82FF-B945792E3942}"/>
            </a:ext>
          </a:extLst>
        </xdr:cNvPr>
        <xdr:cNvSpPr txBox="1"/>
      </xdr:nvSpPr>
      <xdr:spPr>
        <a:xfrm>
          <a:off x="14414500" y="10276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24312</xdr:rowOff>
    </xdr:from>
    <xdr:to>
      <xdr:col>81</xdr:col>
      <xdr:colOff>101600</xdr:colOff>
      <xdr:row>61</xdr:row>
      <xdr:rowOff>125912</xdr:rowOff>
    </xdr:to>
    <xdr:sp macro="" textlink="">
      <xdr:nvSpPr>
        <xdr:cNvPr id="650" name="楕円 649">
          <a:extLst>
            <a:ext uri="{FF2B5EF4-FFF2-40B4-BE49-F238E27FC236}">
              <a16:creationId xmlns:a16="http://schemas.microsoft.com/office/drawing/2014/main" id="{C7D40027-D419-42A7-84B0-D3664CEC29F7}"/>
            </a:ext>
          </a:extLst>
        </xdr:cNvPr>
        <xdr:cNvSpPr/>
      </xdr:nvSpPr>
      <xdr:spPr>
        <a:xfrm>
          <a:off x="13578840" y="10250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75112</xdr:rowOff>
    </xdr:from>
    <xdr:to>
      <xdr:col>85</xdr:col>
      <xdr:colOff>127000</xdr:colOff>
      <xdr:row>61</xdr:row>
      <xdr:rowOff>122465</xdr:rowOff>
    </xdr:to>
    <xdr:cxnSp macro="">
      <xdr:nvCxnSpPr>
        <xdr:cNvPr id="651" name="直線コネクタ 650">
          <a:extLst>
            <a:ext uri="{FF2B5EF4-FFF2-40B4-BE49-F238E27FC236}">
              <a16:creationId xmlns:a16="http://schemas.microsoft.com/office/drawing/2014/main" id="{D0148731-99AD-458F-AFDE-23344DDC06CE}"/>
            </a:ext>
          </a:extLst>
        </xdr:cNvPr>
        <xdr:cNvCxnSpPr/>
      </xdr:nvCxnSpPr>
      <xdr:spPr>
        <a:xfrm>
          <a:off x="13629640" y="10301152"/>
          <a:ext cx="74676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148409</xdr:rowOff>
    </xdr:from>
    <xdr:to>
      <xdr:col>76</xdr:col>
      <xdr:colOff>165100</xdr:colOff>
      <xdr:row>61</xdr:row>
      <xdr:rowOff>78559</xdr:rowOff>
    </xdr:to>
    <xdr:sp macro="" textlink="">
      <xdr:nvSpPr>
        <xdr:cNvPr id="652" name="楕円 651">
          <a:extLst>
            <a:ext uri="{FF2B5EF4-FFF2-40B4-BE49-F238E27FC236}">
              <a16:creationId xmlns:a16="http://schemas.microsoft.com/office/drawing/2014/main" id="{BFF4BC37-E4D6-44E2-A4CC-4F4F5FB14E79}"/>
            </a:ext>
          </a:extLst>
        </xdr:cNvPr>
        <xdr:cNvSpPr/>
      </xdr:nvSpPr>
      <xdr:spPr>
        <a:xfrm>
          <a:off x="12804140" y="1020680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27759</xdr:rowOff>
    </xdr:from>
    <xdr:to>
      <xdr:col>81</xdr:col>
      <xdr:colOff>50800</xdr:colOff>
      <xdr:row>61</xdr:row>
      <xdr:rowOff>75112</xdr:rowOff>
    </xdr:to>
    <xdr:cxnSp macro="">
      <xdr:nvCxnSpPr>
        <xdr:cNvPr id="653" name="直線コネクタ 652">
          <a:extLst>
            <a:ext uri="{FF2B5EF4-FFF2-40B4-BE49-F238E27FC236}">
              <a16:creationId xmlns:a16="http://schemas.microsoft.com/office/drawing/2014/main" id="{BDDCF80C-C763-4242-87B0-1D86FBCF545B}"/>
            </a:ext>
          </a:extLst>
        </xdr:cNvPr>
        <xdr:cNvCxnSpPr/>
      </xdr:nvCxnSpPr>
      <xdr:spPr>
        <a:xfrm>
          <a:off x="12854940" y="10253799"/>
          <a:ext cx="7747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99423</xdr:rowOff>
    </xdr:from>
    <xdr:to>
      <xdr:col>72</xdr:col>
      <xdr:colOff>38100</xdr:colOff>
      <xdr:row>61</xdr:row>
      <xdr:rowOff>29573</xdr:rowOff>
    </xdr:to>
    <xdr:sp macro="" textlink="">
      <xdr:nvSpPr>
        <xdr:cNvPr id="654" name="楕円 653">
          <a:extLst>
            <a:ext uri="{FF2B5EF4-FFF2-40B4-BE49-F238E27FC236}">
              <a16:creationId xmlns:a16="http://schemas.microsoft.com/office/drawing/2014/main" id="{103ADE81-D317-4605-8FEB-BEE7E5AB179E}"/>
            </a:ext>
          </a:extLst>
        </xdr:cNvPr>
        <xdr:cNvSpPr/>
      </xdr:nvSpPr>
      <xdr:spPr>
        <a:xfrm>
          <a:off x="12029440" y="1015782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150223</xdr:rowOff>
    </xdr:from>
    <xdr:to>
      <xdr:col>76</xdr:col>
      <xdr:colOff>114300</xdr:colOff>
      <xdr:row>61</xdr:row>
      <xdr:rowOff>27759</xdr:rowOff>
    </xdr:to>
    <xdr:cxnSp macro="">
      <xdr:nvCxnSpPr>
        <xdr:cNvPr id="655" name="直線コネクタ 654">
          <a:extLst>
            <a:ext uri="{FF2B5EF4-FFF2-40B4-BE49-F238E27FC236}">
              <a16:creationId xmlns:a16="http://schemas.microsoft.com/office/drawing/2014/main" id="{D67B2449-2C54-47AC-93D5-8970AD432402}"/>
            </a:ext>
          </a:extLst>
        </xdr:cNvPr>
        <xdr:cNvCxnSpPr/>
      </xdr:nvCxnSpPr>
      <xdr:spPr>
        <a:xfrm>
          <a:off x="12072620" y="10208623"/>
          <a:ext cx="782320" cy="45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52070</xdr:rowOff>
    </xdr:from>
    <xdr:to>
      <xdr:col>67</xdr:col>
      <xdr:colOff>101600</xdr:colOff>
      <xdr:row>60</xdr:row>
      <xdr:rowOff>153670</xdr:rowOff>
    </xdr:to>
    <xdr:sp macro="" textlink="">
      <xdr:nvSpPr>
        <xdr:cNvPr id="656" name="楕円 655">
          <a:extLst>
            <a:ext uri="{FF2B5EF4-FFF2-40B4-BE49-F238E27FC236}">
              <a16:creationId xmlns:a16="http://schemas.microsoft.com/office/drawing/2014/main" id="{9CD02136-3FF2-4E44-B02D-9BF772B039B1}"/>
            </a:ext>
          </a:extLst>
        </xdr:cNvPr>
        <xdr:cNvSpPr/>
      </xdr:nvSpPr>
      <xdr:spPr>
        <a:xfrm>
          <a:off x="11231880" y="1011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102870</xdr:rowOff>
    </xdr:from>
    <xdr:to>
      <xdr:col>71</xdr:col>
      <xdr:colOff>177800</xdr:colOff>
      <xdr:row>60</xdr:row>
      <xdr:rowOff>150223</xdr:rowOff>
    </xdr:to>
    <xdr:cxnSp macro="">
      <xdr:nvCxnSpPr>
        <xdr:cNvPr id="657" name="直線コネクタ 656">
          <a:extLst>
            <a:ext uri="{FF2B5EF4-FFF2-40B4-BE49-F238E27FC236}">
              <a16:creationId xmlns:a16="http://schemas.microsoft.com/office/drawing/2014/main" id="{37B8C068-25E9-4306-9611-298B33C73E75}"/>
            </a:ext>
          </a:extLst>
        </xdr:cNvPr>
        <xdr:cNvCxnSpPr/>
      </xdr:nvCxnSpPr>
      <xdr:spPr>
        <a:xfrm>
          <a:off x="11282680" y="10161270"/>
          <a:ext cx="78994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126110</xdr:rowOff>
    </xdr:from>
    <xdr:ext cx="405111" cy="259045"/>
    <xdr:sp macro="" textlink="">
      <xdr:nvSpPr>
        <xdr:cNvPr id="658" name="n_1aveValue【保健センター・保健所】&#10;有形固定資産減価償却率">
          <a:extLst>
            <a:ext uri="{FF2B5EF4-FFF2-40B4-BE49-F238E27FC236}">
              <a16:creationId xmlns:a16="http://schemas.microsoft.com/office/drawing/2014/main" id="{CF795A1C-E3EB-4DC3-86BB-A024FB25D702}"/>
            </a:ext>
          </a:extLst>
        </xdr:cNvPr>
        <xdr:cNvSpPr txBox="1"/>
      </xdr:nvSpPr>
      <xdr:spPr>
        <a:xfrm>
          <a:off x="13437244" y="98492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106515</xdr:rowOff>
    </xdr:from>
    <xdr:ext cx="405111" cy="259045"/>
    <xdr:sp macro="" textlink="">
      <xdr:nvSpPr>
        <xdr:cNvPr id="659" name="n_2aveValue【保健センター・保健所】&#10;有形固定資産減価償却率">
          <a:extLst>
            <a:ext uri="{FF2B5EF4-FFF2-40B4-BE49-F238E27FC236}">
              <a16:creationId xmlns:a16="http://schemas.microsoft.com/office/drawing/2014/main" id="{07D710C2-0010-4604-9687-4EAFEE0C7004}"/>
            </a:ext>
          </a:extLst>
        </xdr:cNvPr>
        <xdr:cNvSpPr txBox="1"/>
      </xdr:nvSpPr>
      <xdr:spPr>
        <a:xfrm>
          <a:off x="12675244" y="9829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131008</xdr:rowOff>
    </xdr:from>
    <xdr:ext cx="405111" cy="259045"/>
    <xdr:sp macro="" textlink="">
      <xdr:nvSpPr>
        <xdr:cNvPr id="660" name="n_3aveValue【保健センター・保健所】&#10;有形固定資産減価償却率">
          <a:extLst>
            <a:ext uri="{FF2B5EF4-FFF2-40B4-BE49-F238E27FC236}">
              <a16:creationId xmlns:a16="http://schemas.microsoft.com/office/drawing/2014/main" id="{AD29FEDC-3538-4917-AD1D-415216083DE4}"/>
            </a:ext>
          </a:extLst>
        </xdr:cNvPr>
        <xdr:cNvSpPr txBox="1"/>
      </xdr:nvSpPr>
      <xdr:spPr>
        <a:xfrm>
          <a:off x="11900544" y="98541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111414</xdr:rowOff>
    </xdr:from>
    <xdr:ext cx="405111" cy="259045"/>
    <xdr:sp macro="" textlink="">
      <xdr:nvSpPr>
        <xdr:cNvPr id="661" name="n_4aveValue【保健センター・保健所】&#10;有形固定資産減価償却率">
          <a:extLst>
            <a:ext uri="{FF2B5EF4-FFF2-40B4-BE49-F238E27FC236}">
              <a16:creationId xmlns:a16="http://schemas.microsoft.com/office/drawing/2014/main" id="{A6E76A73-4460-4469-891D-F3E1CA9A1133}"/>
            </a:ext>
          </a:extLst>
        </xdr:cNvPr>
        <xdr:cNvSpPr txBox="1"/>
      </xdr:nvSpPr>
      <xdr:spPr>
        <a:xfrm>
          <a:off x="11102984" y="98345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117039</xdr:rowOff>
    </xdr:from>
    <xdr:ext cx="405111" cy="259045"/>
    <xdr:sp macro="" textlink="">
      <xdr:nvSpPr>
        <xdr:cNvPr id="662" name="n_1mainValue【保健センター・保健所】&#10;有形固定資産減価償却率">
          <a:extLst>
            <a:ext uri="{FF2B5EF4-FFF2-40B4-BE49-F238E27FC236}">
              <a16:creationId xmlns:a16="http://schemas.microsoft.com/office/drawing/2014/main" id="{27EEEECD-0FC2-4A82-B8EE-999763C8430F}"/>
            </a:ext>
          </a:extLst>
        </xdr:cNvPr>
        <xdr:cNvSpPr txBox="1"/>
      </xdr:nvSpPr>
      <xdr:spPr>
        <a:xfrm>
          <a:off x="13437244" y="10343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69686</xdr:rowOff>
    </xdr:from>
    <xdr:ext cx="405111" cy="259045"/>
    <xdr:sp macro="" textlink="">
      <xdr:nvSpPr>
        <xdr:cNvPr id="663" name="n_2mainValue【保健センター・保健所】&#10;有形固定資産減価償却率">
          <a:extLst>
            <a:ext uri="{FF2B5EF4-FFF2-40B4-BE49-F238E27FC236}">
              <a16:creationId xmlns:a16="http://schemas.microsoft.com/office/drawing/2014/main" id="{85280E7A-FF2D-44CB-9B9B-60CC19F4877A}"/>
            </a:ext>
          </a:extLst>
        </xdr:cNvPr>
        <xdr:cNvSpPr txBox="1"/>
      </xdr:nvSpPr>
      <xdr:spPr>
        <a:xfrm>
          <a:off x="12675244" y="102957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20700</xdr:rowOff>
    </xdr:from>
    <xdr:ext cx="405111" cy="259045"/>
    <xdr:sp macro="" textlink="">
      <xdr:nvSpPr>
        <xdr:cNvPr id="664" name="n_3mainValue【保健センター・保健所】&#10;有形固定資産減価償却率">
          <a:extLst>
            <a:ext uri="{FF2B5EF4-FFF2-40B4-BE49-F238E27FC236}">
              <a16:creationId xmlns:a16="http://schemas.microsoft.com/office/drawing/2014/main" id="{FDBE8618-F439-45BB-A6CE-BD0FD5EF1B5C}"/>
            </a:ext>
          </a:extLst>
        </xdr:cNvPr>
        <xdr:cNvSpPr txBox="1"/>
      </xdr:nvSpPr>
      <xdr:spPr>
        <a:xfrm>
          <a:off x="11900544" y="10246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144797</xdr:rowOff>
    </xdr:from>
    <xdr:ext cx="405111" cy="259045"/>
    <xdr:sp macro="" textlink="">
      <xdr:nvSpPr>
        <xdr:cNvPr id="665" name="n_4mainValue【保健センター・保健所】&#10;有形固定資産減価償却率">
          <a:extLst>
            <a:ext uri="{FF2B5EF4-FFF2-40B4-BE49-F238E27FC236}">
              <a16:creationId xmlns:a16="http://schemas.microsoft.com/office/drawing/2014/main" id="{4B0B1220-FB81-466A-A61D-6D08A1112E0E}"/>
            </a:ext>
          </a:extLst>
        </xdr:cNvPr>
        <xdr:cNvSpPr txBox="1"/>
      </xdr:nvSpPr>
      <xdr:spPr>
        <a:xfrm>
          <a:off x="11102984" y="1020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6" name="正方形/長方形 665">
          <a:extLst>
            <a:ext uri="{FF2B5EF4-FFF2-40B4-BE49-F238E27FC236}">
              <a16:creationId xmlns:a16="http://schemas.microsoft.com/office/drawing/2014/main" id="{7D460326-AC57-4628-B641-5F0A4F741C71}"/>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7" name="正方形/長方形 666">
          <a:extLst>
            <a:ext uri="{FF2B5EF4-FFF2-40B4-BE49-F238E27FC236}">
              <a16:creationId xmlns:a16="http://schemas.microsoft.com/office/drawing/2014/main" id="{F9547066-632B-4169-AC17-F0831C3B79ED}"/>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8" name="正方形/長方形 667">
          <a:extLst>
            <a:ext uri="{FF2B5EF4-FFF2-40B4-BE49-F238E27FC236}">
              <a16:creationId xmlns:a16="http://schemas.microsoft.com/office/drawing/2014/main" id="{FDC9FBCE-E7F6-43FA-A74D-42F02A1F1717}"/>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9" name="正方形/長方形 668">
          <a:extLst>
            <a:ext uri="{FF2B5EF4-FFF2-40B4-BE49-F238E27FC236}">
              <a16:creationId xmlns:a16="http://schemas.microsoft.com/office/drawing/2014/main" id="{4B2DAC6A-32C5-436C-9374-360AE8EE5A71}"/>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0" name="正方形/長方形 669">
          <a:extLst>
            <a:ext uri="{FF2B5EF4-FFF2-40B4-BE49-F238E27FC236}">
              <a16:creationId xmlns:a16="http://schemas.microsoft.com/office/drawing/2014/main" id="{CA22DFA7-D49C-4B83-819E-D70C6A4BB507}"/>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1" name="正方形/長方形 670">
          <a:extLst>
            <a:ext uri="{FF2B5EF4-FFF2-40B4-BE49-F238E27FC236}">
              <a16:creationId xmlns:a16="http://schemas.microsoft.com/office/drawing/2014/main" id="{C58E6309-B86A-4535-807C-22E7053D2C4A}"/>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2" name="正方形/長方形 671">
          <a:extLst>
            <a:ext uri="{FF2B5EF4-FFF2-40B4-BE49-F238E27FC236}">
              <a16:creationId xmlns:a16="http://schemas.microsoft.com/office/drawing/2014/main" id="{4B6246F1-71C9-4C53-9F59-B2E5D5E17207}"/>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3" name="正方形/長方形 672">
          <a:extLst>
            <a:ext uri="{FF2B5EF4-FFF2-40B4-BE49-F238E27FC236}">
              <a16:creationId xmlns:a16="http://schemas.microsoft.com/office/drawing/2014/main" id="{1F33D205-CDEF-4A12-BE16-996EA22CFD5C}"/>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4" name="テキスト ボックス 673">
          <a:extLst>
            <a:ext uri="{FF2B5EF4-FFF2-40B4-BE49-F238E27FC236}">
              <a16:creationId xmlns:a16="http://schemas.microsoft.com/office/drawing/2014/main" id="{C5D895AF-6F72-411A-A74C-339924C61E67}"/>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5" name="直線コネクタ 674">
          <a:extLst>
            <a:ext uri="{FF2B5EF4-FFF2-40B4-BE49-F238E27FC236}">
              <a16:creationId xmlns:a16="http://schemas.microsoft.com/office/drawing/2014/main" id="{A047A141-BFD2-43BF-8A94-F90C265659FD}"/>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6" name="直線コネクタ 675">
          <a:extLst>
            <a:ext uri="{FF2B5EF4-FFF2-40B4-BE49-F238E27FC236}">
              <a16:creationId xmlns:a16="http://schemas.microsoft.com/office/drawing/2014/main" id="{67ACEB7E-6CA4-4C0A-ABF7-8B6342FAF16F}"/>
            </a:ext>
          </a:extLst>
        </xdr:cNvPr>
        <xdr:cNvCxnSpPr/>
      </xdr:nvCxnSpPr>
      <xdr:spPr>
        <a:xfrm>
          <a:off x="1609344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7" name="テキスト ボックス 676">
          <a:extLst>
            <a:ext uri="{FF2B5EF4-FFF2-40B4-BE49-F238E27FC236}">
              <a16:creationId xmlns:a16="http://schemas.microsoft.com/office/drawing/2014/main" id="{AFB8BA86-91A7-4B6C-AFB5-7CD509FB586D}"/>
            </a:ext>
          </a:extLst>
        </xdr:cNvPr>
        <xdr:cNvSpPr txBox="1"/>
      </xdr:nvSpPr>
      <xdr:spPr>
        <a:xfrm>
          <a:off x="1569484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8" name="直線コネクタ 677">
          <a:extLst>
            <a:ext uri="{FF2B5EF4-FFF2-40B4-BE49-F238E27FC236}">
              <a16:creationId xmlns:a16="http://schemas.microsoft.com/office/drawing/2014/main" id="{6DC06DDB-E8F4-4B69-9A58-85B5BD30DF00}"/>
            </a:ext>
          </a:extLst>
        </xdr:cNvPr>
        <xdr:cNvCxnSpPr/>
      </xdr:nvCxnSpPr>
      <xdr:spPr>
        <a:xfrm>
          <a:off x="1609344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79" name="テキスト ボックス 678">
          <a:extLst>
            <a:ext uri="{FF2B5EF4-FFF2-40B4-BE49-F238E27FC236}">
              <a16:creationId xmlns:a16="http://schemas.microsoft.com/office/drawing/2014/main" id="{EC96AD31-0657-435E-97E9-1FE7AB9F8ECD}"/>
            </a:ext>
          </a:extLst>
        </xdr:cNvPr>
        <xdr:cNvSpPr txBox="1"/>
      </xdr:nvSpPr>
      <xdr:spPr>
        <a:xfrm>
          <a:off x="1569484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80" name="直線コネクタ 679">
          <a:extLst>
            <a:ext uri="{FF2B5EF4-FFF2-40B4-BE49-F238E27FC236}">
              <a16:creationId xmlns:a16="http://schemas.microsoft.com/office/drawing/2014/main" id="{1D8A4C96-B9CF-4895-88CA-FA8B40E0EE3F}"/>
            </a:ext>
          </a:extLst>
        </xdr:cNvPr>
        <xdr:cNvCxnSpPr/>
      </xdr:nvCxnSpPr>
      <xdr:spPr>
        <a:xfrm>
          <a:off x="1609344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1" name="テキスト ボックス 680">
          <a:extLst>
            <a:ext uri="{FF2B5EF4-FFF2-40B4-BE49-F238E27FC236}">
              <a16:creationId xmlns:a16="http://schemas.microsoft.com/office/drawing/2014/main" id="{C7B0A04A-4061-4850-8967-07E4AA55C984}"/>
            </a:ext>
          </a:extLst>
        </xdr:cNvPr>
        <xdr:cNvSpPr txBox="1"/>
      </xdr:nvSpPr>
      <xdr:spPr>
        <a:xfrm>
          <a:off x="1569484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2" name="直線コネクタ 681">
          <a:extLst>
            <a:ext uri="{FF2B5EF4-FFF2-40B4-BE49-F238E27FC236}">
              <a16:creationId xmlns:a16="http://schemas.microsoft.com/office/drawing/2014/main" id="{4F637A72-C8AA-4FD3-B514-55FCC89854AF}"/>
            </a:ext>
          </a:extLst>
        </xdr:cNvPr>
        <xdr:cNvCxnSpPr/>
      </xdr:nvCxnSpPr>
      <xdr:spPr>
        <a:xfrm>
          <a:off x="1609344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3" name="テキスト ボックス 682">
          <a:extLst>
            <a:ext uri="{FF2B5EF4-FFF2-40B4-BE49-F238E27FC236}">
              <a16:creationId xmlns:a16="http://schemas.microsoft.com/office/drawing/2014/main" id="{6E1412F4-2B8A-40E4-B9B3-7E06A6779BE2}"/>
            </a:ext>
          </a:extLst>
        </xdr:cNvPr>
        <xdr:cNvSpPr txBox="1"/>
      </xdr:nvSpPr>
      <xdr:spPr>
        <a:xfrm>
          <a:off x="1569484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4" name="直線コネクタ 683">
          <a:extLst>
            <a:ext uri="{FF2B5EF4-FFF2-40B4-BE49-F238E27FC236}">
              <a16:creationId xmlns:a16="http://schemas.microsoft.com/office/drawing/2014/main" id="{88D5E5B6-8B4A-48FE-88F0-8D547D43C9E5}"/>
            </a:ext>
          </a:extLst>
        </xdr:cNvPr>
        <xdr:cNvCxnSpPr/>
      </xdr:nvCxnSpPr>
      <xdr:spPr>
        <a:xfrm>
          <a:off x="1609344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5" name="テキスト ボックス 684">
          <a:extLst>
            <a:ext uri="{FF2B5EF4-FFF2-40B4-BE49-F238E27FC236}">
              <a16:creationId xmlns:a16="http://schemas.microsoft.com/office/drawing/2014/main" id="{F7A5A573-A10E-4D52-BADF-2E13DCEE15F3}"/>
            </a:ext>
          </a:extLst>
        </xdr:cNvPr>
        <xdr:cNvSpPr txBox="1"/>
      </xdr:nvSpPr>
      <xdr:spPr>
        <a:xfrm>
          <a:off x="1569484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6" name="直線コネクタ 685">
          <a:extLst>
            <a:ext uri="{FF2B5EF4-FFF2-40B4-BE49-F238E27FC236}">
              <a16:creationId xmlns:a16="http://schemas.microsoft.com/office/drawing/2014/main" id="{6FF50B56-AB9E-4471-97C5-C8D64F41FB8D}"/>
            </a:ext>
          </a:extLst>
        </xdr:cNvPr>
        <xdr:cNvCxnSpPr/>
      </xdr:nvCxnSpPr>
      <xdr:spPr>
        <a:xfrm>
          <a:off x="1609344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7" name="テキスト ボックス 686">
          <a:extLst>
            <a:ext uri="{FF2B5EF4-FFF2-40B4-BE49-F238E27FC236}">
              <a16:creationId xmlns:a16="http://schemas.microsoft.com/office/drawing/2014/main" id="{01A77ACF-79EE-4851-A596-A46C4E054CD6}"/>
            </a:ext>
          </a:extLst>
        </xdr:cNvPr>
        <xdr:cNvSpPr txBox="1"/>
      </xdr:nvSpPr>
      <xdr:spPr>
        <a:xfrm>
          <a:off x="1569484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8" name="直線コネクタ 687">
          <a:extLst>
            <a:ext uri="{FF2B5EF4-FFF2-40B4-BE49-F238E27FC236}">
              <a16:creationId xmlns:a16="http://schemas.microsoft.com/office/drawing/2014/main" id="{9669519C-6994-4079-87B8-473F9483032D}"/>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9" name="テキスト ボックス 688">
          <a:extLst>
            <a:ext uri="{FF2B5EF4-FFF2-40B4-BE49-F238E27FC236}">
              <a16:creationId xmlns:a16="http://schemas.microsoft.com/office/drawing/2014/main" id="{4E1F21F3-AC42-4200-A55D-99A138986A88}"/>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0" name="【保健センター・保健所】&#10;一人当たり面積グラフ枠">
          <a:extLst>
            <a:ext uri="{FF2B5EF4-FFF2-40B4-BE49-F238E27FC236}">
              <a16:creationId xmlns:a16="http://schemas.microsoft.com/office/drawing/2014/main" id="{F84100C2-D7E8-410F-9164-061947C39F6F}"/>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155122</xdr:rowOff>
    </xdr:from>
    <xdr:to>
      <xdr:col>116</xdr:col>
      <xdr:colOff>62864</xdr:colOff>
      <xdr:row>64</xdr:row>
      <xdr:rowOff>81643</xdr:rowOff>
    </xdr:to>
    <xdr:cxnSp macro="">
      <xdr:nvCxnSpPr>
        <xdr:cNvPr id="691" name="直線コネクタ 690">
          <a:extLst>
            <a:ext uri="{FF2B5EF4-FFF2-40B4-BE49-F238E27FC236}">
              <a16:creationId xmlns:a16="http://schemas.microsoft.com/office/drawing/2014/main" id="{C0172F11-0AE1-4671-A056-90D930146A68}"/>
            </a:ext>
          </a:extLst>
        </xdr:cNvPr>
        <xdr:cNvCxnSpPr/>
      </xdr:nvCxnSpPr>
      <xdr:spPr>
        <a:xfrm flipV="1">
          <a:off x="19509104" y="9375322"/>
          <a:ext cx="0" cy="143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85470</xdr:rowOff>
    </xdr:from>
    <xdr:ext cx="469744" cy="259045"/>
    <xdr:sp macro="" textlink="">
      <xdr:nvSpPr>
        <xdr:cNvPr id="692" name="【保健センター・保健所】&#10;一人当たり面積最小値テキスト">
          <a:extLst>
            <a:ext uri="{FF2B5EF4-FFF2-40B4-BE49-F238E27FC236}">
              <a16:creationId xmlns:a16="http://schemas.microsoft.com/office/drawing/2014/main" id="{4D85E5D8-DF4E-4943-989E-223C0F3C7B42}"/>
            </a:ext>
          </a:extLst>
        </xdr:cNvPr>
        <xdr:cNvSpPr txBox="1"/>
      </xdr:nvSpPr>
      <xdr:spPr>
        <a:xfrm>
          <a:off x="19547840" y="10814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81643</xdr:rowOff>
    </xdr:from>
    <xdr:to>
      <xdr:col>116</xdr:col>
      <xdr:colOff>152400</xdr:colOff>
      <xdr:row>64</xdr:row>
      <xdr:rowOff>81643</xdr:rowOff>
    </xdr:to>
    <xdr:cxnSp macro="">
      <xdr:nvCxnSpPr>
        <xdr:cNvPr id="693" name="直線コネクタ 692">
          <a:extLst>
            <a:ext uri="{FF2B5EF4-FFF2-40B4-BE49-F238E27FC236}">
              <a16:creationId xmlns:a16="http://schemas.microsoft.com/office/drawing/2014/main" id="{54319437-E8A4-4EA3-B794-EAE8A6599372}"/>
            </a:ext>
          </a:extLst>
        </xdr:cNvPr>
        <xdr:cNvCxnSpPr/>
      </xdr:nvCxnSpPr>
      <xdr:spPr>
        <a:xfrm>
          <a:off x="19443700" y="1081060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101799</xdr:rowOff>
    </xdr:from>
    <xdr:ext cx="469744" cy="259045"/>
    <xdr:sp macro="" textlink="">
      <xdr:nvSpPr>
        <xdr:cNvPr id="694" name="【保健センター・保健所】&#10;一人当たり面積最大値テキスト">
          <a:extLst>
            <a:ext uri="{FF2B5EF4-FFF2-40B4-BE49-F238E27FC236}">
              <a16:creationId xmlns:a16="http://schemas.microsoft.com/office/drawing/2014/main" id="{E69058B5-C455-4CD6-B27A-F9BC01625040}"/>
            </a:ext>
          </a:extLst>
        </xdr:cNvPr>
        <xdr:cNvSpPr txBox="1"/>
      </xdr:nvSpPr>
      <xdr:spPr>
        <a:xfrm>
          <a:off x="19547840" y="9154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155122</xdr:rowOff>
    </xdr:from>
    <xdr:to>
      <xdr:col>116</xdr:col>
      <xdr:colOff>152400</xdr:colOff>
      <xdr:row>55</xdr:row>
      <xdr:rowOff>155122</xdr:rowOff>
    </xdr:to>
    <xdr:cxnSp macro="">
      <xdr:nvCxnSpPr>
        <xdr:cNvPr id="695" name="直線コネクタ 694">
          <a:extLst>
            <a:ext uri="{FF2B5EF4-FFF2-40B4-BE49-F238E27FC236}">
              <a16:creationId xmlns:a16="http://schemas.microsoft.com/office/drawing/2014/main" id="{F3CFCAB8-E81F-45FD-A385-86EC4362ED4F}"/>
            </a:ext>
          </a:extLst>
        </xdr:cNvPr>
        <xdr:cNvCxnSpPr/>
      </xdr:nvCxnSpPr>
      <xdr:spPr>
        <a:xfrm>
          <a:off x="19443700" y="937532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4734</xdr:rowOff>
    </xdr:from>
    <xdr:ext cx="469744" cy="259045"/>
    <xdr:sp macro="" textlink="">
      <xdr:nvSpPr>
        <xdr:cNvPr id="696" name="【保健センター・保健所】&#10;一人当たり面積平均値テキスト">
          <a:extLst>
            <a:ext uri="{FF2B5EF4-FFF2-40B4-BE49-F238E27FC236}">
              <a16:creationId xmlns:a16="http://schemas.microsoft.com/office/drawing/2014/main" id="{B051C4DE-81E8-47D0-B666-D29C5E96CA95}"/>
            </a:ext>
          </a:extLst>
        </xdr:cNvPr>
        <xdr:cNvSpPr txBox="1"/>
      </xdr:nvSpPr>
      <xdr:spPr>
        <a:xfrm>
          <a:off x="19547840" y="102307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153307</xdr:rowOff>
    </xdr:from>
    <xdr:to>
      <xdr:col>116</xdr:col>
      <xdr:colOff>114300</xdr:colOff>
      <xdr:row>62</xdr:row>
      <xdr:rowOff>83457</xdr:rowOff>
    </xdr:to>
    <xdr:sp macro="" textlink="">
      <xdr:nvSpPr>
        <xdr:cNvPr id="697" name="フローチャート: 判断 696">
          <a:extLst>
            <a:ext uri="{FF2B5EF4-FFF2-40B4-BE49-F238E27FC236}">
              <a16:creationId xmlns:a16="http://schemas.microsoft.com/office/drawing/2014/main" id="{2B578EEA-26F6-4569-BE49-85E77789DF07}"/>
            </a:ext>
          </a:extLst>
        </xdr:cNvPr>
        <xdr:cNvSpPr/>
      </xdr:nvSpPr>
      <xdr:spPr>
        <a:xfrm>
          <a:off x="19458940" y="1037934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136978</xdr:rowOff>
    </xdr:from>
    <xdr:to>
      <xdr:col>112</xdr:col>
      <xdr:colOff>38100</xdr:colOff>
      <xdr:row>62</xdr:row>
      <xdr:rowOff>67128</xdr:rowOff>
    </xdr:to>
    <xdr:sp macro="" textlink="">
      <xdr:nvSpPr>
        <xdr:cNvPr id="698" name="フローチャート: 判断 697">
          <a:extLst>
            <a:ext uri="{FF2B5EF4-FFF2-40B4-BE49-F238E27FC236}">
              <a16:creationId xmlns:a16="http://schemas.microsoft.com/office/drawing/2014/main" id="{C0FC2A32-24C2-4A51-9454-AFBCB2DABCE6}"/>
            </a:ext>
          </a:extLst>
        </xdr:cNvPr>
        <xdr:cNvSpPr/>
      </xdr:nvSpPr>
      <xdr:spPr>
        <a:xfrm>
          <a:off x="18735040" y="1036301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136978</xdr:rowOff>
    </xdr:from>
    <xdr:to>
      <xdr:col>107</xdr:col>
      <xdr:colOff>101600</xdr:colOff>
      <xdr:row>62</xdr:row>
      <xdr:rowOff>67128</xdr:rowOff>
    </xdr:to>
    <xdr:sp macro="" textlink="">
      <xdr:nvSpPr>
        <xdr:cNvPr id="699" name="フローチャート: 判断 698">
          <a:extLst>
            <a:ext uri="{FF2B5EF4-FFF2-40B4-BE49-F238E27FC236}">
              <a16:creationId xmlns:a16="http://schemas.microsoft.com/office/drawing/2014/main" id="{D2F2F875-690E-467D-BD29-187F98D673BD}"/>
            </a:ext>
          </a:extLst>
        </xdr:cNvPr>
        <xdr:cNvSpPr/>
      </xdr:nvSpPr>
      <xdr:spPr>
        <a:xfrm>
          <a:off x="17937480" y="103630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169635</xdr:rowOff>
    </xdr:from>
    <xdr:to>
      <xdr:col>102</xdr:col>
      <xdr:colOff>165100</xdr:colOff>
      <xdr:row>62</xdr:row>
      <xdr:rowOff>99785</xdr:rowOff>
    </xdr:to>
    <xdr:sp macro="" textlink="">
      <xdr:nvSpPr>
        <xdr:cNvPr id="700" name="フローチャート: 判断 699">
          <a:extLst>
            <a:ext uri="{FF2B5EF4-FFF2-40B4-BE49-F238E27FC236}">
              <a16:creationId xmlns:a16="http://schemas.microsoft.com/office/drawing/2014/main" id="{AEE6B00A-52BC-475C-9ADF-FC73DEAA04C2}"/>
            </a:ext>
          </a:extLst>
        </xdr:cNvPr>
        <xdr:cNvSpPr/>
      </xdr:nvSpPr>
      <xdr:spPr>
        <a:xfrm>
          <a:off x="17162780" y="103956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14515</xdr:rowOff>
    </xdr:from>
    <xdr:to>
      <xdr:col>98</xdr:col>
      <xdr:colOff>38100</xdr:colOff>
      <xdr:row>62</xdr:row>
      <xdr:rowOff>116115</xdr:rowOff>
    </xdr:to>
    <xdr:sp macro="" textlink="">
      <xdr:nvSpPr>
        <xdr:cNvPr id="701" name="フローチャート: 判断 700">
          <a:extLst>
            <a:ext uri="{FF2B5EF4-FFF2-40B4-BE49-F238E27FC236}">
              <a16:creationId xmlns:a16="http://schemas.microsoft.com/office/drawing/2014/main" id="{4DF155EE-2E49-46CF-B6E6-9C28BB66DCFA}"/>
            </a:ext>
          </a:extLst>
        </xdr:cNvPr>
        <xdr:cNvSpPr/>
      </xdr:nvSpPr>
      <xdr:spPr>
        <a:xfrm>
          <a:off x="16388080" y="104081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22863204-5462-4B75-BF9F-E671E59EEB7E}"/>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A5834FDF-C7E2-407B-9126-7FCF60C76027}"/>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BA230A94-CD5D-4C4F-AB48-23BEAC18857D}"/>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AC255ABC-2E17-48FD-A63D-07474E1D7C21}"/>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2C013203-5988-4247-8080-E6E20FB64C33}"/>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63500</xdr:rowOff>
    </xdr:from>
    <xdr:to>
      <xdr:col>116</xdr:col>
      <xdr:colOff>114300</xdr:colOff>
      <xdr:row>62</xdr:row>
      <xdr:rowOff>165100</xdr:rowOff>
    </xdr:to>
    <xdr:sp macro="" textlink="">
      <xdr:nvSpPr>
        <xdr:cNvPr id="707" name="楕円 706">
          <a:extLst>
            <a:ext uri="{FF2B5EF4-FFF2-40B4-BE49-F238E27FC236}">
              <a16:creationId xmlns:a16="http://schemas.microsoft.com/office/drawing/2014/main" id="{D7D18B73-3E0D-411B-9256-7D8A9BFB909A}"/>
            </a:ext>
          </a:extLst>
        </xdr:cNvPr>
        <xdr:cNvSpPr/>
      </xdr:nvSpPr>
      <xdr:spPr>
        <a:xfrm>
          <a:off x="19458940" y="1045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41927</xdr:rowOff>
    </xdr:from>
    <xdr:ext cx="469744" cy="259045"/>
    <xdr:sp macro="" textlink="">
      <xdr:nvSpPr>
        <xdr:cNvPr id="708" name="【保健センター・保健所】&#10;一人当たり面積該当値テキスト">
          <a:extLst>
            <a:ext uri="{FF2B5EF4-FFF2-40B4-BE49-F238E27FC236}">
              <a16:creationId xmlns:a16="http://schemas.microsoft.com/office/drawing/2014/main" id="{E95339EF-8E51-4959-8AC0-21A25E6CD789}"/>
            </a:ext>
          </a:extLst>
        </xdr:cNvPr>
        <xdr:cNvSpPr txBox="1"/>
      </xdr:nvSpPr>
      <xdr:spPr>
        <a:xfrm>
          <a:off x="19547840" y="10435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63500</xdr:rowOff>
    </xdr:from>
    <xdr:to>
      <xdr:col>112</xdr:col>
      <xdr:colOff>38100</xdr:colOff>
      <xdr:row>62</xdr:row>
      <xdr:rowOff>165100</xdr:rowOff>
    </xdr:to>
    <xdr:sp macro="" textlink="">
      <xdr:nvSpPr>
        <xdr:cNvPr id="709" name="楕円 708">
          <a:extLst>
            <a:ext uri="{FF2B5EF4-FFF2-40B4-BE49-F238E27FC236}">
              <a16:creationId xmlns:a16="http://schemas.microsoft.com/office/drawing/2014/main" id="{0B07FD7C-409E-44C4-BBDB-317DAD03FA0B}"/>
            </a:ext>
          </a:extLst>
        </xdr:cNvPr>
        <xdr:cNvSpPr/>
      </xdr:nvSpPr>
      <xdr:spPr>
        <a:xfrm>
          <a:off x="18735040" y="1045718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114300</xdr:rowOff>
    </xdr:from>
    <xdr:to>
      <xdr:col>116</xdr:col>
      <xdr:colOff>63500</xdr:colOff>
      <xdr:row>62</xdr:row>
      <xdr:rowOff>114300</xdr:rowOff>
    </xdr:to>
    <xdr:cxnSp macro="">
      <xdr:nvCxnSpPr>
        <xdr:cNvPr id="710" name="直線コネクタ 709">
          <a:extLst>
            <a:ext uri="{FF2B5EF4-FFF2-40B4-BE49-F238E27FC236}">
              <a16:creationId xmlns:a16="http://schemas.microsoft.com/office/drawing/2014/main" id="{80FBC465-05EE-4E0C-8753-9538837CA451}"/>
            </a:ext>
          </a:extLst>
        </xdr:cNvPr>
        <xdr:cNvCxnSpPr/>
      </xdr:nvCxnSpPr>
      <xdr:spPr>
        <a:xfrm>
          <a:off x="18778220" y="1050798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63500</xdr:rowOff>
    </xdr:from>
    <xdr:to>
      <xdr:col>107</xdr:col>
      <xdr:colOff>101600</xdr:colOff>
      <xdr:row>62</xdr:row>
      <xdr:rowOff>165100</xdr:rowOff>
    </xdr:to>
    <xdr:sp macro="" textlink="">
      <xdr:nvSpPr>
        <xdr:cNvPr id="711" name="楕円 710">
          <a:extLst>
            <a:ext uri="{FF2B5EF4-FFF2-40B4-BE49-F238E27FC236}">
              <a16:creationId xmlns:a16="http://schemas.microsoft.com/office/drawing/2014/main" id="{E0B7659F-AF11-4578-837C-7811847EC5B5}"/>
            </a:ext>
          </a:extLst>
        </xdr:cNvPr>
        <xdr:cNvSpPr/>
      </xdr:nvSpPr>
      <xdr:spPr>
        <a:xfrm>
          <a:off x="17937480" y="1045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114300</xdr:rowOff>
    </xdr:from>
    <xdr:to>
      <xdr:col>111</xdr:col>
      <xdr:colOff>177800</xdr:colOff>
      <xdr:row>62</xdr:row>
      <xdr:rowOff>114300</xdr:rowOff>
    </xdr:to>
    <xdr:cxnSp macro="">
      <xdr:nvCxnSpPr>
        <xdr:cNvPr id="712" name="直線コネクタ 711">
          <a:extLst>
            <a:ext uri="{FF2B5EF4-FFF2-40B4-BE49-F238E27FC236}">
              <a16:creationId xmlns:a16="http://schemas.microsoft.com/office/drawing/2014/main" id="{693CCD75-0B17-4993-B08D-BC67C22D791C}"/>
            </a:ext>
          </a:extLst>
        </xdr:cNvPr>
        <xdr:cNvCxnSpPr/>
      </xdr:nvCxnSpPr>
      <xdr:spPr>
        <a:xfrm>
          <a:off x="17988280" y="1050798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79828</xdr:rowOff>
    </xdr:from>
    <xdr:to>
      <xdr:col>102</xdr:col>
      <xdr:colOff>165100</xdr:colOff>
      <xdr:row>63</xdr:row>
      <xdr:rowOff>9978</xdr:rowOff>
    </xdr:to>
    <xdr:sp macro="" textlink="">
      <xdr:nvSpPr>
        <xdr:cNvPr id="713" name="楕円 712">
          <a:extLst>
            <a:ext uri="{FF2B5EF4-FFF2-40B4-BE49-F238E27FC236}">
              <a16:creationId xmlns:a16="http://schemas.microsoft.com/office/drawing/2014/main" id="{DA2B7461-434C-4A04-B704-5BC3F1983001}"/>
            </a:ext>
          </a:extLst>
        </xdr:cNvPr>
        <xdr:cNvSpPr/>
      </xdr:nvSpPr>
      <xdr:spPr>
        <a:xfrm>
          <a:off x="17162780" y="1047350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114300</xdr:rowOff>
    </xdr:from>
    <xdr:to>
      <xdr:col>107</xdr:col>
      <xdr:colOff>50800</xdr:colOff>
      <xdr:row>62</xdr:row>
      <xdr:rowOff>130628</xdr:rowOff>
    </xdr:to>
    <xdr:cxnSp macro="">
      <xdr:nvCxnSpPr>
        <xdr:cNvPr id="714" name="直線コネクタ 713">
          <a:extLst>
            <a:ext uri="{FF2B5EF4-FFF2-40B4-BE49-F238E27FC236}">
              <a16:creationId xmlns:a16="http://schemas.microsoft.com/office/drawing/2014/main" id="{F0F5969E-9B3C-4015-9E03-124FAA7852E5}"/>
            </a:ext>
          </a:extLst>
        </xdr:cNvPr>
        <xdr:cNvCxnSpPr/>
      </xdr:nvCxnSpPr>
      <xdr:spPr>
        <a:xfrm flipV="1">
          <a:off x="17213580" y="10507980"/>
          <a:ext cx="7747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79828</xdr:rowOff>
    </xdr:from>
    <xdr:to>
      <xdr:col>98</xdr:col>
      <xdr:colOff>38100</xdr:colOff>
      <xdr:row>63</xdr:row>
      <xdr:rowOff>9978</xdr:rowOff>
    </xdr:to>
    <xdr:sp macro="" textlink="">
      <xdr:nvSpPr>
        <xdr:cNvPr id="715" name="楕円 714">
          <a:extLst>
            <a:ext uri="{FF2B5EF4-FFF2-40B4-BE49-F238E27FC236}">
              <a16:creationId xmlns:a16="http://schemas.microsoft.com/office/drawing/2014/main" id="{F41E610E-8835-4ADC-B52D-453E08FAB299}"/>
            </a:ext>
          </a:extLst>
        </xdr:cNvPr>
        <xdr:cNvSpPr/>
      </xdr:nvSpPr>
      <xdr:spPr>
        <a:xfrm>
          <a:off x="16388080" y="1047350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130628</xdr:rowOff>
    </xdr:from>
    <xdr:to>
      <xdr:col>102</xdr:col>
      <xdr:colOff>114300</xdr:colOff>
      <xdr:row>62</xdr:row>
      <xdr:rowOff>130628</xdr:rowOff>
    </xdr:to>
    <xdr:cxnSp macro="">
      <xdr:nvCxnSpPr>
        <xdr:cNvPr id="716" name="直線コネクタ 715">
          <a:extLst>
            <a:ext uri="{FF2B5EF4-FFF2-40B4-BE49-F238E27FC236}">
              <a16:creationId xmlns:a16="http://schemas.microsoft.com/office/drawing/2014/main" id="{6B7C731C-1DC0-4C3C-940A-C2CBCCB881CD}"/>
            </a:ext>
          </a:extLst>
        </xdr:cNvPr>
        <xdr:cNvCxnSpPr/>
      </xdr:nvCxnSpPr>
      <xdr:spPr>
        <a:xfrm>
          <a:off x="16431260" y="10524308"/>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83655</xdr:rowOff>
    </xdr:from>
    <xdr:ext cx="469744" cy="259045"/>
    <xdr:sp macro="" textlink="">
      <xdr:nvSpPr>
        <xdr:cNvPr id="717" name="n_1aveValue【保健センター・保健所】&#10;一人当たり面積">
          <a:extLst>
            <a:ext uri="{FF2B5EF4-FFF2-40B4-BE49-F238E27FC236}">
              <a16:creationId xmlns:a16="http://schemas.microsoft.com/office/drawing/2014/main" id="{1FC5981E-13BC-4C06-ACBE-4E81D92E59F9}"/>
            </a:ext>
          </a:extLst>
        </xdr:cNvPr>
        <xdr:cNvSpPr txBox="1"/>
      </xdr:nvSpPr>
      <xdr:spPr>
        <a:xfrm>
          <a:off x="18561127" y="1014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83655</xdr:rowOff>
    </xdr:from>
    <xdr:ext cx="469744" cy="259045"/>
    <xdr:sp macro="" textlink="">
      <xdr:nvSpPr>
        <xdr:cNvPr id="718" name="n_2aveValue【保健センター・保健所】&#10;一人当たり面積">
          <a:extLst>
            <a:ext uri="{FF2B5EF4-FFF2-40B4-BE49-F238E27FC236}">
              <a16:creationId xmlns:a16="http://schemas.microsoft.com/office/drawing/2014/main" id="{E4DA5837-C00B-4774-8BAF-3AD867231503}"/>
            </a:ext>
          </a:extLst>
        </xdr:cNvPr>
        <xdr:cNvSpPr txBox="1"/>
      </xdr:nvSpPr>
      <xdr:spPr>
        <a:xfrm>
          <a:off x="17776267" y="1014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116312</xdr:rowOff>
    </xdr:from>
    <xdr:ext cx="469744" cy="259045"/>
    <xdr:sp macro="" textlink="">
      <xdr:nvSpPr>
        <xdr:cNvPr id="719" name="n_3aveValue【保健センター・保健所】&#10;一人当たり面積">
          <a:extLst>
            <a:ext uri="{FF2B5EF4-FFF2-40B4-BE49-F238E27FC236}">
              <a16:creationId xmlns:a16="http://schemas.microsoft.com/office/drawing/2014/main" id="{244ACBD6-AB8A-4D0F-AE26-49925B921243}"/>
            </a:ext>
          </a:extLst>
        </xdr:cNvPr>
        <xdr:cNvSpPr txBox="1"/>
      </xdr:nvSpPr>
      <xdr:spPr>
        <a:xfrm>
          <a:off x="17001567" y="10174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132642</xdr:rowOff>
    </xdr:from>
    <xdr:ext cx="469744" cy="259045"/>
    <xdr:sp macro="" textlink="">
      <xdr:nvSpPr>
        <xdr:cNvPr id="720" name="n_4aveValue【保健センター・保健所】&#10;一人当たり面積">
          <a:extLst>
            <a:ext uri="{FF2B5EF4-FFF2-40B4-BE49-F238E27FC236}">
              <a16:creationId xmlns:a16="http://schemas.microsoft.com/office/drawing/2014/main" id="{4FEFF799-641F-4CAB-8B6D-419059A302A4}"/>
            </a:ext>
          </a:extLst>
        </xdr:cNvPr>
        <xdr:cNvSpPr txBox="1"/>
      </xdr:nvSpPr>
      <xdr:spPr>
        <a:xfrm>
          <a:off x="16226867" y="10191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156227</xdr:rowOff>
    </xdr:from>
    <xdr:ext cx="469744" cy="259045"/>
    <xdr:sp macro="" textlink="">
      <xdr:nvSpPr>
        <xdr:cNvPr id="721" name="n_1mainValue【保健センター・保健所】&#10;一人当たり面積">
          <a:extLst>
            <a:ext uri="{FF2B5EF4-FFF2-40B4-BE49-F238E27FC236}">
              <a16:creationId xmlns:a16="http://schemas.microsoft.com/office/drawing/2014/main" id="{DBC3A7AA-698C-476A-BBAE-8673D2A2E8F7}"/>
            </a:ext>
          </a:extLst>
        </xdr:cNvPr>
        <xdr:cNvSpPr txBox="1"/>
      </xdr:nvSpPr>
      <xdr:spPr>
        <a:xfrm>
          <a:off x="18561127" y="10549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156227</xdr:rowOff>
    </xdr:from>
    <xdr:ext cx="469744" cy="259045"/>
    <xdr:sp macro="" textlink="">
      <xdr:nvSpPr>
        <xdr:cNvPr id="722" name="n_2mainValue【保健センター・保健所】&#10;一人当たり面積">
          <a:extLst>
            <a:ext uri="{FF2B5EF4-FFF2-40B4-BE49-F238E27FC236}">
              <a16:creationId xmlns:a16="http://schemas.microsoft.com/office/drawing/2014/main" id="{4AE983AA-5D3E-437D-8A4B-AD41B43FEDEF}"/>
            </a:ext>
          </a:extLst>
        </xdr:cNvPr>
        <xdr:cNvSpPr txBox="1"/>
      </xdr:nvSpPr>
      <xdr:spPr>
        <a:xfrm>
          <a:off x="17776267" y="10549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1105</xdr:rowOff>
    </xdr:from>
    <xdr:ext cx="469744" cy="259045"/>
    <xdr:sp macro="" textlink="">
      <xdr:nvSpPr>
        <xdr:cNvPr id="723" name="n_3mainValue【保健センター・保健所】&#10;一人当たり面積">
          <a:extLst>
            <a:ext uri="{FF2B5EF4-FFF2-40B4-BE49-F238E27FC236}">
              <a16:creationId xmlns:a16="http://schemas.microsoft.com/office/drawing/2014/main" id="{EFF30231-D2C0-4027-9090-0DEFD5215CD1}"/>
            </a:ext>
          </a:extLst>
        </xdr:cNvPr>
        <xdr:cNvSpPr txBox="1"/>
      </xdr:nvSpPr>
      <xdr:spPr>
        <a:xfrm>
          <a:off x="17001567" y="10562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1105</xdr:rowOff>
    </xdr:from>
    <xdr:ext cx="469744" cy="259045"/>
    <xdr:sp macro="" textlink="">
      <xdr:nvSpPr>
        <xdr:cNvPr id="724" name="n_4mainValue【保健センター・保健所】&#10;一人当たり面積">
          <a:extLst>
            <a:ext uri="{FF2B5EF4-FFF2-40B4-BE49-F238E27FC236}">
              <a16:creationId xmlns:a16="http://schemas.microsoft.com/office/drawing/2014/main" id="{EBD3D81D-B048-4DBA-9EE2-16D2C893B620}"/>
            </a:ext>
          </a:extLst>
        </xdr:cNvPr>
        <xdr:cNvSpPr txBox="1"/>
      </xdr:nvSpPr>
      <xdr:spPr>
        <a:xfrm>
          <a:off x="16226867" y="10562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5" name="正方形/長方形 724">
          <a:extLst>
            <a:ext uri="{FF2B5EF4-FFF2-40B4-BE49-F238E27FC236}">
              <a16:creationId xmlns:a16="http://schemas.microsoft.com/office/drawing/2014/main" id="{CCC1824A-FD7F-4C92-9287-1CC487BFFE43}"/>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6" name="正方形/長方形 725">
          <a:extLst>
            <a:ext uri="{FF2B5EF4-FFF2-40B4-BE49-F238E27FC236}">
              <a16:creationId xmlns:a16="http://schemas.microsoft.com/office/drawing/2014/main" id="{FCC60B6D-8945-426F-B347-D501CFC51CE2}"/>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7" name="正方形/長方形 726">
          <a:extLst>
            <a:ext uri="{FF2B5EF4-FFF2-40B4-BE49-F238E27FC236}">
              <a16:creationId xmlns:a16="http://schemas.microsoft.com/office/drawing/2014/main" id="{392BF4E4-09D0-419F-A769-D2EE038B51F1}"/>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8" name="正方形/長方形 727">
          <a:extLst>
            <a:ext uri="{FF2B5EF4-FFF2-40B4-BE49-F238E27FC236}">
              <a16:creationId xmlns:a16="http://schemas.microsoft.com/office/drawing/2014/main" id="{92B7CEF5-A5C6-4A1E-9A9B-BBAB236B2763}"/>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9" name="正方形/長方形 728">
          <a:extLst>
            <a:ext uri="{FF2B5EF4-FFF2-40B4-BE49-F238E27FC236}">
              <a16:creationId xmlns:a16="http://schemas.microsoft.com/office/drawing/2014/main" id="{CE2F25AF-9B65-40EC-B4DC-C67B2074568F}"/>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0" name="正方形/長方形 729">
          <a:extLst>
            <a:ext uri="{FF2B5EF4-FFF2-40B4-BE49-F238E27FC236}">
              <a16:creationId xmlns:a16="http://schemas.microsoft.com/office/drawing/2014/main" id="{4F916C6A-1CEF-4908-9E23-B99DDB661AA6}"/>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1" name="正方形/長方形 730">
          <a:extLst>
            <a:ext uri="{FF2B5EF4-FFF2-40B4-BE49-F238E27FC236}">
              <a16:creationId xmlns:a16="http://schemas.microsoft.com/office/drawing/2014/main" id="{1129009B-F73C-4C21-AE09-3B9C7E655656}"/>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2" name="正方形/長方形 731">
          <a:extLst>
            <a:ext uri="{FF2B5EF4-FFF2-40B4-BE49-F238E27FC236}">
              <a16:creationId xmlns:a16="http://schemas.microsoft.com/office/drawing/2014/main" id="{E206421A-A093-45F1-AC5B-461DB0D08551}"/>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3" name="テキスト ボックス 732">
          <a:extLst>
            <a:ext uri="{FF2B5EF4-FFF2-40B4-BE49-F238E27FC236}">
              <a16:creationId xmlns:a16="http://schemas.microsoft.com/office/drawing/2014/main" id="{DF4D6B7B-D45C-4036-90B3-072FAC076853}"/>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4" name="直線コネクタ 733">
          <a:extLst>
            <a:ext uri="{FF2B5EF4-FFF2-40B4-BE49-F238E27FC236}">
              <a16:creationId xmlns:a16="http://schemas.microsoft.com/office/drawing/2014/main" id="{B0CE7A65-6C29-417B-8F02-5D6B4B81186F}"/>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5" name="テキスト ボックス 734">
          <a:extLst>
            <a:ext uri="{FF2B5EF4-FFF2-40B4-BE49-F238E27FC236}">
              <a16:creationId xmlns:a16="http://schemas.microsoft.com/office/drawing/2014/main" id="{7E6E0EF3-B435-4052-A9E2-00725432F88C}"/>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6" name="直線コネクタ 735">
          <a:extLst>
            <a:ext uri="{FF2B5EF4-FFF2-40B4-BE49-F238E27FC236}">
              <a16:creationId xmlns:a16="http://schemas.microsoft.com/office/drawing/2014/main" id="{71E7C6DD-DE36-4EBF-BB60-D19629208967}"/>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7" name="テキスト ボックス 736">
          <a:extLst>
            <a:ext uri="{FF2B5EF4-FFF2-40B4-BE49-F238E27FC236}">
              <a16:creationId xmlns:a16="http://schemas.microsoft.com/office/drawing/2014/main" id="{42A3C101-B42B-403D-9844-75FEB49D6CC7}"/>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8" name="直線コネクタ 737">
          <a:extLst>
            <a:ext uri="{FF2B5EF4-FFF2-40B4-BE49-F238E27FC236}">
              <a16:creationId xmlns:a16="http://schemas.microsoft.com/office/drawing/2014/main" id="{92CFBA60-B759-4282-B4A4-15D1F7B6B0CB}"/>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9" name="テキスト ボックス 738">
          <a:extLst>
            <a:ext uri="{FF2B5EF4-FFF2-40B4-BE49-F238E27FC236}">
              <a16:creationId xmlns:a16="http://schemas.microsoft.com/office/drawing/2014/main" id="{368D234A-7807-4753-9C02-2E9940CBDFC3}"/>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0" name="直線コネクタ 739">
          <a:extLst>
            <a:ext uri="{FF2B5EF4-FFF2-40B4-BE49-F238E27FC236}">
              <a16:creationId xmlns:a16="http://schemas.microsoft.com/office/drawing/2014/main" id="{86EFAF06-EE76-473F-AC44-E0E943405A9B}"/>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1" name="テキスト ボックス 740">
          <a:extLst>
            <a:ext uri="{FF2B5EF4-FFF2-40B4-BE49-F238E27FC236}">
              <a16:creationId xmlns:a16="http://schemas.microsoft.com/office/drawing/2014/main" id="{DCA420E8-3DC7-4275-9540-F862B3694290}"/>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2" name="直線コネクタ 741">
          <a:extLst>
            <a:ext uri="{FF2B5EF4-FFF2-40B4-BE49-F238E27FC236}">
              <a16:creationId xmlns:a16="http://schemas.microsoft.com/office/drawing/2014/main" id="{94742253-6D2F-455C-9522-37D652098C20}"/>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3" name="テキスト ボックス 742">
          <a:extLst>
            <a:ext uri="{FF2B5EF4-FFF2-40B4-BE49-F238E27FC236}">
              <a16:creationId xmlns:a16="http://schemas.microsoft.com/office/drawing/2014/main" id="{DA8B9C5C-F8BB-4C3E-8DFA-F9AD6E6CF49C}"/>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4" name="直線コネクタ 743">
          <a:extLst>
            <a:ext uri="{FF2B5EF4-FFF2-40B4-BE49-F238E27FC236}">
              <a16:creationId xmlns:a16="http://schemas.microsoft.com/office/drawing/2014/main" id="{92F840CC-063B-4DDD-96B7-5192EF9C2026}"/>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5" name="テキスト ボックス 744">
          <a:extLst>
            <a:ext uri="{FF2B5EF4-FFF2-40B4-BE49-F238E27FC236}">
              <a16:creationId xmlns:a16="http://schemas.microsoft.com/office/drawing/2014/main" id="{1DA72F9D-D442-48CE-931E-6C6CF48BE108}"/>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6" name="直線コネクタ 745">
          <a:extLst>
            <a:ext uri="{FF2B5EF4-FFF2-40B4-BE49-F238E27FC236}">
              <a16:creationId xmlns:a16="http://schemas.microsoft.com/office/drawing/2014/main" id="{B80D0EF9-9F9C-44DD-8CF0-498D2E85A089}"/>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7" name="テキスト ボックス 746">
          <a:extLst>
            <a:ext uri="{FF2B5EF4-FFF2-40B4-BE49-F238E27FC236}">
              <a16:creationId xmlns:a16="http://schemas.microsoft.com/office/drawing/2014/main" id="{F43E1997-AA38-460B-98FD-2CB4CC722FF3}"/>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8" name="【消防施設】&#10;有形固定資産減価償却率グラフ枠">
          <a:extLst>
            <a:ext uri="{FF2B5EF4-FFF2-40B4-BE49-F238E27FC236}">
              <a16:creationId xmlns:a16="http://schemas.microsoft.com/office/drawing/2014/main" id="{A5D3B9E5-608C-4F5B-82BB-769204BEC791}"/>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137161</xdr:rowOff>
    </xdr:from>
    <xdr:to>
      <xdr:col>85</xdr:col>
      <xdr:colOff>126364</xdr:colOff>
      <xdr:row>85</xdr:row>
      <xdr:rowOff>161925</xdr:rowOff>
    </xdr:to>
    <xdr:cxnSp macro="">
      <xdr:nvCxnSpPr>
        <xdr:cNvPr id="749" name="直線コネクタ 748">
          <a:extLst>
            <a:ext uri="{FF2B5EF4-FFF2-40B4-BE49-F238E27FC236}">
              <a16:creationId xmlns:a16="http://schemas.microsoft.com/office/drawing/2014/main" id="{46E7564A-7223-49AC-819F-0A83F7528ED4}"/>
            </a:ext>
          </a:extLst>
        </xdr:cNvPr>
        <xdr:cNvCxnSpPr/>
      </xdr:nvCxnSpPr>
      <xdr:spPr>
        <a:xfrm flipV="1">
          <a:off x="14375764" y="13045441"/>
          <a:ext cx="0" cy="13658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165752</xdr:rowOff>
    </xdr:from>
    <xdr:ext cx="405111" cy="259045"/>
    <xdr:sp macro="" textlink="">
      <xdr:nvSpPr>
        <xdr:cNvPr id="750" name="【消防施設】&#10;有形固定資産減価償却率最小値テキスト">
          <a:extLst>
            <a:ext uri="{FF2B5EF4-FFF2-40B4-BE49-F238E27FC236}">
              <a16:creationId xmlns:a16="http://schemas.microsoft.com/office/drawing/2014/main" id="{6ABDC34B-2A89-4289-BD82-201657E93453}"/>
            </a:ext>
          </a:extLst>
        </xdr:cNvPr>
        <xdr:cNvSpPr txBox="1"/>
      </xdr:nvSpPr>
      <xdr:spPr>
        <a:xfrm>
          <a:off x="14414500" y="14415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161925</xdr:rowOff>
    </xdr:from>
    <xdr:to>
      <xdr:col>86</xdr:col>
      <xdr:colOff>25400</xdr:colOff>
      <xdr:row>85</xdr:row>
      <xdr:rowOff>161925</xdr:rowOff>
    </xdr:to>
    <xdr:cxnSp macro="">
      <xdr:nvCxnSpPr>
        <xdr:cNvPr id="751" name="直線コネクタ 750">
          <a:extLst>
            <a:ext uri="{FF2B5EF4-FFF2-40B4-BE49-F238E27FC236}">
              <a16:creationId xmlns:a16="http://schemas.microsoft.com/office/drawing/2014/main" id="{5C1787DD-F6F8-4E4A-AE7A-26BD43B2E8E9}"/>
            </a:ext>
          </a:extLst>
        </xdr:cNvPr>
        <xdr:cNvCxnSpPr/>
      </xdr:nvCxnSpPr>
      <xdr:spPr>
        <a:xfrm>
          <a:off x="14287500" y="144113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83838</xdr:rowOff>
    </xdr:from>
    <xdr:ext cx="405111" cy="259045"/>
    <xdr:sp macro="" textlink="">
      <xdr:nvSpPr>
        <xdr:cNvPr id="752" name="【消防施設】&#10;有形固定資産減価償却率最大値テキスト">
          <a:extLst>
            <a:ext uri="{FF2B5EF4-FFF2-40B4-BE49-F238E27FC236}">
              <a16:creationId xmlns:a16="http://schemas.microsoft.com/office/drawing/2014/main" id="{638A4283-C504-486A-948D-A2B6F5352790}"/>
            </a:ext>
          </a:extLst>
        </xdr:cNvPr>
        <xdr:cNvSpPr txBox="1"/>
      </xdr:nvSpPr>
      <xdr:spPr>
        <a:xfrm>
          <a:off x="14414500" y="12824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137161</xdr:rowOff>
    </xdr:from>
    <xdr:to>
      <xdr:col>86</xdr:col>
      <xdr:colOff>25400</xdr:colOff>
      <xdr:row>77</xdr:row>
      <xdr:rowOff>137161</xdr:rowOff>
    </xdr:to>
    <xdr:cxnSp macro="">
      <xdr:nvCxnSpPr>
        <xdr:cNvPr id="753" name="直線コネクタ 752">
          <a:extLst>
            <a:ext uri="{FF2B5EF4-FFF2-40B4-BE49-F238E27FC236}">
              <a16:creationId xmlns:a16="http://schemas.microsoft.com/office/drawing/2014/main" id="{36D53DB7-514F-487D-8AFF-2C63A97E8DEB}"/>
            </a:ext>
          </a:extLst>
        </xdr:cNvPr>
        <xdr:cNvCxnSpPr/>
      </xdr:nvCxnSpPr>
      <xdr:spPr>
        <a:xfrm>
          <a:off x="14287500" y="1304544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10177</xdr:rowOff>
    </xdr:from>
    <xdr:ext cx="405111" cy="259045"/>
    <xdr:sp macro="" textlink="">
      <xdr:nvSpPr>
        <xdr:cNvPr id="754" name="【消防施設】&#10;有形固定資産減価償却率平均値テキスト">
          <a:extLst>
            <a:ext uri="{FF2B5EF4-FFF2-40B4-BE49-F238E27FC236}">
              <a16:creationId xmlns:a16="http://schemas.microsoft.com/office/drawing/2014/main" id="{77F5FEC8-70DB-4168-8642-43621AD0D09E}"/>
            </a:ext>
          </a:extLst>
        </xdr:cNvPr>
        <xdr:cNvSpPr txBox="1"/>
      </xdr:nvSpPr>
      <xdr:spPr>
        <a:xfrm>
          <a:off x="14414500" y="135890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158750</xdr:rowOff>
    </xdr:from>
    <xdr:to>
      <xdr:col>85</xdr:col>
      <xdr:colOff>177800</xdr:colOff>
      <xdr:row>82</xdr:row>
      <xdr:rowOff>88900</xdr:rowOff>
    </xdr:to>
    <xdr:sp macro="" textlink="">
      <xdr:nvSpPr>
        <xdr:cNvPr id="755" name="フローチャート: 判断 754">
          <a:extLst>
            <a:ext uri="{FF2B5EF4-FFF2-40B4-BE49-F238E27FC236}">
              <a16:creationId xmlns:a16="http://schemas.microsoft.com/office/drawing/2014/main" id="{13F46887-96BF-4730-8A55-8AB00246D95F}"/>
            </a:ext>
          </a:extLst>
        </xdr:cNvPr>
        <xdr:cNvSpPr/>
      </xdr:nvSpPr>
      <xdr:spPr>
        <a:xfrm>
          <a:off x="14325600" y="1373759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133986</xdr:rowOff>
    </xdr:from>
    <xdr:to>
      <xdr:col>81</xdr:col>
      <xdr:colOff>101600</xdr:colOff>
      <xdr:row>82</xdr:row>
      <xdr:rowOff>64136</xdr:rowOff>
    </xdr:to>
    <xdr:sp macro="" textlink="">
      <xdr:nvSpPr>
        <xdr:cNvPr id="756" name="フローチャート: 判断 755">
          <a:extLst>
            <a:ext uri="{FF2B5EF4-FFF2-40B4-BE49-F238E27FC236}">
              <a16:creationId xmlns:a16="http://schemas.microsoft.com/office/drawing/2014/main" id="{B3D7AD62-476F-4456-A4F7-CD4F7C3822C9}"/>
            </a:ext>
          </a:extLst>
        </xdr:cNvPr>
        <xdr:cNvSpPr/>
      </xdr:nvSpPr>
      <xdr:spPr>
        <a:xfrm>
          <a:off x="13578840" y="137128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122555</xdr:rowOff>
    </xdr:from>
    <xdr:to>
      <xdr:col>76</xdr:col>
      <xdr:colOff>165100</xdr:colOff>
      <xdr:row>82</xdr:row>
      <xdr:rowOff>52705</xdr:rowOff>
    </xdr:to>
    <xdr:sp macro="" textlink="">
      <xdr:nvSpPr>
        <xdr:cNvPr id="757" name="フローチャート: 判断 756">
          <a:extLst>
            <a:ext uri="{FF2B5EF4-FFF2-40B4-BE49-F238E27FC236}">
              <a16:creationId xmlns:a16="http://schemas.microsoft.com/office/drawing/2014/main" id="{EA9D16B7-6DF3-47BC-BE2D-41F62B92AA34}"/>
            </a:ext>
          </a:extLst>
        </xdr:cNvPr>
        <xdr:cNvSpPr/>
      </xdr:nvSpPr>
      <xdr:spPr>
        <a:xfrm>
          <a:off x="12804140" y="137013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33020</xdr:rowOff>
    </xdr:from>
    <xdr:to>
      <xdr:col>72</xdr:col>
      <xdr:colOff>38100</xdr:colOff>
      <xdr:row>81</xdr:row>
      <xdr:rowOff>134620</xdr:rowOff>
    </xdr:to>
    <xdr:sp macro="" textlink="">
      <xdr:nvSpPr>
        <xdr:cNvPr id="758" name="フローチャート: 判断 757">
          <a:extLst>
            <a:ext uri="{FF2B5EF4-FFF2-40B4-BE49-F238E27FC236}">
              <a16:creationId xmlns:a16="http://schemas.microsoft.com/office/drawing/2014/main" id="{9A322DDF-0675-4E9F-B74D-72847EC0E0ED}"/>
            </a:ext>
          </a:extLst>
        </xdr:cNvPr>
        <xdr:cNvSpPr/>
      </xdr:nvSpPr>
      <xdr:spPr>
        <a:xfrm>
          <a:off x="12029440" y="1361186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80</xdr:row>
      <xdr:rowOff>149225</xdr:rowOff>
    </xdr:from>
    <xdr:to>
      <xdr:col>67</xdr:col>
      <xdr:colOff>101600</xdr:colOff>
      <xdr:row>81</xdr:row>
      <xdr:rowOff>79375</xdr:rowOff>
    </xdr:to>
    <xdr:sp macro="" textlink="">
      <xdr:nvSpPr>
        <xdr:cNvPr id="759" name="フローチャート: 判断 758">
          <a:extLst>
            <a:ext uri="{FF2B5EF4-FFF2-40B4-BE49-F238E27FC236}">
              <a16:creationId xmlns:a16="http://schemas.microsoft.com/office/drawing/2014/main" id="{E11BDB9B-3867-42F8-8323-52992E85F3BB}"/>
            </a:ext>
          </a:extLst>
        </xdr:cNvPr>
        <xdr:cNvSpPr/>
      </xdr:nvSpPr>
      <xdr:spPr>
        <a:xfrm>
          <a:off x="11231880" y="135604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0" name="テキスト ボックス 759">
          <a:extLst>
            <a:ext uri="{FF2B5EF4-FFF2-40B4-BE49-F238E27FC236}">
              <a16:creationId xmlns:a16="http://schemas.microsoft.com/office/drawing/2014/main" id="{BF626311-B75E-49B4-9C16-21C06D9DBB80}"/>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AA6903BC-7C8B-40D0-94B0-01A4796E7CAE}"/>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C5C02DB4-90A5-46BC-BA2B-64437065538C}"/>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3E146FFE-5B91-4BE0-87AF-4BF6B90D1A14}"/>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38E244E9-5B81-484E-B52C-7248A19BA3D8}"/>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92075</xdr:rowOff>
    </xdr:from>
    <xdr:to>
      <xdr:col>85</xdr:col>
      <xdr:colOff>177800</xdr:colOff>
      <xdr:row>83</xdr:row>
      <xdr:rowOff>22225</xdr:rowOff>
    </xdr:to>
    <xdr:sp macro="" textlink="">
      <xdr:nvSpPr>
        <xdr:cNvPr id="765" name="楕円 764">
          <a:extLst>
            <a:ext uri="{FF2B5EF4-FFF2-40B4-BE49-F238E27FC236}">
              <a16:creationId xmlns:a16="http://schemas.microsoft.com/office/drawing/2014/main" id="{C6295DAF-E762-4E10-95DA-1C2B54C33A3C}"/>
            </a:ext>
          </a:extLst>
        </xdr:cNvPr>
        <xdr:cNvSpPr/>
      </xdr:nvSpPr>
      <xdr:spPr>
        <a:xfrm>
          <a:off x="14325600" y="1383855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70502</xdr:rowOff>
    </xdr:from>
    <xdr:ext cx="405111" cy="259045"/>
    <xdr:sp macro="" textlink="">
      <xdr:nvSpPr>
        <xdr:cNvPr id="766" name="【消防施設】&#10;有形固定資産減価償却率該当値テキスト">
          <a:extLst>
            <a:ext uri="{FF2B5EF4-FFF2-40B4-BE49-F238E27FC236}">
              <a16:creationId xmlns:a16="http://schemas.microsoft.com/office/drawing/2014/main" id="{ECDDB171-FA52-47E8-B62F-C4BF9E268ADF}"/>
            </a:ext>
          </a:extLst>
        </xdr:cNvPr>
        <xdr:cNvSpPr txBox="1"/>
      </xdr:nvSpPr>
      <xdr:spPr>
        <a:xfrm>
          <a:off x="14414500" y="13816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92075</xdr:rowOff>
    </xdr:from>
    <xdr:to>
      <xdr:col>81</xdr:col>
      <xdr:colOff>101600</xdr:colOff>
      <xdr:row>83</xdr:row>
      <xdr:rowOff>22225</xdr:rowOff>
    </xdr:to>
    <xdr:sp macro="" textlink="">
      <xdr:nvSpPr>
        <xdr:cNvPr id="767" name="楕円 766">
          <a:extLst>
            <a:ext uri="{FF2B5EF4-FFF2-40B4-BE49-F238E27FC236}">
              <a16:creationId xmlns:a16="http://schemas.microsoft.com/office/drawing/2014/main" id="{EFD6105C-F4D7-404B-842F-83A44FDBCAB6}"/>
            </a:ext>
          </a:extLst>
        </xdr:cNvPr>
        <xdr:cNvSpPr/>
      </xdr:nvSpPr>
      <xdr:spPr>
        <a:xfrm>
          <a:off x="13578840" y="138385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142875</xdr:rowOff>
    </xdr:from>
    <xdr:to>
      <xdr:col>85</xdr:col>
      <xdr:colOff>127000</xdr:colOff>
      <xdr:row>82</xdr:row>
      <xdr:rowOff>142875</xdr:rowOff>
    </xdr:to>
    <xdr:cxnSp macro="">
      <xdr:nvCxnSpPr>
        <xdr:cNvPr id="768" name="直線コネクタ 767">
          <a:extLst>
            <a:ext uri="{FF2B5EF4-FFF2-40B4-BE49-F238E27FC236}">
              <a16:creationId xmlns:a16="http://schemas.microsoft.com/office/drawing/2014/main" id="{163C8E92-40B5-41FC-A78F-EF2F2BFC4729}"/>
            </a:ext>
          </a:extLst>
        </xdr:cNvPr>
        <xdr:cNvCxnSpPr/>
      </xdr:nvCxnSpPr>
      <xdr:spPr>
        <a:xfrm>
          <a:off x="13629640" y="13889355"/>
          <a:ext cx="7467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67311</xdr:rowOff>
    </xdr:from>
    <xdr:to>
      <xdr:col>76</xdr:col>
      <xdr:colOff>165100</xdr:colOff>
      <xdr:row>82</xdr:row>
      <xdr:rowOff>168911</xdr:rowOff>
    </xdr:to>
    <xdr:sp macro="" textlink="">
      <xdr:nvSpPr>
        <xdr:cNvPr id="769" name="楕円 768">
          <a:extLst>
            <a:ext uri="{FF2B5EF4-FFF2-40B4-BE49-F238E27FC236}">
              <a16:creationId xmlns:a16="http://schemas.microsoft.com/office/drawing/2014/main" id="{8877467E-1244-49DC-88A3-F21078FEADB3}"/>
            </a:ext>
          </a:extLst>
        </xdr:cNvPr>
        <xdr:cNvSpPr/>
      </xdr:nvSpPr>
      <xdr:spPr>
        <a:xfrm>
          <a:off x="12804140" y="13813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118111</xdr:rowOff>
    </xdr:from>
    <xdr:to>
      <xdr:col>81</xdr:col>
      <xdr:colOff>50800</xdr:colOff>
      <xdr:row>82</xdr:row>
      <xdr:rowOff>142875</xdr:rowOff>
    </xdr:to>
    <xdr:cxnSp macro="">
      <xdr:nvCxnSpPr>
        <xdr:cNvPr id="770" name="直線コネクタ 769">
          <a:extLst>
            <a:ext uri="{FF2B5EF4-FFF2-40B4-BE49-F238E27FC236}">
              <a16:creationId xmlns:a16="http://schemas.microsoft.com/office/drawing/2014/main" id="{AB6C2BB3-04B0-4F06-AD34-4A684B398E38}"/>
            </a:ext>
          </a:extLst>
        </xdr:cNvPr>
        <xdr:cNvCxnSpPr/>
      </xdr:nvCxnSpPr>
      <xdr:spPr>
        <a:xfrm>
          <a:off x="12854940" y="13864591"/>
          <a:ext cx="774700" cy="24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38736</xdr:rowOff>
    </xdr:from>
    <xdr:to>
      <xdr:col>72</xdr:col>
      <xdr:colOff>38100</xdr:colOff>
      <xdr:row>82</xdr:row>
      <xdr:rowOff>140336</xdr:rowOff>
    </xdr:to>
    <xdr:sp macro="" textlink="">
      <xdr:nvSpPr>
        <xdr:cNvPr id="771" name="楕円 770">
          <a:extLst>
            <a:ext uri="{FF2B5EF4-FFF2-40B4-BE49-F238E27FC236}">
              <a16:creationId xmlns:a16="http://schemas.microsoft.com/office/drawing/2014/main" id="{DDE2F9D6-3A26-4589-A425-B21EEF0D5EAA}"/>
            </a:ext>
          </a:extLst>
        </xdr:cNvPr>
        <xdr:cNvSpPr/>
      </xdr:nvSpPr>
      <xdr:spPr>
        <a:xfrm>
          <a:off x="12029440" y="1378521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89536</xdr:rowOff>
    </xdr:from>
    <xdr:to>
      <xdr:col>76</xdr:col>
      <xdr:colOff>114300</xdr:colOff>
      <xdr:row>82</xdr:row>
      <xdr:rowOff>118111</xdr:rowOff>
    </xdr:to>
    <xdr:cxnSp macro="">
      <xdr:nvCxnSpPr>
        <xdr:cNvPr id="772" name="直線コネクタ 771">
          <a:extLst>
            <a:ext uri="{FF2B5EF4-FFF2-40B4-BE49-F238E27FC236}">
              <a16:creationId xmlns:a16="http://schemas.microsoft.com/office/drawing/2014/main" id="{D3225396-6404-45B4-8F28-AC8AAC4BA3BB}"/>
            </a:ext>
          </a:extLst>
        </xdr:cNvPr>
        <xdr:cNvCxnSpPr/>
      </xdr:nvCxnSpPr>
      <xdr:spPr>
        <a:xfrm>
          <a:off x="12072620" y="13836016"/>
          <a:ext cx="78232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25400</xdr:rowOff>
    </xdr:from>
    <xdr:to>
      <xdr:col>67</xdr:col>
      <xdr:colOff>101600</xdr:colOff>
      <xdr:row>82</xdr:row>
      <xdr:rowOff>127000</xdr:rowOff>
    </xdr:to>
    <xdr:sp macro="" textlink="">
      <xdr:nvSpPr>
        <xdr:cNvPr id="773" name="楕円 772">
          <a:extLst>
            <a:ext uri="{FF2B5EF4-FFF2-40B4-BE49-F238E27FC236}">
              <a16:creationId xmlns:a16="http://schemas.microsoft.com/office/drawing/2014/main" id="{0912BF01-20FB-4C51-89CD-0938A4C28358}"/>
            </a:ext>
          </a:extLst>
        </xdr:cNvPr>
        <xdr:cNvSpPr/>
      </xdr:nvSpPr>
      <xdr:spPr>
        <a:xfrm>
          <a:off x="11231880" y="1377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76200</xdr:rowOff>
    </xdr:from>
    <xdr:to>
      <xdr:col>71</xdr:col>
      <xdr:colOff>177800</xdr:colOff>
      <xdr:row>82</xdr:row>
      <xdr:rowOff>89536</xdr:rowOff>
    </xdr:to>
    <xdr:cxnSp macro="">
      <xdr:nvCxnSpPr>
        <xdr:cNvPr id="774" name="直線コネクタ 773">
          <a:extLst>
            <a:ext uri="{FF2B5EF4-FFF2-40B4-BE49-F238E27FC236}">
              <a16:creationId xmlns:a16="http://schemas.microsoft.com/office/drawing/2014/main" id="{918E6EF5-0BCD-493D-B4AA-3E8E994C5E95}"/>
            </a:ext>
          </a:extLst>
        </xdr:cNvPr>
        <xdr:cNvCxnSpPr/>
      </xdr:nvCxnSpPr>
      <xdr:spPr>
        <a:xfrm>
          <a:off x="11282680" y="13822680"/>
          <a:ext cx="78994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80663</xdr:rowOff>
    </xdr:from>
    <xdr:ext cx="405111" cy="259045"/>
    <xdr:sp macro="" textlink="">
      <xdr:nvSpPr>
        <xdr:cNvPr id="775" name="n_1aveValue【消防施設】&#10;有形固定資産減価償却率">
          <a:extLst>
            <a:ext uri="{FF2B5EF4-FFF2-40B4-BE49-F238E27FC236}">
              <a16:creationId xmlns:a16="http://schemas.microsoft.com/office/drawing/2014/main" id="{EEAF5FDF-AA8D-4505-8CE7-EB3410D9AC1F}"/>
            </a:ext>
          </a:extLst>
        </xdr:cNvPr>
        <xdr:cNvSpPr txBox="1"/>
      </xdr:nvSpPr>
      <xdr:spPr>
        <a:xfrm>
          <a:off x="13437244" y="13491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69232</xdr:rowOff>
    </xdr:from>
    <xdr:ext cx="405111" cy="259045"/>
    <xdr:sp macro="" textlink="">
      <xdr:nvSpPr>
        <xdr:cNvPr id="776" name="n_2aveValue【消防施設】&#10;有形固定資産減価償却率">
          <a:extLst>
            <a:ext uri="{FF2B5EF4-FFF2-40B4-BE49-F238E27FC236}">
              <a16:creationId xmlns:a16="http://schemas.microsoft.com/office/drawing/2014/main" id="{B0D3A166-7187-41B2-AC2E-20AA2FD96CEB}"/>
            </a:ext>
          </a:extLst>
        </xdr:cNvPr>
        <xdr:cNvSpPr txBox="1"/>
      </xdr:nvSpPr>
      <xdr:spPr>
        <a:xfrm>
          <a:off x="12675244" y="13480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151147</xdr:rowOff>
    </xdr:from>
    <xdr:ext cx="405111" cy="259045"/>
    <xdr:sp macro="" textlink="">
      <xdr:nvSpPr>
        <xdr:cNvPr id="777" name="n_3aveValue【消防施設】&#10;有形固定資産減価償却率">
          <a:extLst>
            <a:ext uri="{FF2B5EF4-FFF2-40B4-BE49-F238E27FC236}">
              <a16:creationId xmlns:a16="http://schemas.microsoft.com/office/drawing/2014/main" id="{DCF9215E-EB18-4690-8AA2-B92166E3E882}"/>
            </a:ext>
          </a:extLst>
        </xdr:cNvPr>
        <xdr:cNvSpPr txBox="1"/>
      </xdr:nvSpPr>
      <xdr:spPr>
        <a:xfrm>
          <a:off x="11900544" y="1339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95902</xdr:rowOff>
    </xdr:from>
    <xdr:ext cx="405111" cy="259045"/>
    <xdr:sp macro="" textlink="">
      <xdr:nvSpPr>
        <xdr:cNvPr id="778" name="n_4aveValue【消防施設】&#10;有形固定資産減価償却率">
          <a:extLst>
            <a:ext uri="{FF2B5EF4-FFF2-40B4-BE49-F238E27FC236}">
              <a16:creationId xmlns:a16="http://schemas.microsoft.com/office/drawing/2014/main" id="{D57FB309-F4A8-4A40-8D7D-4A4280779DF4}"/>
            </a:ext>
          </a:extLst>
        </xdr:cNvPr>
        <xdr:cNvSpPr txBox="1"/>
      </xdr:nvSpPr>
      <xdr:spPr>
        <a:xfrm>
          <a:off x="11102984" y="13339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13352</xdr:rowOff>
    </xdr:from>
    <xdr:ext cx="405111" cy="259045"/>
    <xdr:sp macro="" textlink="">
      <xdr:nvSpPr>
        <xdr:cNvPr id="779" name="n_1mainValue【消防施設】&#10;有形固定資産減価償却率">
          <a:extLst>
            <a:ext uri="{FF2B5EF4-FFF2-40B4-BE49-F238E27FC236}">
              <a16:creationId xmlns:a16="http://schemas.microsoft.com/office/drawing/2014/main" id="{BB12E418-1454-4C37-AA72-52C0938FF92D}"/>
            </a:ext>
          </a:extLst>
        </xdr:cNvPr>
        <xdr:cNvSpPr txBox="1"/>
      </xdr:nvSpPr>
      <xdr:spPr>
        <a:xfrm>
          <a:off x="13437244" y="13927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160038</xdr:rowOff>
    </xdr:from>
    <xdr:ext cx="405111" cy="259045"/>
    <xdr:sp macro="" textlink="">
      <xdr:nvSpPr>
        <xdr:cNvPr id="780" name="n_2mainValue【消防施設】&#10;有形固定資産減価償却率">
          <a:extLst>
            <a:ext uri="{FF2B5EF4-FFF2-40B4-BE49-F238E27FC236}">
              <a16:creationId xmlns:a16="http://schemas.microsoft.com/office/drawing/2014/main" id="{C12E2D96-C5A1-4804-B3CE-AAEEC2B154F8}"/>
            </a:ext>
          </a:extLst>
        </xdr:cNvPr>
        <xdr:cNvSpPr txBox="1"/>
      </xdr:nvSpPr>
      <xdr:spPr>
        <a:xfrm>
          <a:off x="12675244" y="139065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131463</xdr:rowOff>
    </xdr:from>
    <xdr:ext cx="405111" cy="259045"/>
    <xdr:sp macro="" textlink="">
      <xdr:nvSpPr>
        <xdr:cNvPr id="781" name="n_3mainValue【消防施設】&#10;有形固定資産減価償却率">
          <a:extLst>
            <a:ext uri="{FF2B5EF4-FFF2-40B4-BE49-F238E27FC236}">
              <a16:creationId xmlns:a16="http://schemas.microsoft.com/office/drawing/2014/main" id="{13F6B4C8-99DA-45F6-ADAC-EF105C433F32}"/>
            </a:ext>
          </a:extLst>
        </xdr:cNvPr>
        <xdr:cNvSpPr txBox="1"/>
      </xdr:nvSpPr>
      <xdr:spPr>
        <a:xfrm>
          <a:off x="11900544" y="13877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118127</xdr:rowOff>
    </xdr:from>
    <xdr:ext cx="405111" cy="259045"/>
    <xdr:sp macro="" textlink="">
      <xdr:nvSpPr>
        <xdr:cNvPr id="782" name="n_4mainValue【消防施設】&#10;有形固定資産減価償却率">
          <a:extLst>
            <a:ext uri="{FF2B5EF4-FFF2-40B4-BE49-F238E27FC236}">
              <a16:creationId xmlns:a16="http://schemas.microsoft.com/office/drawing/2014/main" id="{E611F999-4D6D-40EA-84EA-5C04A58A836A}"/>
            </a:ext>
          </a:extLst>
        </xdr:cNvPr>
        <xdr:cNvSpPr txBox="1"/>
      </xdr:nvSpPr>
      <xdr:spPr>
        <a:xfrm>
          <a:off x="11102984" y="13864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3" name="正方形/長方形 782">
          <a:extLst>
            <a:ext uri="{FF2B5EF4-FFF2-40B4-BE49-F238E27FC236}">
              <a16:creationId xmlns:a16="http://schemas.microsoft.com/office/drawing/2014/main" id="{D5212894-E136-4361-BA92-E5DDCF67A909}"/>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4" name="正方形/長方形 783">
          <a:extLst>
            <a:ext uri="{FF2B5EF4-FFF2-40B4-BE49-F238E27FC236}">
              <a16:creationId xmlns:a16="http://schemas.microsoft.com/office/drawing/2014/main" id="{DF50F665-FD5F-499F-B7B0-DFE8481AEF2A}"/>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5" name="正方形/長方形 784">
          <a:extLst>
            <a:ext uri="{FF2B5EF4-FFF2-40B4-BE49-F238E27FC236}">
              <a16:creationId xmlns:a16="http://schemas.microsoft.com/office/drawing/2014/main" id="{0E02567F-A9DB-455E-BF5E-84C0B7A71394}"/>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6" name="正方形/長方形 785">
          <a:extLst>
            <a:ext uri="{FF2B5EF4-FFF2-40B4-BE49-F238E27FC236}">
              <a16:creationId xmlns:a16="http://schemas.microsoft.com/office/drawing/2014/main" id="{0B947F00-5ACC-4832-B986-0B1F3E510864}"/>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7" name="正方形/長方形 786">
          <a:extLst>
            <a:ext uri="{FF2B5EF4-FFF2-40B4-BE49-F238E27FC236}">
              <a16:creationId xmlns:a16="http://schemas.microsoft.com/office/drawing/2014/main" id="{33C64E33-0B22-4B45-A517-40BB61BB824B}"/>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8" name="正方形/長方形 787">
          <a:extLst>
            <a:ext uri="{FF2B5EF4-FFF2-40B4-BE49-F238E27FC236}">
              <a16:creationId xmlns:a16="http://schemas.microsoft.com/office/drawing/2014/main" id="{3B61EDE6-1B7E-4A3C-8BA4-67738A177F5E}"/>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9" name="正方形/長方形 788">
          <a:extLst>
            <a:ext uri="{FF2B5EF4-FFF2-40B4-BE49-F238E27FC236}">
              <a16:creationId xmlns:a16="http://schemas.microsoft.com/office/drawing/2014/main" id="{EBDE8C44-42A5-4B95-AEA2-22FD986F14B9}"/>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0" name="正方形/長方形 789">
          <a:extLst>
            <a:ext uri="{FF2B5EF4-FFF2-40B4-BE49-F238E27FC236}">
              <a16:creationId xmlns:a16="http://schemas.microsoft.com/office/drawing/2014/main" id="{DCA234BE-F7A7-4AA8-9F9A-5283B6230139}"/>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1" name="テキスト ボックス 790">
          <a:extLst>
            <a:ext uri="{FF2B5EF4-FFF2-40B4-BE49-F238E27FC236}">
              <a16:creationId xmlns:a16="http://schemas.microsoft.com/office/drawing/2014/main" id="{FC8C88DB-AFE0-4C88-8B65-5A1D16BE117E}"/>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2" name="直線コネクタ 791">
          <a:extLst>
            <a:ext uri="{FF2B5EF4-FFF2-40B4-BE49-F238E27FC236}">
              <a16:creationId xmlns:a16="http://schemas.microsoft.com/office/drawing/2014/main" id="{48E754A9-9687-4D8F-8237-D2097615FFCC}"/>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3" name="直線コネクタ 792">
          <a:extLst>
            <a:ext uri="{FF2B5EF4-FFF2-40B4-BE49-F238E27FC236}">
              <a16:creationId xmlns:a16="http://schemas.microsoft.com/office/drawing/2014/main" id="{72130FF6-34F9-4F55-B437-2B39EA2B5309}"/>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4" name="テキスト ボックス 793">
          <a:extLst>
            <a:ext uri="{FF2B5EF4-FFF2-40B4-BE49-F238E27FC236}">
              <a16:creationId xmlns:a16="http://schemas.microsoft.com/office/drawing/2014/main" id="{7D61099E-58B5-48F3-B29A-B2262CBDAC3B}"/>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5" name="直線コネクタ 794">
          <a:extLst>
            <a:ext uri="{FF2B5EF4-FFF2-40B4-BE49-F238E27FC236}">
              <a16:creationId xmlns:a16="http://schemas.microsoft.com/office/drawing/2014/main" id="{75661483-4C75-45DC-9A51-93A473A4B63A}"/>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6" name="テキスト ボックス 795">
          <a:extLst>
            <a:ext uri="{FF2B5EF4-FFF2-40B4-BE49-F238E27FC236}">
              <a16:creationId xmlns:a16="http://schemas.microsoft.com/office/drawing/2014/main" id="{2E42B1BD-3447-430F-8318-400EF76F1FED}"/>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7" name="直線コネクタ 796">
          <a:extLst>
            <a:ext uri="{FF2B5EF4-FFF2-40B4-BE49-F238E27FC236}">
              <a16:creationId xmlns:a16="http://schemas.microsoft.com/office/drawing/2014/main" id="{E2825696-7FF6-4AFA-93AF-EEA6E86C22A4}"/>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8" name="テキスト ボックス 797">
          <a:extLst>
            <a:ext uri="{FF2B5EF4-FFF2-40B4-BE49-F238E27FC236}">
              <a16:creationId xmlns:a16="http://schemas.microsoft.com/office/drawing/2014/main" id="{5635C94B-7598-42CB-93D5-0F88DE6ED384}"/>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9" name="直線コネクタ 798">
          <a:extLst>
            <a:ext uri="{FF2B5EF4-FFF2-40B4-BE49-F238E27FC236}">
              <a16:creationId xmlns:a16="http://schemas.microsoft.com/office/drawing/2014/main" id="{F81972F9-4B2A-4CAB-ACA2-26B6F8228F45}"/>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0" name="テキスト ボックス 799">
          <a:extLst>
            <a:ext uri="{FF2B5EF4-FFF2-40B4-BE49-F238E27FC236}">
              <a16:creationId xmlns:a16="http://schemas.microsoft.com/office/drawing/2014/main" id="{E0064A78-0047-4DDA-921E-97016675859F}"/>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1" name="直線コネクタ 800">
          <a:extLst>
            <a:ext uri="{FF2B5EF4-FFF2-40B4-BE49-F238E27FC236}">
              <a16:creationId xmlns:a16="http://schemas.microsoft.com/office/drawing/2014/main" id="{45B51A15-5227-4525-8FFA-F7B7B64A48EB}"/>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2" name="テキスト ボックス 801">
          <a:extLst>
            <a:ext uri="{FF2B5EF4-FFF2-40B4-BE49-F238E27FC236}">
              <a16:creationId xmlns:a16="http://schemas.microsoft.com/office/drawing/2014/main" id="{5DC67311-96CC-44D4-ABE5-20772856B445}"/>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3" name="直線コネクタ 802">
          <a:extLst>
            <a:ext uri="{FF2B5EF4-FFF2-40B4-BE49-F238E27FC236}">
              <a16:creationId xmlns:a16="http://schemas.microsoft.com/office/drawing/2014/main" id="{1C613858-FB0A-404D-823D-FBEA7EC94CDC}"/>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4" name="テキスト ボックス 803">
          <a:extLst>
            <a:ext uri="{FF2B5EF4-FFF2-40B4-BE49-F238E27FC236}">
              <a16:creationId xmlns:a16="http://schemas.microsoft.com/office/drawing/2014/main" id="{A1A9A8AE-480D-4391-9FD0-2A4A37D0D7BC}"/>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5" name="【消防施設】&#10;一人当たり面積グラフ枠">
          <a:extLst>
            <a:ext uri="{FF2B5EF4-FFF2-40B4-BE49-F238E27FC236}">
              <a16:creationId xmlns:a16="http://schemas.microsoft.com/office/drawing/2014/main" id="{0E506338-76C8-4040-9E14-1144C70E0A29}"/>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83820</xdr:rowOff>
    </xdr:from>
    <xdr:to>
      <xdr:col>116</xdr:col>
      <xdr:colOff>62864</xdr:colOff>
      <xdr:row>86</xdr:row>
      <xdr:rowOff>102870</xdr:rowOff>
    </xdr:to>
    <xdr:cxnSp macro="">
      <xdr:nvCxnSpPr>
        <xdr:cNvPr id="806" name="直線コネクタ 805">
          <a:extLst>
            <a:ext uri="{FF2B5EF4-FFF2-40B4-BE49-F238E27FC236}">
              <a16:creationId xmlns:a16="http://schemas.microsoft.com/office/drawing/2014/main" id="{D4F79189-9480-454A-9034-966932E02CF2}"/>
            </a:ext>
          </a:extLst>
        </xdr:cNvPr>
        <xdr:cNvCxnSpPr/>
      </xdr:nvCxnSpPr>
      <xdr:spPr>
        <a:xfrm flipV="1">
          <a:off x="19509104" y="12992100"/>
          <a:ext cx="0" cy="1527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106697</xdr:rowOff>
    </xdr:from>
    <xdr:ext cx="469744" cy="259045"/>
    <xdr:sp macro="" textlink="">
      <xdr:nvSpPr>
        <xdr:cNvPr id="807" name="【消防施設】&#10;一人当たり面積最小値テキスト">
          <a:extLst>
            <a:ext uri="{FF2B5EF4-FFF2-40B4-BE49-F238E27FC236}">
              <a16:creationId xmlns:a16="http://schemas.microsoft.com/office/drawing/2014/main" id="{7412F6D8-C339-4D57-B0FB-3744B4662385}"/>
            </a:ext>
          </a:extLst>
        </xdr:cNvPr>
        <xdr:cNvSpPr txBox="1"/>
      </xdr:nvSpPr>
      <xdr:spPr>
        <a:xfrm>
          <a:off x="19547840" y="14523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102870</xdr:rowOff>
    </xdr:from>
    <xdr:to>
      <xdr:col>116</xdr:col>
      <xdr:colOff>152400</xdr:colOff>
      <xdr:row>86</xdr:row>
      <xdr:rowOff>102870</xdr:rowOff>
    </xdr:to>
    <xdr:cxnSp macro="">
      <xdr:nvCxnSpPr>
        <xdr:cNvPr id="808" name="直線コネクタ 807">
          <a:extLst>
            <a:ext uri="{FF2B5EF4-FFF2-40B4-BE49-F238E27FC236}">
              <a16:creationId xmlns:a16="http://schemas.microsoft.com/office/drawing/2014/main" id="{89863F95-6903-4B0B-BC48-4F9F0FCBDB32}"/>
            </a:ext>
          </a:extLst>
        </xdr:cNvPr>
        <xdr:cNvCxnSpPr/>
      </xdr:nvCxnSpPr>
      <xdr:spPr>
        <a:xfrm>
          <a:off x="19443700" y="145199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30497</xdr:rowOff>
    </xdr:from>
    <xdr:ext cx="469744" cy="259045"/>
    <xdr:sp macro="" textlink="">
      <xdr:nvSpPr>
        <xdr:cNvPr id="809" name="【消防施設】&#10;一人当たり面積最大値テキスト">
          <a:extLst>
            <a:ext uri="{FF2B5EF4-FFF2-40B4-BE49-F238E27FC236}">
              <a16:creationId xmlns:a16="http://schemas.microsoft.com/office/drawing/2014/main" id="{323932C9-1967-4910-9216-CBB046B3EDC9}"/>
            </a:ext>
          </a:extLst>
        </xdr:cNvPr>
        <xdr:cNvSpPr txBox="1"/>
      </xdr:nvSpPr>
      <xdr:spPr>
        <a:xfrm>
          <a:off x="19547840" y="12771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83820</xdr:rowOff>
    </xdr:from>
    <xdr:to>
      <xdr:col>116</xdr:col>
      <xdr:colOff>152400</xdr:colOff>
      <xdr:row>77</xdr:row>
      <xdr:rowOff>83820</xdr:rowOff>
    </xdr:to>
    <xdr:cxnSp macro="">
      <xdr:nvCxnSpPr>
        <xdr:cNvPr id="810" name="直線コネクタ 809">
          <a:extLst>
            <a:ext uri="{FF2B5EF4-FFF2-40B4-BE49-F238E27FC236}">
              <a16:creationId xmlns:a16="http://schemas.microsoft.com/office/drawing/2014/main" id="{38328B0C-F1A2-496C-8B7C-FABC00AB85C5}"/>
            </a:ext>
          </a:extLst>
        </xdr:cNvPr>
        <xdr:cNvCxnSpPr/>
      </xdr:nvCxnSpPr>
      <xdr:spPr>
        <a:xfrm>
          <a:off x="19443700" y="129921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162577</xdr:rowOff>
    </xdr:from>
    <xdr:ext cx="469744" cy="259045"/>
    <xdr:sp macro="" textlink="">
      <xdr:nvSpPr>
        <xdr:cNvPr id="811" name="【消防施設】&#10;一人当たり面積平均値テキスト">
          <a:extLst>
            <a:ext uri="{FF2B5EF4-FFF2-40B4-BE49-F238E27FC236}">
              <a16:creationId xmlns:a16="http://schemas.microsoft.com/office/drawing/2014/main" id="{D5293D38-5936-4923-9CEB-2449EF4FAA60}"/>
            </a:ext>
          </a:extLst>
        </xdr:cNvPr>
        <xdr:cNvSpPr txBox="1"/>
      </xdr:nvSpPr>
      <xdr:spPr>
        <a:xfrm>
          <a:off x="19547840" y="140766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139700</xdr:rowOff>
    </xdr:from>
    <xdr:to>
      <xdr:col>116</xdr:col>
      <xdr:colOff>114300</xdr:colOff>
      <xdr:row>85</xdr:row>
      <xdr:rowOff>69850</xdr:rowOff>
    </xdr:to>
    <xdr:sp macro="" textlink="">
      <xdr:nvSpPr>
        <xdr:cNvPr id="812" name="フローチャート: 判断 811">
          <a:extLst>
            <a:ext uri="{FF2B5EF4-FFF2-40B4-BE49-F238E27FC236}">
              <a16:creationId xmlns:a16="http://schemas.microsoft.com/office/drawing/2014/main" id="{4503B4D1-5D5A-42FF-860F-61A9C5E51DFF}"/>
            </a:ext>
          </a:extLst>
        </xdr:cNvPr>
        <xdr:cNvSpPr/>
      </xdr:nvSpPr>
      <xdr:spPr>
        <a:xfrm>
          <a:off x="19458940" y="14221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143511</xdr:rowOff>
    </xdr:from>
    <xdr:to>
      <xdr:col>112</xdr:col>
      <xdr:colOff>38100</xdr:colOff>
      <xdr:row>85</xdr:row>
      <xdr:rowOff>73661</xdr:rowOff>
    </xdr:to>
    <xdr:sp macro="" textlink="">
      <xdr:nvSpPr>
        <xdr:cNvPr id="813" name="フローチャート: 判断 812">
          <a:extLst>
            <a:ext uri="{FF2B5EF4-FFF2-40B4-BE49-F238E27FC236}">
              <a16:creationId xmlns:a16="http://schemas.microsoft.com/office/drawing/2014/main" id="{3AAFDDC8-5568-45BC-BF81-A07095193AD2}"/>
            </a:ext>
          </a:extLst>
        </xdr:cNvPr>
        <xdr:cNvSpPr/>
      </xdr:nvSpPr>
      <xdr:spPr>
        <a:xfrm>
          <a:off x="18735040" y="1422527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143511</xdr:rowOff>
    </xdr:from>
    <xdr:to>
      <xdr:col>107</xdr:col>
      <xdr:colOff>101600</xdr:colOff>
      <xdr:row>85</xdr:row>
      <xdr:rowOff>73661</xdr:rowOff>
    </xdr:to>
    <xdr:sp macro="" textlink="">
      <xdr:nvSpPr>
        <xdr:cNvPr id="814" name="フローチャート: 判断 813">
          <a:extLst>
            <a:ext uri="{FF2B5EF4-FFF2-40B4-BE49-F238E27FC236}">
              <a16:creationId xmlns:a16="http://schemas.microsoft.com/office/drawing/2014/main" id="{146B9896-476A-4A80-86BF-C403EAE53D54}"/>
            </a:ext>
          </a:extLst>
        </xdr:cNvPr>
        <xdr:cNvSpPr/>
      </xdr:nvSpPr>
      <xdr:spPr>
        <a:xfrm>
          <a:off x="17937480" y="1422527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139700</xdr:rowOff>
    </xdr:from>
    <xdr:to>
      <xdr:col>102</xdr:col>
      <xdr:colOff>165100</xdr:colOff>
      <xdr:row>85</xdr:row>
      <xdr:rowOff>69850</xdr:rowOff>
    </xdr:to>
    <xdr:sp macro="" textlink="">
      <xdr:nvSpPr>
        <xdr:cNvPr id="815" name="フローチャート: 判断 814">
          <a:extLst>
            <a:ext uri="{FF2B5EF4-FFF2-40B4-BE49-F238E27FC236}">
              <a16:creationId xmlns:a16="http://schemas.microsoft.com/office/drawing/2014/main" id="{CCCDCF5B-D386-4C8D-A3FB-22C9C6ACF466}"/>
            </a:ext>
          </a:extLst>
        </xdr:cNvPr>
        <xdr:cNvSpPr/>
      </xdr:nvSpPr>
      <xdr:spPr>
        <a:xfrm>
          <a:off x="17162780" y="14221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147320</xdr:rowOff>
    </xdr:from>
    <xdr:to>
      <xdr:col>98</xdr:col>
      <xdr:colOff>38100</xdr:colOff>
      <xdr:row>85</xdr:row>
      <xdr:rowOff>77470</xdr:rowOff>
    </xdr:to>
    <xdr:sp macro="" textlink="">
      <xdr:nvSpPr>
        <xdr:cNvPr id="816" name="フローチャート: 判断 815">
          <a:extLst>
            <a:ext uri="{FF2B5EF4-FFF2-40B4-BE49-F238E27FC236}">
              <a16:creationId xmlns:a16="http://schemas.microsoft.com/office/drawing/2014/main" id="{28860ABC-CC9C-4609-8C7F-C60BA6E1D1ED}"/>
            </a:ext>
          </a:extLst>
        </xdr:cNvPr>
        <xdr:cNvSpPr/>
      </xdr:nvSpPr>
      <xdr:spPr>
        <a:xfrm>
          <a:off x="16388080" y="142290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3B78D24A-438C-4429-B3C5-44CF63D85153}"/>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376FE3FA-F5D8-4818-AA10-8ADCF4C1B10D}"/>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5F095D05-BA4E-4BB7-AC33-A372FF831000}"/>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9E5B469F-C686-42CE-B26B-61DC6D4A6112}"/>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E95DE789-18D1-4549-AF98-135E9ECC47ED}"/>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101600</xdr:rowOff>
    </xdr:from>
    <xdr:to>
      <xdr:col>116</xdr:col>
      <xdr:colOff>114300</xdr:colOff>
      <xdr:row>86</xdr:row>
      <xdr:rowOff>31750</xdr:rowOff>
    </xdr:to>
    <xdr:sp macro="" textlink="">
      <xdr:nvSpPr>
        <xdr:cNvPr id="822" name="楕円 821">
          <a:extLst>
            <a:ext uri="{FF2B5EF4-FFF2-40B4-BE49-F238E27FC236}">
              <a16:creationId xmlns:a16="http://schemas.microsoft.com/office/drawing/2014/main" id="{2BAE602D-B49F-444C-93D9-A5EFDE3BCB56}"/>
            </a:ext>
          </a:extLst>
        </xdr:cNvPr>
        <xdr:cNvSpPr/>
      </xdr:nvSpPr>
      <xdr:spPr>
        <a:xfrm>
          <a:off x="19458940" y="143510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16527</xdr:rowOff>
    </xdr:from>
    <xdr:ext cx="469744" cy="259045"/>
    <xdr:sp macro="" textlink="">
      <xdr:nvSpPr>
        <xdr:cNvPr id="823" name="【消防施設】&#10;一人当たり面積該当値テキスト">
          <a:extLst>
            <a:ext uri="{FF2B5EF4-FFF2-40B4-BE49-F238E27FC236}">
              <a16:creationId xmlns:a16="http://schemas.microsoft.com/office/drawing/2014/main" id="{BF6DED09-A20A-44D5-BFD5-D0979773B522}"/>
            </a:ext>
          </a:extLst>
        </xdr:cNvPr>
        <xdr:cNvSpPr txBox="1"/>
      </xdr:nvSpPr>
      <xdr:spPr>
        <a:xfrm>
          <a:off x="19547840" y="1426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101600</xdr:rowOff>
    </xdr:from>
    <xdr:to>
      <xdr:col>112</xdr:col>
      <xdr:colOff>38100</xdr:colOff>
      <xdr:row>86</xdr:row>
      <xdr:rowOff>31750</xdr:rowOff>
    </xdr:to>
    <xdr:sp macro="" textlink="">
      <xdr:nvSpPr>
        <xdr:cNvPr id="824" name="楕円 823">
          <a:extLst>
            <a:ext uri="{FF2B5EF4-FFF2-40B4-BE49-F238E27FC236}">
              <a16:creationId xmlns:a16="http://schemas.microsoft.com/office/drawing/2014/main" id="{F418B01F-7B56-4684-AEB0-747EE8854641}"/>
            </a:ext>
          </a:extLst>
        </xdr:cNvPr>
        <xdr:cNvSpPr/>
      </xdr:nvSpPr>
      <xdr:spPr>
        <a:xfrm>
          <a:off x="18735040" y="143510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152400</xdr:rowOff>
    </xdr:from>
    <xdr:to>
      <xdr:col>116</xdr:col>
      <xdr:colOff>63500</xdr:colOff>
      <xdr:row>85</xdr:row>
      <xdr:rowOff>152400</xdr:rowOff>
    </xdr:to>
    <xdr:cxnSp macro="">
      <xdr:nvCxnSpPr>
        <xdr:cNvPr id="825" name="直線コネクタ 824">
          <a:extLst>
            <a:ext uri="{FF2B5EF4-FFF2-40B4-BE49-F238E27FC236}">
              <a16:creationId xmlns:a16="http://schemas.microsoft.com/office/drawing/2014/main" id="{B17BA753-E66E-4C8D-BBAE-5063851A07FA}"/>
            </a:ext>
          </a:extLst>
        </xdr:cNvPr>
        <xdr:cNvCxnSpPr/>
      </xdr:nvCxnSpPr>
      <xdr:spPr>
        <a:xfrm>
          <a:off x="18778220" y="1440180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101600</xdr:rowOff>
    </xdr:from>
    <xdr:to>
      <xdr:col>107</xdr:col>
      <xdr:colOff>101600</xdr:colOff>
      <xdr:row>86</xdr:row>
      <xdr:rowOff>31750</xdr:rowOff>
    </xdr:to>
    <xdr:sp macro="" textlink="">
      <xdr:nvSpPr>
        <xdr:cNvPr id="826" name="楕円 825">
          <a:extLst>
            <a:ext uri="{FF2B5EF4-FFF2-40B4-BE49-F238E27FC236}">
              <a16:creationId xmlns:a16="http://schemas.microsoft.com/office/drawing/2014/main" id="{208398B0-5F81-404A-9B21-22B2DB127E8E}"/>
            </a:ext>
          </a:extLst>
        </xdr:cNvPr>
        <xdr:cNvSpPr/>
      </xdr:nvSpPr>
      <xdr:spPr>
        <a:xfrm>
          <a:off x="17937480" y="143510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152400</xdr:rowOff>
    </xdr:from>
    <xdr:to>
      <xdr:col>111</xdr:col>
      <xdr:colOff>177800</xdr:colOff>
      <xdr:row>85</xdr:row>
      <xdr:rowOff>152400</xdr:rowOff>
    </xdr:to>
    <xdr:cxnSp macro="">
      <xdr:nvCxnSpPr>
        <xdr:cNvPr id="827" name="直線コネクタ 826">
          <a:extLst>
            <a:ext uri="{FF2B5EF4-FFF2-40B4-BE49-F238E27FC236}">
              <a16:creationId xmlns:a16="http://schemas.microsoft.com/office/drawing/2014/main" id="{21CB62B2-ACBF-49A0-AA70-AAA51F64913B}"/>
            </a:ext>
          </a:extLst>
        </xdr:cNvPr>
        <xdr:cNvCxnSpPr/>
      </xdr:nvCxnSpPr>
      <xdr:spPr>
        <a:xfrm>
          <a:off x="17988280" y="1440180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105411</xdr:rowOff>
    </xdr:from>
    <xdr:to>
      <xdr:col>102</xdr:col>
      <xdr:colOff>165100</xdr:colOff>
      <xdr:row>86</xdr:row>
      <xdr:rowOff>35561</xdr:rowOff>
    </xdr:to>
    <xdr:sp macro="" textlink="">
      <xdr:nvSpPr>
        <xdr:cNvPr id="828" name="楕円 827">
          <a:extLst>
            <a:ext uri="{FF2B5EF4-FFF2-40B4-BE49-F238E27FC236}">
              <a16:creationId xmlns:a16="http://schemas.microsoft.com/office/drawing/2014/main" id="{806E13C1-B74D-4482-9075-C0BEA0EC2EE6}"/>
            </a:ext>
          </a:extLst>
        </xdr:cNvPr>
        <xdr:cNvSpPr/>
      </xdr:nvSpPr>
      <xdr:spPr>
        <a:xfrm>
          <a:off x="17162780" y="1435481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152400</xdr:rowOff>
    </xdr:from>
    <xdr:to>
      <xdr:col>107</xdr:col>
      <xdr:colOff>50800</xdr:colOff>
      <xdr:row>85</xdr:row>
      <xdr:rowOff>156211</xdr:rowOff>
    </xdr:to>
    <xdr:cxnSp macro="">
      <xdr:nvCxnSpPr>
        <xdr:cNvPr id="829" name="直線コネクタ 828">
          <a:extLst>
            <a:ext uri="{FF2B5EF4-FFF2-40B4-BE49-F238E27FC236}">
              <a16:creationId xmlns:a16="http://schemas.microsoft.com/office/drawing/2014/main" id="{BB911D2C-6D87-42A3-9643-8F8A35DCF440}"/>
            </a:ext>
          </a:extLst>
        </xdr:cNvPr>
        <xdr:cNvCxnSpPr/>
      </xdr:nvCxnSpPr>
      <xdr:spPr>
        <a:xfrm flipV="1">
          <a:off x="17213580" y="14401800"/>
          <a:ext cx="7747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105411</xdr:rowOff>
    </xdr:from>
    <xdr:to>
      <xdr:col>98</xdr:col>
      <xdr:colOff>38100</xdr:colOff>
      <xdr:row>86</xdr:row>
      <xdr:rowOff>35561</xdr:rowOff>
    </xdr:to>
    <xdr:sp macro="" textlink="">
      <xdr:nvSpPr>
        <xdr:cNvPr id="830" name="楕円 829">
          <a:extLst>
            <a:ext uri="{FF2B5EF4-FFF2-40B4-BE49-F238E27FC236}">
              <a16:creationId xmlns:a16="http://schemas.microsoft.com/office/drawing/2014/main" id="{BC256529-7911-44C1-8E67-735456CF1DC8}"/>
            </a:ext>
          </a:extLst>
        </xdr:cNvPr>
        <xdr:cNvSpPr/>
      </xdr:nvSpPr>
      <xdr:spPr>
        <a:xfrm>
          <a:off x="16388080" y="1435481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156211</xdr:rowOff>
    </xdr:from>
    <xdr:to>
      <xdr:col>102</xdr:col>
      <xdr:colOff>114300</xdr:colOff>
      <xdr:row>85</xdr:row>
      <xdr:rowOff>156211</xdr:rowOff>
    </xdr:to>
    <xdr:cxnSp macro="">
      <xdr:nvCxnSpPr>
        <xdr:cNvPr id="831" name="直線コネクタ 830">
          <a:extLst>
            <a:ext uri="{FF2B5EF4-FFF2-40B4-BE49-F238E27FC236}">
              <a16:creationId xmlns:a16="http://schemas.microsoft.com/office/drawing/2014/main" id="{D2091E30-7E58-4981-87D3-F194FCF7B593}"/>
            </a:ext>
          </a:extLst>
        </xdr:cNvPr>
        <xdr:cNvCxnSpPr/>
      </xdr:nvCxnSpPr>
      <xdr:spPr>
        <a:xfrm>
          <a:off x="16431260" y="14405611"/>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90188</xdr:rowOff>
    </xdr:from>
    <xdr:ext cx="469744" cy="259045"/>
    <xdr:sp macro="" textlink="">
      <xdr:nvSpPr>
        <xdr:cNvPr id="832" name="n_1aveValue【消防施設】&#10;一人当たり面積">
          <a:extLst>
            <a:ext uri="{FF2B5EF4-FFF2-40B4-BE49-F238E27FC236}">
              <a16:creationId xmlns:a16="http://schemas.microsoft.com/office/drawing/2014/main" id="{68B14549-8C31-41B5-8E67-71E253FE5894}"/>
            </a:ext>
          </a:extLst>
        </xdr:cNvPr>
        <xdr:cNvSpPr txBox="1"/>
      </xdr:nvSpPr>
      <xdr:spPr>
        <a:xfrm>
          <a:off x="18561127" y="14004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90188</xdr:rowOff>
    </xdr:from>
    <xdr:ext cx="469744" cy="259045"/>
    <xdr:sp macro="" textlink="">
      <xdr:nvSpPr>
        <xdr:cNvPr id="833" name="n_2aveValue【消防施設】&#10;一人当たり面積">
          <a:extLst>
            <a:ext uri="{FF2B5EF4-FFF2-40B4-BE49-F238E27FC236}">
              <a16:creationId xmlns:a16="http://schemas.microsoft.com/office/drawing/2014/main" id="{68655E20-FEDD-464A-B81D-0C82324CCF12}"/>
            </a:ext>
          </a:extLst>
        </xdr:cNvPr>
        <xdr:cNvSpPr txBox="1"/>
      </xdr:nvSpPr>
      <xdr:spPr>
        <a:xfrm>
          <a:off x="17776267" y="14004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86377</xdr:rowOff>
    </xdr:from>
    <xdr:ext cx="469744" cy="259045"/>
    <xdr:sp macro="" textlink="">
      <xdr:nvSpPr>
        <xdr:cNvPr id="834" name="n_3aveValue【消防施設】&#10;一人当たり面積">
          <a:extLst>
            <a:ext uri="{FF2B5EF4-FFF2-40B4-BE49-F238E27FC236}">
              <a16:creationId xmlns:a16="http://schemas.microsoft.com/office/drawing/2014/main" id="{1CCAFCED-E0F7-4BDF-9C11-6635F4A0DB43}"/>
            </a:ext>
          </a:extLst>
        </xdr:cNvPr>
        <xdr:cNvSpPr txBox="1"/>
      </xdr:nvSpPr>
      <xdr:spPr>
        <a:xfrm>
          <a:off x="17001567" y="14000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93997</xdr:rowOff>
    </xdr:from>
    <xdr:ext cx="469744" cy="259045"/>
    <xdr:sp macro="" textlink="">
      <xdr:nvSpPr>
        <xdr:cNvPr id="835" name="n_4aveValue【消防施設】&#10;一人当たり面積">
          <a:extLst>
            <a:ext uri="{FF2B5EF4-FFF2-40B4-BE49-F238E27FC236}">
              <a16:creationId xmlns:a16="http://schemas.microsoft.com/office/drawing/2014/main" id="{A7A5967C-D9C1-4760-99EC-F1BE1751AB10}"/>
            </a:ext>
          </a:extLst>
        </xdr:cNvPr>
        <xdr:cNvSpPr txBox="1"/>
      </xdr:nvSpPr>
      <xdr:spPr>
        <a:xfrm>
          <a:off x="16226867" y="14008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22877</xdr:rowOff>
    </xdr:from>
    <xdr:ext cx="469744" cy="259045"/>
    <xdr:sp macro="" textlink="">
      <xdr:nvSpPr>
        <xdr:cNvPr id="836" name="n_1mainValue【消防施設】&#10;一人当たり面積">
          <a:extLst>
            <a:ext uri="{FF2B5EF4-FFF2-40B4-BE49-F238E27FC236}">
              <a16:creationId xmlns:a16="http://schemas.microsoft.com/office/drawing/2014/main" id="{982B6364-1B34-443A-B767-407254201E40}"/>
            </a:ext>
          </a:extLst>
        </xdr:cNvPr>
        <xdr:cNvSpPr txBox="1"/>
      </xdr:nvSpPr>
      <xdr:spPr>
        <a:xfrm>
          <a:off x="18561127" y="14439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22877</xdr:rowOff>
    </xdr:from>
    <xdr:ext cx="469744" cy="259045"/>
    <xdr:sp macro="" textlink="">
      <xdr:nvSpPr>
        <xdr:cNvPr id="837" name="n_2mainValue【消防施設】&#10;一人当たり面積">
          <a:extLst>
            <a:ext uri="{FF2B5EF4-FFF2-40B4-BE49-F238E27FC236}">
              <a16:creationId xmlns:a16="http://schemas.microsoft.com/office/drawing/2014/main" id="{38DF29EF-8B3F-4520-8BC2-124570BE3B83}"/>
            </a:ext>
          </a:extLst>
        </xdr:cNvPr>
        <xdr:cNvSpPr txBox="1"/>
      </xdr:nvSpPr>
      <xdr:spPr>
        <a:xfrm>
          <a:off x="17776267" y="14439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26688</xdr:rowOff>
    </xdr:from>
    <xdr:ext cx="469744" cy="259045"/>
    <xdr:sp macro="" textlink="">
      <xdr:nvSpPr>
        <xdr:cNvPr id="838" name="n_3mainValue【消防施設】&#10;一人当たり面積">
          <a:extLst>
            <a:ext uri="{FF2B5EF4-FFF2-40B4-BE49-F238E27FC236}">
              <a16:creationId xmlns:a16="http://schemas.microsoft.com/office/drawing/2014/main" id="{5E151CF2-0B08-4BC7-8F1B-2DE42B66964A}"/>
            </a:ext>
          </a:extLst>
        </xdr:cNvPr>
        <xdr:cNvSpPr txBox="1"/>
      </xdr:nvSpPr>
      <xdr:spPr>
        <a:xfrm>
          <a:off x="17001567" y="14443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26688</xdr:rowOff>
    </xdr:from>
    <xdr:ext cx="469744" cy="259045"/>
    <xdr:sp macro="" textlink="">
      <xdr:nvSpPr>
        <xdr:cNvPr id="839" name="n_4mainValue【消防施設】&#10;一人当たり面積">
          <a:extLst>
            <a:ext uri="{FF2B5EF4-FFF2-40B4-BE49-F238E27FC236}">
              <a16:creationId xmlns:a16="http://schemas.microsoft.com/office/drawing/2014/main" id="{8B2C166C-E632-41A8-83B7-C6028161445E}"/>
            </a:ext>
          </a:extLst>
        </xdr:cNvPr>
        <xdr:cNvSpPr txBox="1"/>
      </xdr:nvSpPr>
      <xdr:spPr>
        <a:xfrm>
          <a:off x="16226867" y="14443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0" name="正方形/長方形 839">
          <a:extLst>
            <a:ext uri="{FF2B5EF4-FFF2-40B4-BE49-F238E27FC236}">
              <a16:creationId xmlns:a16="http://schemas.microsoft.com/office/drawing/2014/main" id="{3BE42669-EAAF-4114-82BB-502ECF32B489}"/>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1" name="正方形/長方形 840">
          <a:extLst>
            <a:ext uri="{FF2B5EF4-FFF2-40B4-BE49-F238E27FC236}">
              <a16:creationId xmlns:a16="http://schemas.microsoft.com/office/drawing/2014/main" id="{349A4358-BA9B-4C39-98C3-D370BEC5855A}"/>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2" name="正方形/長方形 841">
          <a:extLst>
            <a:ext uri="{FF2B5EF4-FFF2-40B4-BE49-F238E27FC236}">
              <a16:creationId xmlns:a16="http://schemas.microsoft.com/office/drawing/2014/main" id="{ECF0ECD8-46CE-4F3E-894D-C581273F0C41}"/>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3" name="正方形/長方形 842">
          <a:extLst>
            <a:ext uri="{FF2B5EF4-FFF2-40B4-BE49-F238E27FC236}">
              <a16:creationId xmlns:a16="http://schemas.microsoft.com/office/drawing/2014/main" id="{4E12419E-805F-42B1-A1A6-81C39FC44DF4}"/>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4" name="正方形/長方形 843">
          <a:extLst>
            <a:ext uri="{FF2B5EF4-FFF2-40B4-BE49-F238E27FC236}">
              <a16:creationId xmlns:a16="http://schemas.microsoft.com/office/drawing/2014/main" id="{BE6DABF0-7712-4839-BD58-B9885A0E3AAC}"/>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5" name="正方形/長方形 844">
          <a:extLst>
            <a:ext uri="{FF2B5EF4-FFF2-40B4-BE49-F238E27FC236}">
              <a16:creationId xmlns:a16="http://schemas.microsoft.com/office/drawing/2014/main" id="{88E367B3-C041-4968-9D4A-F9071B8FE3FD}"/>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6" name="正方形/長方形 845">
          <a:extLst>
            <a:ext uri="{FF2B5EF4-FFF2-40B4-BE49-F238E27FC236}">
              <a16:creationId xmlns:a16="http://schemas.microsoft.com/office/drawing/2014/main" id="{2F2C1CA4-3B1D-442C-8422-6AFD7CF7EDE6}"/>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7" name="正方形/長方形 846">
          <a:extLst>
            <a:ext uri="{FF2B5EF4-FFF2-40B4-BE49-F238E27FC236}">
              <a16:creationId xmlns:a16="http://schemas.microsoft.com/office/drawing/2014/main" id="{DD5A7AE3-F95C-4F17-BD3C-FAA506246C58}"/>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8" name="テキスト ボックス 847">
          <a:extLst>
            <a:ext uri="{FF2B5EF4-FFF2-40B4-BE49-F238E27FC236}">
              <a16:creationId xmlns:a16="http://schemas.microsoft.com/office/drawing/2014/main" id="{6AA66F3B-BF9D-4268-8330-AAECBDE2E778}"/>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9" name="直線コネクタ 848">
          <a:extLst>
            <a:ext uri="{FF2B5EF4-FFF2-40B4-BE49-F238E27FC236}">
              <a16:creationId xmlns:a16="http://schemas.microsoft.com/office/drawing/2014/main" id="{BF16B854-408B-42D3-8EEE-29E9528B5B58}"/>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0" name="テキスト ボックス 849">
          <a:extLst>
            <a:ext uri="{FF2B5EF4-FFF2-40B4-BE49-F238E27FC236}">
              <a16:creationId xmlns:a16="http://schemas.microsoft.com/office/drawing/2014/main" id="{1BC2D87E-9623-471A-AB78-E60DEF07EE0F}"/>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51" name="直線コネクタ 850">
          <a:extLst>
            <a:ext uri="{FF2B5EF4-FFF2-40B4-BE49-F238E27FC236}">
              <a16:creationId xmlns:a16="http://schemas.microsoft.com/office/drawing/2014/main" id="{645F2342-46AC-4885-80D9-C1F01CFB3A50}"/>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52" name="テキスト ボックス 851">
          <a:extLst>
            <a:ext uri="{FF2B5EF4-FFF2-40B4-BE49-F238E27FC236}">
              <a16:creationId xmlns:a16="http://schemas.microsoft.com/office/drawing/2014/main" id="{E2FF9A8C-A9EF-494F-B031-433738BDCADD}"/>
            </a:ext>
          </a:extLst>
        </xdr:cNvPr>
        <xdr:cNvSpPr txBox="1"/>
      </xdr:nvSpPr>
      <xdr:spPr>
        <a:xfrm>
          <a:off x="105615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53" name="直線コネクタ 852">
          <a:extLst>
            <a:ext uri="{FF2B5EF4-FFF2-40B4-BE49-F238E27FC236}">
              <a16:creationId xmlns:a16="http://schemas.microsoft.com/office/drawing/2014/main" id="{B57094A3-D258-43A5-ADE0-D778F0CAABFA}"/>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54" name="テキスト ボックス 853">
          <a:extLst>
            <a:ext uri="{FF2B5EF4-FFF2-40B4-BE49-F238E27FC236}">
              <a16:creationId xmlns:a16="http://schemas.microsoft.com/office/drawing/2014/main" id="{C9D938A0-C08A-46DA-B998-907ACB2D35C8}"/>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55" name="直線コネクタ 854">
          <a:extLst>
            <a:ext uri="{FF2B5EF4-FFF2-40B4-BE49-F238E27FC236}">
              <a16:creationId xmlns:a16="http://schemas.microsoft.com/office/drawing/2014/main" id="{D39D6C58-2EE7-42A9-8B35-040658186E20}"/>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6" name="テキスト ボックス 855">
          <a:extLst>
            <a:ext uri="{FF2B5EF4-FFF2-40B4-BE49-F238E27FC236}">
              <a16:creationId xmlns:a16="http://schemas.microsoft.com/office/drawing/2014/main" id="{D57E231D-B00B-4D6D-83F2-141EB45BB802}"/>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7" name="直線コネクタ 856">
          <a:extLst>
            <a:ext uri="{FF2B5EF4-FFF2-40B4-BE49-F238E27FC236}">
              <a16:creationId xmlns:a16="http://schemas.microsoft.com/office/drawing/2014/main" id="{2B58AE6A-9244-4BBF-9F01-857FEA860EFE}"/>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8" name="テキスト ボックス 857">
          <a:extLst>
            <a:ext uri="{FF2B5EF4-FFF2-40B4-BE49-F238E27FC236}">
              <a16:creationId xmlns:a16="http://schemas.microsoft.com/office/drawing/2014/main" id="{1CA155DD-00EA-4361-9221-A5CDA83704F0}"/>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59" name="直線コネクタ 858">
          <a:extLst>
            <a:ext uri="{FF2B5EF4-FFF2-40B4-BE49-F238E27FC236}">
              <a16:creationId xmlns:a16="http://schemas.microsoft.com/office/drawing/2014/main" id="{EE968B3A-3875-4731-A170-7167DFC66A6B}"/>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60" name="テキスト ボックス 859">
          <a:extLst>
            <a:ext uri="{FF2B5EF4-FFF2-40B4-BE49-F238E27FC236}">
              <a16:creationId xmlns:a16="http://schemas.microsoft.com/office/drawing/2014/main" id="{8BF875FC-B6B3-402C-A270-5BA8289B7595}"/>
            </a:ext>
          </a:extLst>
        </xdr:cNvPr>
        <xdr:cNvSpPr txBox="1"/>
      </xdr:nvSpPr>
      <xdr:spPr>
        <a:xfrm>
          <a:off x="1060276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1" name="直線コネクタ 860">
          <a:extLst>
            <a:ext uri="{FF2B5EF4-FFF2-40B4-BE49-F238E27FC236}">
              <a16:creationId xmlns:a16="http://schemas.microsoft.com/office/drawing/2014/main" id="{FBF0582C-1404-40E0-B983-CC035F13FBF3}"/>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62" name="テキスト ボックス 861">
          <a:extLst>
            <a:ext uri="{FF2B5EF4-FFF2-40B4-BE49-F238E27FC236}">
              <a16:creationId xmlns:a16="http://schemas.microsoft.com/office/drawing/2014/main" id="{25BF3308-1C18-4F02-A265-2C96976A9EC3}"/>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63" name="【庁舎】&#10;有形固定資産減価償却率グラフ枠">
          <a:extLst>
            <a:ext uri="{FF2B5EF4-FFF2-40B4-BE49-F238E27FC236}">
              <a16:creationId xmlns:a16="http://schemas.microsoft.com/office/drawing/2014/main" id="{13BB5F3F-7BE1-4EBA-AFE7-135CA9682EEA}"/>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59055</xdr:rowOff>
    </xdr:from>
    <xdr:to>
      <xdr:col>85</xdr:col>
      <xdr:colOff>126364</xdr:colOff>
      <xdr:row>108</xdr:row>
      <xdr:rowOff>152400</xdr:rowOff>
    </xdr:to>
    <xdr:cxnSp macro="">
      <xdr:nvCxnSpPr>
        <xdr:cNvPr id="864" name="直線コネクタ 863">
          <a:extLst>
            <a:ext uri="{FF2B5EF4-FFF2-40B4-BE49-F238E27FC236}">
              <a16:creationId xmlns:a16="http://schemas.microsoft.com/office/drawing/2014/main" id="{8EEE4148-BBEC-4C89-8F05-492524F4A565}"/>
            </a:ext>
          </a:extLst>
        </xdr:cNvPr>
        <xdr:cNvCxnSpPr/>
      </xdr:nvCxnSpPr>
      <xdr:spPr>
        <a:xfrm flipV="1">
          <a:off x="14375764" y="16655415"/>
          <a:ext cx="0" cy="16021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865" name="【庁舎】&#10;有形固定資産減価償却率最小値テキスト">
          <a:extLst>
            <a:ext uri="{FF2B5EF4-FFF2-40B4-BE49-F238E27FC236}">
              <a16:creationId xmlns:a16="http://schemas.microsoft.com/office/drawing/2014/main" id="{B2666A87-EFFD-46E4-AB1D-A3592F9F0956}"/>
            </a:ext>
          </a:extLst>
        </xdr:cNvPr>
        <xdr:cNvSpPr txBox="1"/>
      </xdr:nvSpPr>
      <xdr:spPr>
        <a:xfrm>
          <a:off x="14414500"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866" name="直線コネクタ 865">
          <a:extLst>
            <a:ext uri="{FF2B5EF4-FFF2-40B4-BE49-F238E27FC236}">
              <a16:creationId xmlns:a16="http://schemas.microsoft.com/office/drawing/2014/main" id="{F927612A-CA8B-44B4-8005-A1F67F91DE28}"/>
            </a:ext>
          </a:extLst>
        </xdr:cNvPr>
        <xdr:cNvCxnSpPr/>
      </xdr:nvCxnSpPr>
      <xdr:spPr>
        <a:xfrm>
          <a:off x="14287500" y="182575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5732</xdr:rowOff>
    </xdr:from>
    <xdr:ext cx="405111" cy="259045"/>
    <xdr:sp macro="" textlink="">
      <xdr:nvSpPr>
        <xdr:cNvPr id="867" name="【庁舎】&#10;有形固定資産減価償却率最大値テキスト">
          <a:extLst>
            <a:ext uri="{FF2B5EF4-FFF2-40B4-BE49-F238E27FC236}">
              <a16:creationId xmlns:a16="http://schemas.microsoft.com/office/drawing/2014/main" id="{252CEE5F-1FD8-4157-ACA2-C768FCE4C7B2}"/>
            </a:ext>
          </a:extLst>
        </xdr:cNvPr>
        <xdr:cNvSpPr txBox="1"/>
      </xdr:nvSpPr>
      <xdr:spPr>
        <a:xfrm>
          <a:off x="14414500" y="16434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59055</xdr:rowOff>
    </xdr:from>
    <xdr:to>
      <xdr:col>86</xdr:col>
      <xdr:colOff>25400</xdr:colOff>
      <xdr:row>99</xdr:row>
      <xdr:rowOff>59055</xdr:rowOff>
    </xdr:to>
    <xdr:cxnSp macro="">
      <xdr:nvCxnSpPr>
        <xdr:cNvPr id="868" name="直線コネクタ 867">
          <a:extLst>
            <a:ext uri="{FF2B5EF4-FFF2-40B4-BE49-F238E27FC236}">
              <a16:creationId xmlns:a16="http://schemas.microsoft.com/office/drawing/2014/main" id="{ABA2AF9E-2681-4E50-AFCF-DE25A8FC11C9}"/>
            </a:ext>
          </a:extLst>
        </xdr:cNvPr>
        <xdr:cNvCxnSpPr/>
      </xdr:nvCxnSpPr>
      <xdr:spPr>
        <a:xfrm>
          <a:off x="14287500" y="166554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134002</xdr:rowOff>
    </xdr:from>
    <xdr:ext cx="405111" cy="259045"/>
    <xdr:sp macro="" textlink="">
      <xdr:nvSpPr>
        <xdr:cNvPr id="869" name="【庁舎】&#10;有形固定資産減価償却率平均値テキスト">
          <a:extLst>
            <a:ext uri="{FF2B5EF4-FFF2-40B4-BE49-F238E27FC236}">
              <a16:creationId xmlns:a16="http://schemas.microsoft.com/office/drawing/2014/main" id="{F3A9A519-92AC-42AA-A14F-8F1445A14DB0}"/>
            </a:ext>
          </a:extLst>
        </xdr:cNvPr>
        <xdr:cNvSpPr txBox="1"/>
      </xdr:nvSpPr>
      <xdr:spPr>
        <a:xfrm>
          <a:off x="14414500" y="172332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111125</xdr:rowOff>
    </xdr:from>
    <xdr:to>
      <xdr:col>85</xdr:col>
      <xdr:colOff>177800</xdr:colOff>
      <xdr:row>104</xdr:row>
      <xdr:rowOff>41275</xdr:rowOff>
    </xdr:to>
    <xdr:sp macro="" textlink="">
      <xdr:nvSpPr>
        <xdr:cNvPr id="870" name="フローチャート: 判断 869">
          <a:extLst>
            <a:ext uri="{FF2B5EF4-FFF2-40B4-BE49-F238E27FC236}">
              <a16:creationId xmlns:a16="http://schemas.microsoft.com/office/drawing/2014/main" id="{852C7C9A-DCE9-4DB1-9302-11A6416DC56B}"/>
            </a:ext>
          </a:extLst>
        </xdr:cNvPr>
        <xdr:cNvSpPr/>
      </xdr:nvSpPr>
      <xdr:spPr>
        <a:xfrm>
          <a:off x="14325600" y="1737804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69214</xdr:rowOff>
    </xdr:from>
    <xdr:to>
      <xdr:col>81</xdr:col>
      <xdr:colOff>101600</xdr:colOff>
      <xdr:row>103</xdr:row>
      <xdr:rowOff>170814</xdr:rowOff>
    </xdr:to>
    <xdr:sp macro="" textlink="">
      <xdr:nvSpPr>
        <xdr:cNvPr id="871" name="フローチャート: 判断 870">
          <a:extLst>
            <a:ext uri="{FF2B5EF4-FFF2-40B4-BE49-F238E27FC236}">
              <a16:creationId xmlns:a16="http://schemas.microsoft.com/office/drawing/2014/main" id="{DFBF5BF2-46D4-4056-9E4F-1905F3103210}"/>
            </a:ext>
          </a:extLst>
        </xdr:cNvPr>
        <xdr:cNvSpPr/>
      </xdr:nvSpPr>
      <xdr:spPr>
        <a:xfrm>
          <a:off x="13578840" y="17336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38736</xdr:rowOff>
    </xdr:from>
    <xdr:to>
      <xdr:col>76</xdr:col>
      <xdr:colOff>165100</xdr:colOff>
      <xdr:row>103</xdr:row>
      <xdr:rowOff>140336</xdr:rowOff>
    </xdr:to>
    <xdr:sp macro="" textlink="">
      <xdr:nvSpPr>
        <xdr:cNvPr id="872" name="フローチャート: 判断 871">
          <a:extLst>
            <a:ext uri="{FF2B5EF4-FFF2-40B4-BE49-F238E27FC236}">
              <a16:creationId xmlns:a16="http://schemas.microsoft.com/office/drawing/2014/main" id="{BF3E94BE-788A-466E-B897-41B19272AAAE}"/>
            </a:ext>
          </a:extLst>
        </xdr:cNvPr>
        <xdr:cNvSpPr/>
      </xdr:nvSpPr>
      <xdr:spPr>
        <a:xfrm>
          <a:off x="12804140" y="1730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46355</xdr:rowOff>
    </xdr:from>
    <xdr:to>
      <xdr:col>72</xdr:col>
      <xdr:colOff>38100</xdr:colOff>
      <xdr:row>103</xdr:row>
      <xdr:rowOff>147955</xdr:rowOff>
    </xdr:to>
    <xdr:sp macro="" textlink="">
      <xdr:nvSpPr>
        <xdr:cNvPr id="873" name="フローチャート: 判断 872">
          <a:extLst>
            <a:ext uri="{FF2B5EF4-FFF2-40B4-BE49-F238E27FC236}">
              <a16:creationId xmlns:a16="http://schemas.microsoft.com/office/drawing/2014/main" id="{B8CE736A-FD4B-4D33-BFF0-888274DDA5EB}"/>
            </a:ext>
          </a:extLst>
        </xdr:cNvPr>
        <xdr:cNvSpPr/>
      </xdr:nvSpPr>
      <xdr:spPr>
        <a:xfrm>
          <a:off x="12029440" y="1731327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23495</xdr:rowOff>
    </xdr:from>
    <xdr:to>
      <xdr:col>67</xdr:col>
      <xdr:colOff>101600</xdr:colOff>
      <xdr:row>103</xdr:row>
      <xdr:rowOff>125095</xdr:rowOff>
    </xdr:to>
    <xdr:sp macro="" textlink="">
      <xdr:nvSpPr>
        <xdr:cNvPr id="874" name="フローチャート: 判断 873">
          <a:extLst>
            <a:ext uri="{FF2B5EF4-FFF2-40B4-BE49-F238E27FC236}">
              <a16:creationId xmlns:a16="http://schemas.microsoft.com/office/drawing/2014/main" id="{1F29039A-51CD-4623-88E6-250FC75EFA53}"/>
            </a:ext>
          </a:extLst>
        </xdr:cNvPr>
        <xdr:cNvSpPr/>
      </xdr:nvSpPr>
      <xdr:spPr>
        <a:xfrm>
          <a:off x="11231880" y="17290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63361370-A4BE-49C8-B238-BB8CC310D522}"/>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B51FCE43-832D-48B8-9AA5-D500B70712C4}"/>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2F86A12E-768C-46CC-A220-CB4728D2AFD3}"/>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9501E5F7-1EE1-4B0D-9AEF-67E3CDDBFD2A}"/>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B25859CD-81AF-41F6-87E6-ACD1E6B5D335}"/>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103505</xdr:rowOff>
    </xdr:from>
    <xdr:to>
      <xdr:col>85</xdr:col>
      <xdr:colOff>177800</xdr:colOff>
      <xdr:row>108</xdr:row>
      <xdr:rowOff>33655</xdr:rowOff>
    </xdr:to>
    <xdr:sp macro="" textlink="">
      <xdr:nvSpPr>
        <xdr:cNvPr id="880" name="楕円 879">
          <a:extLst>
            <a:ext uri="{FF2B5EF4-FFF2-40B4-BE49-F238E27FC236}">
              <a16:creationId xmlns:a16="http://schemas.microsoft.com/office/drawing/2014/main" id="{BE7C6B72-0D9D-4CD9-A706-C89C5E8EAB0A}"/>
            </a:ext>
          </a:extLst>
        </xdr:cNvPr>
        <xdr:cNvSpPr/>
      </xdr:nvSpPr>
      <xdr:spPr>
        <a:xfrm>
          <a:off x="14325600" y="1804098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81932</xdr:rowOff>
    </xdr:from>
    <xdr:ext cx="405111" cy="259045"/>
    <xdr:sp macro="" textlink="">
      <xdr:nvSpPr>
        <xdr:cNvPr id="881" name="【庁舎】&#10;有形固定資産減価償却率該当値テキスト">
          <a:extLst>
            <a:ext uri="{FF2B5EF4-FFF2-40B4-BE49-F238E27FC236}">
              <a16:creationId xmlns:a16="http://schemas.microsoft.com/office/drawing/2014/main" id="{F106D28C-657F-493B-8D69-5250A6F41DB5}"/>
            </a:ext>
          </a:extLst>
        </xdr:cNvPr>
        <xdr:cNvSpPr txBox="1"/>
      </xdr:nvSpPr>
      <xdr:spPr>
        <a:xfrm>
          <a:off x="14414500" y="18019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80645</xdr:rowOff>
    </xdr:from>
    <xdr:to>
      <xdr:col>81</xdr:col>
      <xdr:colOff>101600</xdr:colOff>
      <xdr:row>108</xdr:row>
      <xdr:rowOff>10795</xdr:rowOff>
    </xdr:to>
    <xdr:sp macro="" textlink="">
      <xdr:nvSpPr>
        <xdr:cNvPr id="882" name="楕円 881">
          <a:extLst>
            <a:ext uri="{FF2B5EF4-FFF2-40B4-BE49-F238E27FC236}">
              <a16:creationId xmlns:a16="http://schemas.microsoft.com/office/drawing/2014/main" id="{20325258-EE64-4145-B86A-F113ABA056CB}"/>
            </a:ext>
          </a:extLst>
        </xdr:cNvPr>
        <xdr:cNvSpPr/>
      </xdr:nvSpPr>
      <xdr:spPr>
        <a:xfrm>
          <a:off x="13578840" y="180181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131445</xdr:rowOff>
    </xdr:from>
    <xdr:to>
      <xdr:col>85</xdr:col>
      <xdr:colOff>127000</xdr:colOff>
      <xdr:row>107</xdr:row>
      <xdr:rowOff>154305</xdr:rowOff>
    </xdr:to>
    <xdr:cxnSp macro="">
      <xdr:nvCxnSpPr>
        <xdr:cNvPr id="883" name="直線コネクタ 882">
          <a:extLst>
            <a:ext uri="{FF2B5EF4-FFF2-40B4-BE49-F238E27FC236}">
              <a16:creationId xmlns:a16="http://schemas.microsoft.com/office/drawing/2014/main" id="{26B796B7-359A-47AD-817F-08DE8E8195C4}"/>
            </a:ext>
          </a:extLst>
        </xdr:cNvPr>
        <xdr:cNvCxnSpPr/>
      </xdr:nvCxnSpPr>
      <xdr:spPr>
        <a:xfrm>
          <a:off x="13629640" y="18068925"/>
          <a:ext cx="74676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55880</xdr:rowOff>
    </xdr:from>
    <xdr:to>
      <xdr:col>76</xdr:col>
      <xdr:colOff>165100</xdr:colOff>
      <xdr:row>107</xdr:row>
      <xdr:rowOff>157480</xdr:rowOff>
    </xdr:to>
    <xdr:sp macro="" textlink="">
      <xdr:nvSpPr>
        <xdr:cNvPr id="884" name="楕円 883">
          <a:extLst>
            <a:ext uri="{FF2B5EF4-FFF2-40B4-BE49-F238E27FC236}">
              <a16:creationId xmlns:a16="http://schemas.microsoft.com/office/drawing/2014/main" id="{467DD124-7183-4FE6-9FA3-646A124E87AB}"/>
            </a:ext>
          </a:extLst>
        </xdr:cNvPr>
        <xdr:cNvSpPr/>
      </xdr:nvSpPr>
      <xdr:spPr>
        <a:xfrm>
          <a:off x="12804140" y="1799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106680</xdr:rowOff>
    </xdr:from>
    <xdr:to>
      <xdr:col>81</xdr:col>
      <xdr:colOff>50800</xdr:colOff>
      <xdr:row>107</xdr:row>
      <xdr:rowOff>131445</xdr:rowOff>
    </xdr:to>
    <xdr:cxnSp macro="">
      <xdr:nvCxnSpPr>
        <xdr:cNvPr id="885" name="直線コネクタ 884">
          <a:extLst>
            <a:ext uri="{FF2B5EF4-FFF2-40B4-BE49-F238E27FC236}">
              <a16:creationId xmlns:a16="http://schemas.microsoft.com/office/drawing/2014/main" id="{9FFF1E3E-0A77-4B7C-B961-CEF6FD468881}"/>
            </a:ext>
          </a:extLst>
        </xdr:cNvPr>
        <xdr:cNvCxnSpPr/>
      </xdr:nvCxnSpPr>
      <xdr:spPr>
        <a:xfrm>
          <a:off x="12854940" y="18044160"/>
          <a:ext cx="7747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31114</xdr:rowOff>
    </xdr:from>
    <xdr:to>
      <xdr:col>72</xdr:col>
      <xdr:colOff>38100</xdr:colOff>
      <xdr:row>107</xdr:row>
      <xdr:rowOff>132714</xdr:rowOff>
    </xdr:to>
    <xdr:sp macro="" textlink="">
      <xdr:nvSpPr>
        <xdr:cNvPr id="886" name="楕円 885">
          <a:extLst>
            <a:ext uri="{FF2B5EF4-FFF2-40B4-BE49-F238E27FC236}">
              <a16:creationId xmlns:a16="http://schemas.microsoft.com/office/drawing/2014/main" id="{9262137B-231E-4542-B592-3B7C5B765D55}"/>
            </a:ext>
          </a:extLst>
        </xdr:cNvPr>
        <xdr:cNvSpPr/>
      </xdr:nvSpPr>
      <xdr:spPr>
        <a:xfrm>
          <a:off x="12029440" y="1796859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81914</xdr:rowOff>
    </xdr:from>
    <xdr:to>
      <xdr:col>76</xdr:col>
      <xdr:colOff>114300</xdr:colOff>
      <xdr:row>107</xdr:row>
      <xdr:rowOff>106680</xdr:rowOff>
    </xdr:to>
    <xdr:cxnSp macro="">
      <xdr:nvCxnSpPr>
        <xdr:cNvPr id="887" name="直線コネクタ 886">
          <a:extLst>
            <a:ext uri="{FF2B5EF4-FFF2-40B4-BE49-F238E27FC236}">
              <a16:creationId xmlns:a16="http://schemas.microsoft.com/office/drawing/2014/main" id="{03B76D5D-F587-4E22-A26C-EDDAF85BC22B}"/>
            </a:ext>
          </a:extLst>
        </xdr:cNvPr>
        <xdr:cNvCxnSpPr/>
      </xdr:nvCxnSpPr>
      <xdr:spPr>
        <a:xfrm>
          <a:off x="12072620" y="18019394"/>
          <a:ext cx="782320" cy="2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6350</xdr:rowOff>
    </xdr:from>
    <xdr:to>
      <xdr:col>67</xdr:col>
      <xdr:colOff>101600</xdr:colOff>
      <xdr:row>107</xdr:row>
      <xdr:rowOff>107950</xdr:rowOff>
    </xdr:to>
    <xdr:sp macro="" textlink="">
      <xdr:nvSpPr>
        <xdr:cNvPr id="888" name="楕円 887">
          <a:extLst>
            <a:ext uri="{FF2B5EF4-FFF2-40B4-BE49-F238E27FC236}">
              <a16:creationId xmlns:a16="http://schemas.microsoft.com/office/drawing/2014/main" id="{BDCCE9F3-5A5E-4E6D-9261-A4A04A46747B}"/>
            </a:ext>
          </a:extLst>
        </xdr:cNvPr>
        <xdr:cNvSpPr/>
      </xdr:nvSpPr>
      <xdr:spPr>
        <a:xfrm>
          <a:off x="11231880" y="1794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57150</xdr:rowOff>
    </xdr:from>
    <xdr:to>
      <xdr:col>71</xdr:col>
      <xdr:colOff>177800</xdr:colOff>
      <xdr:row>107</xdr:row>
      <xdr:rowOff>81914</xdr:rowOff>
    </xdr:to>
    <xdr:cxnSp macro="">
      <xdr:nvCxnSpPr>
        <xdr:cNvPr id="889" name="直線コネクタ 888">
          <a:extLst>
            <a:ext uri="{FF2B5EF4-FFF2-40B4-BE49-F238E27FC236}">
              <a16:creationId xmlns:a16="http://schemas.microsoft.com/office/drawing/2014/main" id="{32C32B87-6B54-418C-BEEF-7E5B6774D5C8}"/>
            </a:ext>
          </a:extLst>
        </xdr:cNvPr>
        <xdr:cNvCxnSpPr/>
      </xdr:nvCxnSpPr>
      <xdr:spPr>
        <a:xfrm>
          <a:off x="11282680" y="17994630"/>
          <a:ext cx="789940" cy="24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15891</xdr:rowOff>
    </xdr:from>
    <xdr:ext cx="405111" cy="259045"/>
    <xdr:sp macro="" textlink="">
      <xdr:nvSpPr>
        <xdr:cNvPr id="890" name="n_1aveValue【庁舎】&#10;有形固定資産減価償却率">
          <a:extLst>
            <a:ext uri="{FF2B5EF4-FFF2-40B4-BE49-F238E27FC236}">
              <a16:creationId xmlns:a16="http://schemas.microsoft.com/office/drawing/2014/main" id="{6823C16E-D5CE-446B-80ED-77D4E9ADDEBE}"/>
            </a:ext>
          </a:extLst>
        </xdr:cNvPr>
        <xdr:cNvSpPr txBox="1"/>
      </xdr:nvSpPr>
      <xdr:spPr>
        <a:xfrm>
          <a:off x="13437244" y="17115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156863</xdr:rowOff>
    </xdr:from>
    <xdr:ext cx="405111" cy="259045"/>
    <xdr:sp macro="" textlink="">
      <xdr:nvSpPr>
        <xdr:cNvPr id="891" name="n_2aveValue【庁舎】&#10;有形固定資産減価償却率">
          <a:extLst>
            <a:ext uri="{FF2B5EF4-FFF2-40B4-BE49-F238E27FC236}">
              <a16:creationId xmlns:a16="http://schemas.microsoft.com/office/drawing/2014/main" id="{06967564-60AB-4843-A1E0-4F933FB293B2}"/>
            </a:ext>
          </a:extLst>
        </xdr:cNvPr>
        <xdr:cNvSpPr txBox="1"/>
      </xdr:nvSpPr>
      <xdr:spPr>
        <a:xfrm>
          <a:off x="12675244" y="17088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164482</xdr:rowOff>
    </xdr:from>
    <xdr:ext cx="405111" cy="259045"/>
    <xdr:sp macro="" textlink="">
      <xdr:nvSpPr>
        <xdr:cNvPr id="892" name="n_3aveValue【庁舎】&#10;有形固定資産減価償却率">
          <a:extLst>
            <a:ext uri="{FF2B5EF4-FFF2-40B4-BE49-F238E27FC236}">
              <a16:creationId xmlns:a16="http://schemas.microsoft.com/office/drawing/2014/main" id="{F9851A6D-3BE8-498D-AB77-65755C52CAC2}"/>
            </a:ext>
          </a:extLst>
        </xdr:cNvPr>
        <xdr:cNvSpPr txBox="1"/>
      </xdr:nvSpPr>
      <xdr:spPr>
        <a:xfrm>
          <a:off x="11900544" y="17096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141622</xdr:rowOff>
    </xdr:from>
    <xdr:ext cx="405111" cy="259045"/>
    <xdr:sp macro="" textlink="">
      <xdr:nvSpPr>
        <xdr:cNvPr id="893" name="n_4aveValue【庁舎】&#10;有形固定資産減価償却率">
          <a:extLst>
            <a:ext uri="{FF2B5EF4-FFF2-40B4-BE49-F238E27FC236}">
              <a16:creationId xmlns:a16="http://schemas.microsoft.com/office/drawing/2014/main" id="{5222B702-1533-4C2C-9B45-B0974FC355A4}"/>
            </a:ext>
          </a:extLst>
        </xdr:cNvPr>
        <xdr:cNvSpPr txBox="1"/>
      </xdr:nvSpPr>
      <xdr:spPr>
        <a:xfrm>
          <a:off x="11102984" y="17073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1922</xdr:rowOff>
    </xdr:from>
    <xdr:ext cx="405111" cy="259045"/>
    <xdr:sp macro="" textlink="">
      <xdr:nvSpPr>
        <xdr:cNvPr id="894" name="n_1mainValue【庁舎】&#10;有形固定資産減価償却率">
          <a:extLst>
            <a:ext uri="{FF2B5EF4-FFF2-40B4-BE49-F238E27FC236}">
              <a16:creationId xmlns:a16="http://schemas.microsoft.com/office/drawing/2014/main" id="{354E6470-9820-4F32-9DB7-6F52C246485A}"/>
            </a:ext>
          </a:extLst>
        </xdr:cNvPr>
        <xdr:cNvSpPr txBox="1"/>
      </xdr:nvSpPr>
      <xdr:spPr>
        <a:xfrm>
          <a:off x="13437244" y="18107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148607</xdr:rowOff>
    </xdr:from>
    <xdr:ext cx="405111" cy="259045"/>
    <xdr:sp macro="" textlink="">
      <xdr:nvSpPr>
        <xdr:cNvPr id="895" name="n_2mainValue【庁舎】&#10;有形固定資産減価償却率">
          <a:extLst>
            <a:ext uri="{FF2B5EF4-FFF2-40B4-BE49-F238E27FC236}">
              <a16:creationId xmlns:a16="http://schemas.microsoft.com/office/drawing/2014/main" id="{F57BFF0C-8E40-4A9C-9D9F-C01DC5283003}"/>
            </a:ext>
          </a:extLst>
        </xdr:cNvPr>
        <xdr:cNvSpPr txBox="1"/>
      </xdr:nvSpPr>
      <xdr:spPr>
        <a:xfrm>
          <a:off x="12675244" y="1808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123841</xdr:rowOff>
    </xdr:from>
    <xdr:ext cx="405111" cy="259045"/>
    <xdr:sp macro="" textlink="">
      <xdr:nvSpPr>
        <xdr:cNvPr id="896" name="n_3mainValue【庁舎】&#10;有形固定資産減価償却率">
          <a:extLst>
            <a:ext uri="{FF2B5EF4-FFF2-40B4-BE49-F238E27FC236}">
              <a16:creationId xmlns:a16="http://schemas.microsoft.com/office/drawing/2014/main" id="{0E5EDB4B-FC0A-42BB-A9B1-4D9E87DFA045}"/>
            </a:ext>
          </a:extLst>
        </xdr:cNvPr>
        <xdr:cNvSpPr txBox="1"/>
      </xdr:nvSpPr>
      <xdr:spPr>
        <a:xfrm>
          <a:off x="11900544" y="18061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99077</xdr:rowOff>
    </xdr:from>
    <xdr:ext cx="405111" cy="259045"/>
    <xdr:sp macro="" textlink="">
      <xdr:nvSpPr>
        <xdr:cNvPr id="897" name="n_4mainValue【庁舎】&#10;有形固定資産減価償却率">
          <a:extLst>
            <a:ext uri="{FF2B5EF4-FFF2-40B4-BE49-F238E27FC236}">
              <a16:creationId xmlns:a16="http://schemas.microsoft.com/office/drawing/2014/main" id="{5700A2B6-D4A4-49B6-8F2B-E088F561F2D5}"/>
            </a:ext>
          </a:extLst>
        </xdr:cNvPr>
        <xdr:cNvSpPr txBox="1"/>
      </xdr:nvSpPr>
      <xdr:spPr>
        <a:xfrm>
          <a:off x="11102984" y="18036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8" name="正方形/長方形 897">
          <a:extLst>
            <a:ext uri="{FF2B5EF4-FFF2-40B4-BE49-F238E27FC236}">
              <a16:creationId xmlns:a16="http://schemas.microsoft.com/office/drawing/2014/main" id="{F0EB7E9F-2B54-4489-A60A-9774B3657B22}"/>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9" name="正方形/長方形 898">
          <a:extLst>
            <a:ext uri="{FF2B5EF4-FFF2-40B4-BE49-F238E27FC236}">
              <a16:creationId xmlns:a16="http://schemas.microsoft.com/office/drawing/2014/main" id="{E8A18CCC-79B0-4B10-8AF1-F610BB35FD43}"/>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0" name="正方形/長方形 899">
          <a:extLst>
            <a:ext uri="{FF2B5EF4-FFF2-40B4-BE49-F238E27FC236}">
              <a16:creationId xmlns:a16="http://schemas.microsoft.com/office/drawing/2014/main" id="{60FE7A45-EEAD-453F-B3ED-200285F604B9}"/>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1" name="正方形/長方形 900">
          <a:extLst>
            <a:ext uri="{FF2B5EF4-FFF2-40B4-BE49-F238E27FC236}">
              <a16:creationId xmlns:a16="http://schemas.microsoft.com/office/drawing/2014/main" id="{9FDD2558-0617-4522-8F6A-CB6ED5114464}"/>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2" name="正方形/長方形 901">
          <a:extLst>
            <a:ext uri="{FF2B5EF4-FFF2-40B4-BE49-F238E27FC236}">
              <a16:creationId xmlns:a16="http://schemas.microsoft.com/office/drawing/2014/main" id="{4CB64F8C-B50A-4DD2-9105-86A5E05517D6}"/>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3" name="正方形/長方形 902">
          <a:extLst>
            <a:ext uri="{FF2B5EF4-FFF2-40B4-BE49-F238E27FC236}">
              <a16:creationId xmlns:a16="http://schemas.microsoft.com/office/drawing/2014/main" id="{E5A64108-7096-40C4-829C-BF80EA8F07ED}"/>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4" name="正方形/長方形 903">
          <a:extLst>
            <a:ext uri="{FF2B5EF4-FFF2-40B4-BE49-F238E27FC236}">
              <a16:creationId xmlns:a16="http://schemas.microsoft.com/office/drawing/2014/main" id="{B931661E-6F54-4A95-830A-CB09445CED3E}"/>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5" name="正方形/長方形 904">
          <a:extLst>
            <a:ext uri="{FF2B5EF4-FFF2-40B4-BE49-F238E27FC236}">
              <a16:creationId xmlns:a16="http://schemas.microsoft.com/office/drawing/2014/main" id="{7032E667-293B-4AB2-9D0C-4D3E2655BDBD}"/>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6" name="テキスト ボックス 905">
          <a:extLst>
            <a:ext uri="{FF2B5EF4-FFF2-40B4-BE49-F238E27FC236}">
              <a16:creationId xmlns:a16="http://schemas.microsoft.com/office/drawing/2014/main" id="{7A88BB34-18A9-45D2-9BFA-14D6DC17C91F}"/>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7" name="直線コネクタ 906">
          <a:extLst>
            <a:ext uri="{FF2B5EF4-FFF2-40B4-BE49-F238E27FC236}">
              <a16:creationId xmlns:a16="http://schemas.microsoft.com/office/drawing/2014/main" id="{DC5601FF-6BD0-428C-AA0B-FE59A12901EB}"/>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08" name="直線コネクタ 907">
          <a:extLst>
            <a:ext uri="{FF2B5EF4-FFF2-40B4-BE49-F238E27FC236}">
              <a16:creationId xmlns:a16="http://schemas.microsoft.com/office/drawing/2014/main" id="{52E369AC-77DB-421D-9796-3A8BD806E40B}"/>
            </a:ext>
          </a:extLst>
        </xdr:cNvPr>
        <xdr:cNvCxnSpPr/>
      </xdr:nvCxnSpPr>
      <xdr:spPr>
        <a:xfrm>
          <a:off x="16093440" y="18181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09" name="テキスト ボックス 908">
          <a:extLst>
            <a:ext uri="{FF2B5EF4-FFF2-40B4-BE49-F238E27FC236}">
              <a16:creationId xmlns:a16="http://schemas.microsoft.com/office/drawing/2014/main" id="{1D3277C4-3D72-4434-BB8A-5EABCA2E1644}"/>
            </a:ext>
          </a:extLst>
        </xdr:cNvPr>
        <xdr:cNvSpPr txBox="1"/>
      </xdr:nvSpPr>
      <xdr:spPr>
        <a:xfrm>
          <a:off x="1569484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0" name="直線コネクタ 909">
          <a:extLst>
            <a:ext uri="{FF2B5EF4-FFF2-40B4-BE49-F238E27FC236}">
              <a16:creationId xmlns:a16="http://schemas.microsoft.com/office/drawing/2014/main" id="{7D31FD29-9EBD-4819-9083-8B3924690EEB}"/>
            </a:ext>
          </a:extLst>
        </xdr:cNvPr>
        <xdr:cNvCxnSpPr/>
      </xdr:nvCxnSpPr>
      <xdr:spPr>
        <a:xfrm>
          <a:off x="16093440" y="177355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1" name="テキスト ボックス 910">
          <a:extLst>
            <a:ext uri="{FF2B5EF4-FFF2-40B4-BE49-F238E27FC236}">
              <a16:creationId xmlns:a16="http://schemas.microsoft.com/office/drawing/2014/main" id="{362D0716-D43C-472F-A110-A7248F6E0443}"/>
            </a:ext>
          </a:extLst>
        </xdr:cNvPr>
        <xdr:cNvSpPr txBox="1"/>
      </xdr:nvSpPr>
      <xdr:spPr>
        <a:xfrm>
          <a:off x="15694841" y="17597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2" name="直線コネクタ 911">
          <a:extLst>
            <a:ext uri="{FF2B5EF4-FFF2-40B4-BE49-F238E27FC236}">
              <a16:creationId xmlns:a16="http://schemas.microsoft.com/office/drawing/2014/main" id="{F016ACAD-D330-4729-B644-64AEDA486EF5}"/>
            </a:ext>
          </a:extLst>
        </xdr:cNvPr>
        <xdr:cNvCxnSpPr/>
      </xdr:nvCxnSpPr>
      <xdr:spPr>
        <a:xfrm>
          <a:off x="16093440" y="172859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3" name="テキスト ボックス 912">
          <a:extLst>
            <a:ext uri="{FF2B5EF4-FFF2-40B4-BE49-F238E27FC236}">
              <a16:creationId xmlns:a16="http://schemas.microsoft.com/office/drawing/2014/main" id="{4CDAC7EE-FB3B-4605-95A4-03B076C2A3BB}"/>
            </a:ext>
          </a:extLst>
        </xdr:cNvPr>
        <xdr:cNvSpPr txBox="1"/>
      </xdr:nvSpPr>
      <xdr:spPr>
        <a:xfrm>
          <a:off x="15694841" y="17147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14" name="直線コネクタ 913">
          <a:extLst>
            <a:ext uri="{FF2B5EF4-FFF2-40B4-BE49-F238E27FC236}">
              <a16:creationId xmlns:a16="http://schemas.microsoft.com/office/drawing/2014/main" id="{25652D40-9D82-4B72-B530-972F18A4296D}"/>
            </a:ext>
          </a:extLst>
        </xdr:cNvPr>
        <xdr:cNvCxnSpPr/>
      </xdr:nvCxnSpPr>
      <xdr:spPr>
        <a:xfrm>
          <a:off x="16093440" y="16840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5" name="テキスト ボックス 914">
          <a:extLst>
            <a:ext uri="{FF2B5EF4-FFF2-40B4-BE49-F238E27FC236}">
              <a16:creationId xmlns:a16="http://schemas.microsoft.com/office/drawing/2014/main" id="{54EF5419-BF0A-43A7-B9BB-1C730595AC58}"/>
            </a:ext>
          </a:extLst>
        </xdr:cNvPr>
        <xdr:cNvSpPr txBox="1"/>
      </xdr:nvSpPr>
      <xdr:spPr>
        <a:xfrm>
          <a:off x="15694841" y="1670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6" name="直線コネクタ 915">
          <a:extLst>
            <a:ext uri="{FF2B5EF4-FFF2-40B4-BE49-F238E27FC236}">
              <a16:creationId xmlns:a16="http://schemas.microsoft.com/office/drawing/2014/main" id="{E166CD6B-674B-4D11-998D-6AC420FE89C9}"/>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7" name="テキスト ボックス 916">
          <a:extLst>
            <a:ext uri="{FF2B5EF4-FFF2-40B4-BE49-F238E27FC236}">
              <a16:creationId xmlns:a16="http://schemas.microsoft.com/office/drawing/2014/main" id="{66E2327B-8CC0-4A99-B5E7-3A6AAF7C2134}"/>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8" name="【庁舎】&#10;一人当たり面積グラフ枠">
          <a:extLst>
            <a:ext uri="{FF2B5EF4-FFF2-40B4-BE49-F238E27FC236}">
              <a16:creationId xmlns:a16="http://schemas.microsoft.com/office/drawing/2014/main" id="{A470ACE7-D085-4307-94AE-93ACAA33654C}"/>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21337</xdr:rowOff>
    </xdr:from>
    <xdr:to>
      <xdr:col>116</xdr:col>
      <xdr:colOff>62864</xdr:colOff>
      <xdr:row>108</xdr:row>
      <xdr:rowOff>71628</xdr:rowOff>
    </xdr:to>
    <xdr:cxnSp macro="">
      <xdr:nvCxnSpPr>
        <xdr:cNvPr id="919" name="直線コネクタ 918">
          <a:extLst>
            <a:ext uri="{FF2B5EF4-FFF2-40B4-BE49-F238E27FC236}">
              <a16:creationId xmlns:a16="http://schemas.microsoft.com/office/drawing/2014/main" id="{72487453-1AAA-48B5-B34B-905270BD82D5}"/>
            </a:ext>
          </a:extLst>
        </xdr:cNvPr>
        <xdr:cNvCxnSpPr/>
      </xdr:nvCxnSpPr>
      <xdr:spPr>
        <a:xfrm flipV="1">
          <a:off x="19509104" y="16785337"/>
          <a:ext cx="0" cy="13914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75455</xdr:rowOff>
    </xdr:from>
    <xdr:ext cx="469744" cy="259045"/>
    <xdr:sp macro="" textlink="">
      <xdr:nvSpPr>
        <xdr:cNvPr id="920" name="【庁舎】&#10;一人当たり面積最小値テキスト">
          <a:extLst>
            <a:ext uri="{FF2B5EF4-FFF2-40B4-BE49-F238E27FC236}">
              <a16:creationId xmlns:a16="http://schemas.microsoft.com/office/drawing/2014/main" id="{468B0D1A-1EAE-4DBF-85AE-368516E0A1CA}"/>
            </a:ext>
          </a:extLst>
        </xdr:cNvPr>
        <xdr:cNvSpPr txBox="1"/>
      </xdr:nvSpPr>
      <xdr:spPr>
        <a:xfrm>
          <a:off x="19547840" y="18180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71628</xdr:rowOff>
    </xdr:from>
    <xdr:to>
      <xdr:col>116</xdr:col>
      <xdr:colOff>152400</xdr:colOff>
      <xdr:row>108</xdr:row>
      <xdr:rowOff>71628</xdr:rowOff>
    </xdr:to>
    <xdr:cxnSp macro="">
      <xdr:nvCxnSpPr>
        <xdr:cNvPr id="921" name="直線コネクタ 920">
          <a:extLst>
            <a:ext uri="{FF2B5EF4-FFF2-40B4-BE49-F238E27FC236}">
              <a16:creationId xmlns:a16="http://schemas.microsoft.com/office/drawing/2014/main" id="{8B566DB9-7E5B-4663-98EE-95538BA1D3EE}"/>
            </a:ext>
          </a:extLst>
        </xdr:cNvPr>
        <xdr:cNvCxnSpPr/>
      </xdr:nvCxnSpPr>
      <xdr:spPr>
        <a:xfrm>
          <a:off x="19443700" y="181767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139464</xdr:rowOff>
    </xdr:from>
    <xdr:ext cx="469744" cy="259045"/>
    <xdr:sp macro="" textlink="">
      <xdr:nvSpPr>
        <xdr:cNvPr id="922" name="【庁舎】&#10;一人当たり面積最大値テキスト">
          <a:extLst>
            <a:ext uri="{FF2B5EF4-FFF2-40B4-BE49-F238E27FC236}">
              <a16:creationId xmlns:a16="http://schemas.microsoft.com/office/drawing/2014/main" id="{96C764DC-A7E0-425F-A727-98CEA59C996F}"/>
            </a:ext>
          </a:extLst>
        </xdr:cNvPr>
        <xdr:cNvSpPr txBox="1"/>
      </xdr:nvSpPr>
      <xdr:spPr>
        <a:xfrm>
          <a:off x="19547840" y="16568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21337</xdr:rowOff>
    </xdr:from>
    <xdr:to>
      <xdr:col>116</xdr:col>
      <xdr:colOff>152400</xdr:colOff>
      <xdr:row>100</xdr:row>
      <xdr:rowOff>21337</xdr:rowOff>
    </xdr:to>
    <xdr:cxnSp macro="">
      <xdr:nvCxnSpPr>
        <xdr:cNvPr id="923" name="直線コネクタ 922">
          <a:extLst>
            <a:ext uri="{FF2B5EF4-FFF2-40B4-BE49-F238E27FC236}">
              <a16:creationId xmlns:a16="http://schemas.microsoft.com/office/drawing/2014/main" id="{A5A89981-4662-461F-A3D2-A55A2DA0F8A7}"/>
            </a:ext>
          </a:extLst>
        </xdr:cNvPr>
        <xdr:cNvCxnSpPr/>
      </xdr:nvCxnSpPr>
      <xdr:spPr>
        <a:xfrm>
          <a:off x="19443700" y="1678533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102</xdr:row>
      <xdr:rowOff>164864</xdr:rowOff>
    </xdr:from>
    <xdr:ext cx="469744" cy="259045"/>
    <xdr:sp macro="" textlink="">
      <xdr:nvSpPr>
        <xdr:cNvPr id="924" name="【庁舎】&#10;一人当たり面積平均値テキスト">
          <a:extLst>
            <a:ext uri="{FF2B5EF4-FFF2-40B4-BE49-F238E27FC236}">
              <a16:creationId xmlns:a16="http://schemas.microsoft.com/office/drawing/2014/main" id="{535D1A73-3936-4018-AAE9-0F3E1DB73C10}"/>
            </a:ext>
          </a:extLst>
        </xdr:cNvPr>
        <xdr:cNvSpPr txBox="1"/>
      </xdr:nvSpPr>
      <xdr:spPr>
        <a:xfrm>
          <a:off x="19547840" y="172641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141987</xdr:rowOff>
    </xdr:from>
    <xdr:to>
      <xdr:col>116</xdr:col>
      <xdr:colOff>114300</xdr:colOff>
      <xdr:row>104</xdr:row>
      <xdr:rowOff>72137</xdr:rowOff>
    </xdr:to>
    <xdr:sp macro="" textlink="">
      <xdr:nvSpPr>
        <xdr:cNvPr id="925" name="フローチャート: 判断 924">
          <a:extLst>
            <a:ext uri="{FF2B5EF4-FFF2-40B4-BE49-F238E27FC236}">
              <a16:creationId xmlns:a16="http://schemas.microsoft.com/office/drawing/2014/main" id="{A603E1BC-64B4-4531-90F8-85F487B5D97C}"/>
            </a:ext>
          </a:extLst>
        </xdr:cNvPr>
        <xdr:cNvSpPr/>
      </xdr:nvSpPr>
      <xdr:spPr>
        <a:xfrm>
          <a:off x="19458940" y="174089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103</xdr:row>
      <xdr:rowOff>132842</xdr:rowOff>
    </xdr:from>
    <xdr:to>
      <xdr:col>112</xdr:col>
      <xdr:colOff>38100</xdr:colOff>
      <xdr:row>104</xdr:row>
      <xdr:rowOff>62992</xdr:rowOff>
    </xdr:to>
    <xdr:sp macro="" textlink="">
      <xdr:nvSpPr>
        <xdr:cNvPr id="926" name="フローチャート: 判断 925">
          <a:extLst>
            <a:ext uri="{FF2B5EF4-FFF2-40B4-BE49-F238E27FC236}">
              <a16:creationId xmlns:a16="http://schemas.microsoft.com/office/drawing/2014/main" id="{E594FE1F-7B22-4714-AF85-3D41D4AD8C03}"/>
            </a:ext>
          </a:extLst>
        </xdr:cNvPr>
        <xdr:cNvSpPr/>
      </xdr:nvSpPr>
      <xdr:spPr>
        <a:xfrm>
          <a:off x="18735040" y="1739976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103</xdr:row>
      <xdr:rowOff>132842</xdr:rowOff>
    </xdr:from>
    <xdr:to>
      <xdr:col>107</xdr:col>
      <xdr:colOff>101600</xdr:colOff>
      <xdr:row>104</xdr:row>
      <xdr:rowOff>62992</xdr:rowOff>
    </xdr:to>
    <xdr:sp macro="" textlink="">
      <xdr:nvSpPr>
        <xdr:cNvPr id="927" name="フローチャート: 判断 926">
          <a:extLst>
            <a:ext uri="{FF2B5EF4-FFF2-40B4-BE49-F238E27FC236}">
              <a16:creationId xmlns:a16="http://schemas.microsoft.com/office/drawing/2014/main" id="{B7F67D55-25A0-49F1-BB51-BBFEB0689FB1}"/>
            </a:ext>
          </a:extLst>
        </xdr:cNvPr>
        <xdr:cNvSpPr/>
      </xdr:nvSpPr>
      <xdr:spPr>
        <a:xfrm>
          <a:off x="17937480" y="1739976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102</xdr:row>
      <xdr:rowOff>167132</xdr:rowOff>
    </xdr:from>
    <xdr:to>
      <xdr:col>102</xdr:col>
      <xdr:colOff>165100</xdr:colOff>
      <xdr:row>103</xdr:row>
      <xdr:rowOff>97282</xdr:rowOff>
    </xdr:to>
    <xdr:sp macro="" textlink="">
      <xdr:nvSpPr>
        <xdr:cNvPr id="928" name="フローチャート: 判断 927">
          <a:extLst>
            <a:ext uri="{FF2B5EF4-FFF2-40B4-BE49-F238E27FC236}">
              <a16:creationId xmlns:a16="http://schemas.microsoft.com/office/drawing/2014/main" id="{64EADE44-B693-422C-AD42-B380D8BA9FF6}"/>
            </a:ext>
          </a:extLst>
        </xdr:cNvPr>
        <xdr:cNvSpPr/>
      </xdr:nvSpPr>
      <xdr:spPr>
        <a:xfrm>
          <a:off x="17162780" y="1726641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102</xdr:row>
      <xdr:rowOff>167132</xdr:rowOff>
    </xdr:from>
    <xdr:to>
      <xdr:col>98</xdr:col>
      <xdr:colOff>38100</xdr:colOff>
      <xdr:row>103</xdr:row>
      <xdr:rowOff>97282</xdr:rowOff>
    </xdr:to>
    <xdr:sp macro="" textlink="">
      <xdr:nvSpPr>
        <xdr:cNvPr id="929" name="フローチャート: 判断 928">
          <a:extLst>
            <a:ext uri="{FF2B5EF4-FFF2-40B4-BE49-F238E27FC236}">
              <a16:creationId xmlns:a16="http://schemas.microsoft.com/office/drawing/2014/main" id="{7AE6AE88-DCEB-44D9-A482-F92F62B89AD3}"/>
            </a:ext>
          </a:extLst>
        </xdr:cNvPr>
        <xdr:cNvSpPr/>
      </xdr:nvSpPr>
      <xdr:spPr>
        <a:xfrm>
          <a:off x="16388080" y="1726641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CC987F4D-F5B9-4F4E-A05F-2A08F3432540}"/>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DDD0E232-54BE-4B1A-88C5-2ECE83E7F052}"/>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A4728DBF-4DBF-46B9-9DF6-11CEEC69CB42}"/>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F8C81E6A-D3BC-4CD5-A250-4131697219C0}"/>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82CA92EA-F2C8-4739-A256-1B84E54BEC40}"/>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2539</xdr:rowOff>
    </xdr:from>
    <xdr:to>
      <xdr:col>116</xdr:col>
      <xdr:colOff>114300</xdr:colOff>
      <xdr:row>106</xdr:row>
      <xdr:rowOff>104139</xdr:rowOff>
    </xdr:to>
    <xdr:sp macro="" textlink="">
      <xdr:nvSpPr>
        <xdr:cNvPr id="935" name="楕円 934">
          <a:extLst>
            <a:ext uri="{FF2B5EF4-FFF2-40B4-BE49-F238E27FC236}">
              <a16:creationId xmlns:a16="http://schemas.microsoft.com/office/drawing/2014/main" id="{E728CBFB-8F21-4965-9055-F7A97EE14B2C}"/>
            </a:ext>
          </a:extLst>
        </xdr:cNvPr>
        <xdr:cNvSpPr/>
      </xdr:nvSpPr>
      <xdr:spPr>
        <a:xfrm>
          <a:off x="19458940" y="17772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152416</xdr:rowOff>
    </xdr:from>
    <xdr:ext cx="469744" cy="259045"/>
    <xdr:sp macro="" textlink="">
      <xdr:nvSpPr>
        <xdr:cNvPr id="936" name="【庁舎】&#10;一人当たり面積該当値テキスト">
          <a:extLst>
            <a:ext uri="{FF2B5EF4-FFF2-40B4-BE49-F238E27FC236}">
              <a16:creationId xmlns:a16="http://schemas.microsoft.com/office/drawing/2014/main" id="{C70BA471-CADC-4AEE-BA1F-E50EDBA99CDB}"/>
            </a:ext>
          </a:extLst>
        </xdr:cNvPr>
        <xdr:cNvSpPr txBox="1"/>
      </xdr:nvSpPr>
      <xdr:spPr>
        <a:xfrm>
          <a:off x="19547840" y="17754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2539</xdr:rowOff>
    </xdr:from>
    <xdr:to>
      <xdr:col>112</xdr:col>
      <xdr:colOff>38100</xdr:colOff>
      <xdr:row>106</xdr:row>
      <xdr:rowOff>104139</xdr:rowOff>
    </xdr:to>
    <xdr:sp macro="" textlink="">
      <xdr:nvSpPr>
        <xdr:cNvPr id="937" name="楕円 936">
          <a:extLst>
            <a:ext uri="{FF2B5EF4-FFF2-40B4-BE49-F238E27FC236}">
              <a16:creationId xmlns:a16="http://schemas.microsoft.com/office/drawing/2014/main" id="{73DACEE9-A2C7-40D0-914A-72B6DF893405}"/>
            </a:ext>
          </a:extLst>
        </xdr:cNvPr>
        <xdr:cNvSpPr/>
      </xdr:nvSpPr>
      <xdr:spPr>
        <a:xfrm>
          <a:off x="18735040" y="1777237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53339</xdr:rowOff>
    </xdr:from>
    <xdr:to>
      <xdr:col>116</xdr:col>
      <xdr:colOff>63500</xdr:colOff>
      <xdr:row>106</xdr:row>
      <xdr:rowOff>53339</xdr:rowOff>
    </xdr:to>
    <xdr:cxnSp macro="">
      <xdr:nvCxnSpPr>
        <xdr:cNvPr id="938" name="直線コネクタ 937">
          <a:extLst>
            <a:ext uri="{FF2B5EF4-FFF2-40B4-BE49-F238E27FC236}">
              <a16:creationId xmlns:a16="http://schemas.microsoft.com/office/drawing/2014/main" id="{03A5BF06-3955-4E37-A4AD-295FA69C061A}"/>
            </a:ext>
          </a:extLst>
        </xdr:cNvPr>
        <xdr:cNvCxnSpPr/>
      </xdr:nvCxnSpPr>
      <xdr:spPr>
        <a:xfrm>
          <a:off x="18778220" y="17823179"/>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7113</xdr:rowOff>
    </xdr:from>
    <xdr:to>
      <xdr:col>107</xdr:col>
      <xdr:colOff>101600</xdr:colOff>
      <xdr:row>106</xdr:row>
      <xdr:rowOff>108713</xdr:rowOff>
    </xdr:to>
    <xdr:sp macro="" textlink="">
      <xdr:nvSpPr>
        <xdr:cNvPr id="939" name="楕円 938">
          <a:extLst>
            <a:ext uri="{FF2B5EF4-FFF2-40B4-BE49-F238E27FC236}">
              <a16:creationId xmlns:a16="http://schemas.microsoft.com/office/drawing/2014/main" id="{FB049B5D-8B7D-4084-A99B-B232CEBD17EC}"/>
            </a:ext>
          </a:extLst>
        </xdr:cNvPr>
        <xdr:cNvSpPr/>
      </xdr:nvSpPr>
      <xdr:spPr>
        <a:xfrm>
          <a:off x="17937480" y="17776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53339</xdr:rowOff>
    </xdr:from>
    <xdr:to>
      <xdr:col>111</xdr:col>
      <xdr:colOff>177800</xdr:colOff>
      <xdr:row>106</xdr:row>
      <xdr:rowOff>57913</xdr:rowOff>
    </xdr:to>
    <xdr:cxnSp macro="">
      <xdr:nvCxnSpPr>
        <xdr:cNvPr id="940" name="直線コネクタ 939">
          <a:extLst>
            <a:ext uri="{FF2B5EF4-FFF2-40B4-BE49-F238E27FC236}">
              <a16:creationId xmlns:a16="http://schemas.microsoft.com/office/drawing/2014/main" id="{A8E16275-4B05-4C07-8E86-366EC2F3365F}"/>
            </a:ext>
          </a:extLst>
        </xdr:cNvPr>
        <xdr:cNvCxnSpPr/>
      </xdr:nvCxnSpPr>
      <xdr:spPr>
        <a:xfrm flipV="1">
          <a:off x="17988280" y="17823179"/>
          <a:ext cx="78994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11685</xdr:rowOff>
    </xdr:from>
    <xdr:to>
      <xdr:col>102</xdr:col>
      <xdr:colOff>165100</xdr:colOff>
      <xdr:row>106</xdr:row>
      <xdr:rowOff>113285</xdr:rowOff>
    </xdr:to>
    <xdr:sp macro="" textlink="">
      <xdr:nvSpPr>
        <xdr:cNvPr id="941" name="楕円 940">
          <a:extLst>
            <a:ext uri="{FF2B5EF4-FFF2-40B4-BE49-F238E27FC236}">
              <a16:creationId xmlns:a16="http://schemas.microsoft.com/office/drawing/2014/main" id="{5217B1E1-D0DA-4FBD-82DD-E2C4651C242C}"/>
            </a:ext>
          </a:extLst>
        </xdr:cNvPr>
        <xdr:cNvSpPr/>
      </xdr:nvSpPr>
      <xdr:spPr>
        <a:xfrm>
          <a:off x="17162780" y="17781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57913</xdr:rowOff>
    </xdr:from>
    <xdr:to>
      <xdr:col>107</xdr:col>
      <xdr:colOff>50800</xdr:colOff>
      <xdr:row>106</xdr:row>
      <xdr:rowOff>62485</xdr:rowOff>
    </xdr:to>
    <xdr:cxnSp macro="">
      <xdr:nvCxnSpPr>
        <xdr:cNvPr id="942" name="直線コネクタ 941">
          <a:extLst>
            <a:ext uri="{FF2B5EF4-FFF2-40B4-BE49-F238E27FC236}">
              <a16:creationId xmlns:a16="http://schemas.microsoft.com/office/drawing/2014/main" id="{1CB76084-5BE7-450E-8601-05A7219D787E}"/>
            </a:ext>
          </a:extLst>
        </xdr:cNvPr>
        <xdr:cNvCxnSpPr/>
      </xdr:nvCxnSpPr>
      <xdr:spPr>
        <a:xfrm flipV="1">
          <a:off x="17213580" y="17827753"/>
          <a:ext cx="7747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11685</xdr:rowOff>
    </xdr:from>
    <xdr:to>
      <xdr:col>98</xdr:col>
      <xdr:colOff>38100</xdr:colOff>
      <xdr:row>106</xdr:row>
      <xdr:rowOff>113285</xdr:rowOff>
    </xdr:to>
    <xdr:sp macro="" textlink="">
      <xdr:nvSpPr>
        <xdr:cNvPr id="943" name="楕円 942">
          <a:extLst>
            <a:ext uri="{FF2B5EF4-FFF2-40B4-BE49-F238E27FC236}">
              <a16:creationId xmlns:a16="http://schemas.microsoft.com/office/drawing/2014/main" id="{8571228C-3E94-434E-909C-FFE32F4700DC}"/>
            </a:ext>
          </a:extLst>
        </xdr:cNvPr>
        <xdr:cNvSpPr/>
      </xdr:nvSpPr>
      <xdr:spPr>
        <a:xfrm>
          <a:off x="16388080" y="1778152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62485</xdr:rowOff>
    </xdr:from>
    <xdr:to>
      <xdr:col>102</xdr:col>
      <xdr:colOff>114300</xdr:colOff>
      <xdr:row>106</xdr:row>
      <xdr:rowOff>62485</xdr:rowOff>
    </xdr:to>
    <xdr:cxnSp macro="">
      <xdr:nvCxnSpPr>
        <xdr:cNvPr id="944" name="直線コネクタ 943">
          <a:extLst>
            <a:ext uri="{FF2B5EF4-FFF2-40B4-BE49-F238E27FC236}">
              <a16:creationId xmlns:a16="http://schemas.microsoft.com/office/drawing/2014/main" id="{217EDE06-E75D-46BB-A8F8-9A9E67E3CB60}"/>
            </a:ext>
          </a:extLst>
        </xdr:cNvPr>
        <xdr:cNvCxnSpPr/>
      </xdr:nvCxnSpPr>
      <xdr:spPr>
        <a:xfrm>
          <a:off x="16431260" y="17832325"/>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102</xdr:row>
      <xdr:rowOff>79519</xdr:rowOff>
    </xdr:from>
    <xdr:ext cx="469744" cy="259045"/>
    <xdr:sp macro="" textlink="">
      <xdr:nvSpPr>
        <xdr:cNvPr id="945" name="n_1aveValue【庁舎】&#10;一人当たり面積">
          <a:extLst>
            <a:ext uri="{FF2B5EF4-FFF2-40B4-BE49-F238E27FC236}">
              <a16:creationId xmlns:a16="http://schemas.microsoft.com/office/drawing/2014/main" id="{F29849F8-79F6-4514-B94B-EB7A58359A44}"/>
            </a:ext>
          </a:extLst>
        </xdr:cNvPr>
        <xdr:cNvSpPr txBox="1"/>
      </xdr:nvSpPr>
      <xdr:spPr>
        <a:xfrm>
          <a:off x="18561127" y="17178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79519</xdr:rowOff>
    </xdr:from>
    <xdr:ext cx="469744" cy="259045"/>
    <xdr:sp macro="" textlink="">
      <xdr:nvSpPr>
        <xdr:cNvPr id="946" name="n_2aveValue【庁舎】&#10;一人当たり面積">
          <a:extLst>
            <a:ext uri="{FF2B5EF4-FFF2-40B4-BE49-F238E27FC236}">
              <a16:creationId xmlns:a16="http://schemas.microsoft.com/office/drawing/2014/main" id="{6052E8D3-65D7-40AE-A85D-ADDEDF9FCED9}"/>
            </a:ext>
          </a:extLst>
        </xdr:cNvPr>
        <xdr:cNvSpPr txBox="1"/>
      </xdr:nvSpPr>
      <xdr:spPr>
        <a:xfrm>
          <a:off x="17776267" y="17178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101</xdr:row>
      <xdr:rowOff>113809</xdr:rowOff>
    </xdr:from>
    <xdr:ext cx="469744" cy="259045"/>
    <xdr:sp macro="" textlink="">
      <xdr:nvSpPr>
        <xdr:cNvPr id="947" name="n_3aveValue【庁舎】&#10;一人当たり面積">
          <a:extLst>
            <a:ext uri="{FF2B5EF4-FFF2-40B4-BE49-F238E27FC236}">
              <a16:creationId xmlns:a16="http://schemas.microsoft.com/office/drawing/2014/main" id="{E3B1EADA-491C-433F-B8B4-B83AD8A2F32A}"/>
            </a:ext>
          </a:extLst>
        </xdr:cNvPr>
        <xdr:cNvSpPr txBox="1"/>
      </xdr:nvSpPr>
      <xdr:spPr>
        <a:xfrm>
          <a:off x="17001567" y="17045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101</xdr:row>
      <xdr:rowOff>113809</xdr:rowOff>
    </xdr:from>
    <xdr:ext cx="469744" cy="259045"/>
    <xdr:sp macro="" textlink="">
      <xdr:nvSpPr>
        <xdr:cNvPr id="948" name="n_4aveValue【庁舎】&#10;一人当たり面積">
          <a:extLst>
            <a:ext uri="{FF2B5EF4-FFF2-40B4-BE49-F238E27FC236}">
              <a16:creationId xmlns:a16="http://schemas.microsoft.com/office/drawing/2014/main" id="{7C2EDEF8-904F-43DF-9F00-95666E9BB730}"/>
            </a:ext>
          </a:extLst>
        </xdr:cNvPr>
        <xdr:cNvSpPr txBox="1"/>
      </xdr:nvSpPr>
      <xdr:spPr>
        <a:xfrm>
          <a:off x="16226867" y="17045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95266</xdr:rowOff>
    </xdr:from>
    <xdr:ext cx="469744" cy="259045"/>
    <xdr:sp macro="" textlink="">
      <xdr:nvSpPr>
        <xdr:cNvPr id="949" name="n_1mainValue【庁舎】&#10;一人当たり面積">
          <a:extLst>
            <a:ext uri="{FF2B5EF4-FFF2-40B4-BE49-F238E27FC236}">
              <a16:creationId xmlns:a16="http://schemas.microsoft.com/office/drawing/2014/main" id="{D0E3AFBF-840A-47F3-BA24-AF3109EFC55A}"/>
            </a:ext>
          </a:extLst>
        </xdr:cNvPr>
        <xdr:cNvSpPr txBox="1"/>
      </xdr:nvSpPr>
      <xdr:spPr>
        <a:xfrm>
          <a:off x="18561127" y="17865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99840</xdr:rowOff>
    </xdr:from>
    <xdr:ext cx="469744" cy="259045"/>
    <xdr:sp macro="" textlink="">
      <xdr:nvSpPr>
        <xdr:cNvPr id="950" name="n_2mainValue【庁舎】&#10;一人当たり面積">
          <a:extLst>
            <a:ext uri="{FF2B5EF4-FFF2-40B4-BE49-F238E27FC236}">
              <a16:creationId xmlns:a16="http://schemas.microsoft.com/office/drawing/2014/main" id="{261E88A5-F455-4CEC-8F28-DF58CBAD135E}"/>
            </a:ext>
          </a:extLst>
        </xdr:cNvPr>
        <xdr:cNvSpPr txBox="1"/>
      </xdr:nvSpPr>
      <xdr:spPr>
        <a:xfrm>
          <a:off x="17776267" y="17869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104412</xdr:rowOff>
    </xdr:from>
    <xdr:ext cx="469744" cy="259045"/>
    <xdr:sp macro="" textlink="">
      <xdr:nvSpPr>
        <xdr:cNvPr id="951" name="n_3mainValue【庁舎】&#10;一人当たり面積">
          <a:extLst>
            <a:ext uri="{FF2B5EF4-FFF2-40B4-BE49-F238E27FC236}">
              <a16:creationId xmlns:a16="http://schemas.microsoft.com/office/drawing/2014/main" id="{BE25B794-E2CA-4B42-AC53-F6E999551E52}"/>
            </a:ext>
          </a:extLst>
        </xdr:cNvPr>
        <xdr:cNvSpPr txBox="1"/>
      </xdr:nvSpPr>
      <xdr:spPr>
        <a:xfrm>
          <a:off x="17001567" y="17874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104412</xdr:rowOff>
    </xdr:from>
    <xdr:ext cx="469744" cy="259045"/>
    <xdr:sp macro="" textlink="">
      <xdr:nvSpPr>
        <xdr:cNvPr id="952" name="n_4mainValue【庁舎】&#10;一人当たり面積">
          <a:extLst>
            <a:ext uri="{FF2B5EF4-FFF2-40B4-BE49-F238E27FC236}">
              <a16:creationId xmlns:a16="http://schemas.microsoft.com/office/drawing/2014/main" id="{7226FEDF-C539-47C2-A543-A05D0389B53B}"/>
            </a:ext>
          </a:extLst>
        </xdr:cNvPr>
        <xdr:cNvSpPr txBox="1"/>
      </xdr:nvSpPr>
      <xdr:spPr>
        <a:xfrm>
          <a:off x="16226867" y="17874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3" name="正方形/長方形 952">
          <a:extLst>
            <a:ext uri="{FF2B5EF4-FFF2-40B4-BE49-F238E27FC236}">
              <a16:creationId xmlns:a16="http://schemas.microsoft.com/office/drawing/2014/main" id="{694CD6AF-1925-40C8-870C-CC3AF07A63D5}"/>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4" name="正方形/長方形 953">
          <a:extLst>
            <a:ext uri="{FF2B5EF4-FFF2-40B4-BE49-F238E27FC236}">
              <a16:creationId xmlns:a16="http://schemas.microsoft.com/office/drawing/2014/main" id="{5CD9E007-4491-40B3-9C83-0EFC83F1C59A}"/>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5" name="テキスト ボックス 954">
          <a:extLst>
            <a:ext uri="{FF2B5EF4-FFF2-40B4-BE49-F238E27FC236}">
              <a16:creationId xmlns:a16="http://schemas.microsoft.com/office/drawing/2014/main" id="{AD33F901-38FE-4379-B33C-E68216AC15CB}"/>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一般廃棄物処理施設を除く施設類型においては</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有形固定資産減価償却率が類似団体内平均値と同水準あるいは高い水準にある。福祉施設については、学校施設跡地から福祉施設への転用などにより、平成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年度から平成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年度にかけて計画的に大規模な修繕等を実施していることから、一人当たり面積が比較的高くなっている。一方、庁舎については、建設から</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年余りが経過し老朽化が進んでいるため有形固定資産減価償却率は類似団体の中では</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番目に高く、全国平均や大阪府平均と比べても非常に高い水準のまま推移している。</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昨年度に引き続き</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年度機構改革により立ち上げた行政サービス向上室</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（現庁舎整備課）</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を中心に、現庁舎の課題を踏まえた将来のまちのあり方・市庁舎の機能について総合的・長期的視点から検討を行い、費用対効果を勘案しながら庁舎整備事業を進めていく。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大阪府大東市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116,376
113,176
18.27
53,731,734
53,126,702
562,015
25,763,352
31,474,913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000" b="0" i="0" baseline="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ja-JP" sz="1000" b="0" i="0" baseline="0">
              <a:solidFill>
                <a:schemeClr val="tx1"/>
              </a:solidFill>
              <a:effectLst/>
              <a:latin typeface="ＭＳ Ｐゴシック" panose="020B0600070205080204" pitchFamily="50" charset="-128"/>
              <a:ea typeface="ＭＳ Ｐゴシック" panose="020B0600070205080204" pitchFamily="50" charset="-128"/>
              <a:cs typeface="+mn-cs"/>
            </a:rPr>
            <a:t>市税収入が低水準で推移していることに加え、社会保障経費が増加し続けていることから、平成</a:t>
          </a:r>
          <a:r>
            <a:rPr kumimoji="1" lang="en-US" altLang="ja-JP" sz="1000" b="0" i="0" baseline="0">
              <a:solidFill>
                <a:schemeClr val="tx1"/>
              </a:solidFill>
              <a:effectLst/>
              <a:latin typeface="ＭＳ Ｐゴシック" panose="020B0600070205080204" pitchFamily="50" charset="-128"/>
              <a:ea typeface="ＭＳ Ｐゴシック" panose="020B0600070205080204" pitchFamily="50" charset="-128"/>
              <a:cs typeface="+mn-cs"/>
            </a:rPr>
            <a:t>21</a:t>
          </a:r>
          <a:r>
            <a:rPr kumimoji="1" lang="ja-JP" altLang="ja-JP" sz="1000" b="0" i="0" baseline="0">
              <a:solidFill>
                <a:schemeClr val="tx1"/>
              </a:solidFill>
              <a:effectLst/>
              <a:latin typeface="ＭＳ Ｐゴシック" panose="020B0600070205080204" pitchFamily="50" charset="-128"/>
              <a:ea typeface="ＭＳ Ｐゴシック" panose="020B0600070205080204" pitchFamily="50" charset="-128"/>
              <a:cs typeface="+mn-cs"/>
            </a:rPr>
            <a:t>年度以降は低下又は横ばいで推移している。令和</a:t>
          </a:r>
          <a:r>
            <a:rPr kumimoji="1" lang="ja-JP" altLang="en-US" sz="1000" b="0" i="0" baseline="0">
              <a:solidFill>
                <a:schemeClr val="tx1"/>
              </a:solidFill>
              <a:effectLst/>
              <a:latin typeface="ＭＳ Ｐゴシック" panose="020B0600070205080204" pitchFamily="50" charset="-128"/>
              <a:ea typeface="ＭＳ Ｐゴシック" panose="020B0600070205080204" pitchFamily="50" charset="-128"/>
              <a:cs typeface="+mn-cs"/>
            </a:rPr>
            <a:t>５</a:t>
          </a:r>
          <a:r>
            <a:rPr kumimoji="1" lang="ja-JP" altLang="ja-JP" sz="1000" b="0" i="0" baseline="0">
              <a:solidFill>
                <a:schemeClr val="tx1"/>
              </a:solidFill>
              <a:effectLst/>
              <a:latin typeface="ＭＳ Ｐゴシック" panose="020B0600070205080204" pitchFamily="50" charset="-128"/>
              <a:ea typeface="ＭＳ Ｐゴシック" panose="020B0600070205080204" pitchFamily="50" charset="-128"/>
              <a:cs typeface="+mn-cs"/>
            </a:rPr>
            <a:t>年度は、市民税（所得割・法人税割）の増加により基準財政収入額は増加したものの、臨時財政対策債振替相当額の減少及び生活保護費や</a:t>
          </a:r>
          <a:r>
            <a:rPr kumimoji="1" lang="ja-JP" altLang="en-US" sz="1000" b="0" i="0" baseline="0">
              <a:solidFill>
                <a:schemeClr val="tx1"/>
              </a:solidFill>
              <a:effectLst/>
              <a:latin typeface="ＭＳ Ｐゴシック" panose="020B0600070205080204" pitchFamily="50" charset="-128"/>
              <a:ea typeface="ＭＳ Ｐゴシック" panose="020B0600070205080204" pitchFamily="50" charset="-128"/>
              <a:cs typeface="+mn-cs"/>
            </a:rPr>
            <a:t>高齢者保健福祉費等</a:t>
          </a:r>
          <a:r>
            <a:rPr kumimoji="1" lang="ja-JP" altLang="ja-JP" sz="1000" b="0" i="0" baseline="0">
              <a:solidFill>
                <a:schemeClr val="tx1"/>
              </a:solidFill>
              <a:effectLst/>
              <a:latin typeface="ＭＳ Ｐゴシック" panose="020B0600070205080204" pitchFamily="50" charset="-128"/>
              <a:ea typeface="ＭＳ Ｐゴシック" panose="020B0600070205080204" pitchFamily="50" charset="-128"/>
              <a:cs typeface="+mn-cs"/>
            </a:rPr>
            <a:t>の増加により基準財政需要額の増加額が基準財政収入額の増加額を上回ったため、財政力指数が</a:t>
          </a:r>
          <a:r>
            <a:rPr kumimoji="1" lang="en-US" altLang="ja-JP" sz="1000" b="0" i="0" baseline="0">
              <a:solidFill>
                <a:schemeClr val="tx1"/>
              </a:solidFill>
              <a:effectLst/>
              <a:latin typeface="ＭＳ Ｐゴシック" panose="020B0600070205080204" pitchFamily="50" charset="-128"/>
              <a:ea typeface="ＭＳ Ｐゴシック" panose="020B0600070205080204" pitchFamily="50" charset="-128"/>
              <a:cs typeface="+mn-cs"/>
            </a:rPr>
            <a:t>0.02</a:t>
          </a:r>
          <a:r>
            <a:rPr kumimoji="1" lang="ja-JP" altLang="ja-JP" sz="1000" b="0" i="0" baseline="0">
              <a:solidFill>
                <a:schemeClr val="tx1"/>
              </a:solidFill>
              <a:effectLst/>
              <a:latin typeface="ＭＳ Ｐゴシック" panose="020B0600070205080204" pitchFamily="50" charset="-128"/>
              <a:ea typeface="ＭＳ Ｐゴシック" panose="020B0600070205080204" pitchFamily="50" charset="-128"/>
              <a:cs typeface="+mn-cs"/>
            </a:rPr>
            <a:t>ポイント悪化して、</a:t>
          </a:r>
          <a:r>
            <a:rPr kumimoji="1" lang="en-US" altLang="ja-JP" sz="1000" b="0" i="0" baseline="0">
              <a:solidFill>
                <a:schemeClr val="tx1"/>
              </a:solidFill>
              <a:effectLst/>
              <a:latin typeface="ＭＳ Ｐゴシック" panose="020B0600070205080204" pitchFamily="50" charset="-128"/>
              <a:ea typeface="ＭＳ Ｐゴシック" panose="020B0600070205080204" pitchFamily="50" charset="-128"/>
              <a:cs typeface="+mn-cs"/>
            </a:rPr>
            <a:t>0.70</a:t>
          </a:r>
          <a:r>
            <a:rPr kumimoji="1" lang="ja-JP" altLang="ja-JP" sz="1000" b="0" i="0" baseline="0">
              <a:solidFill>
                <a:schemeClr val="tx1"/>
              </a:solidFill>
              <a:effectLst/>
              <a:latin typeface="ＭＳ Ｐゴシック" panose="020B0600070205080204" pitchFamily="50" charset="-128"/>
              <a:ea typeface="ＭＳ Ｐゴシック" panose="020B0600070205080204" pitchFamily="50" charset="-128"/>
              <a:cs typeface="+mn-cs"/>
            </a:rPr>
            <a:t>となった。</a:t>
          </a:r>
          <a:endParaRPr lang="ja-JP" altLang="ja-JP" sz="1100">
            <a:solidFill>
              <a:schemeClr val="tx1"/>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000" b="0" i="0" baseline="0">
              <a:solidFill>
                <a:srgbClr val="FF0000"/>
              </a:solidFill>
              <a:effectLst/>
              <a:latin typeface="ＭＳ Ｐゴシック" panose="020B0600070205080204" pitchFamily="50" charset="-128"/>
              <a:ea typeface="ＭＳ Ｐゴシック" panose="020B0600070205080204" pitchFamily="50" charset="-128"/>
              <a:cs typeface="+mn-cs"/>
            </a:rPr>
            <a:t>　</a:t>
          </a:r>
          <a:r>
            <a:rPr kumimoji="1" lang="ja-JP" altLang="ja-JP" sz="1000" b="0" i="0" baseline="0">
              <a:solidFill>
                <a:schemeClr val="tx1"/>
              </a:solidFill>
              <a:effectLst/>
              <a:latin typeface="ＭＳ Ｐゴシック" panose="020B0600070205080204" pitchFamily="50" charset="-128"/>
              <a:ea typeface="ＭＳ Ｐゴシック" panose="020B0600070205080204" pitchFamily="50" charset="-128"/>
              <a:cs typeface="+mn-cs"/>
            </a:rPr>
            <a:t>今後も、少子高齢化に伴い納税義務者数が減少するため、市税収入の大幅な増加は見込めないが、第２期大東市まち・ひと・しごと創生総合戦略に沿って、人口流入や企業誘致、行政サービス改革に取り組み、自主財源の確保に努めるとともに、事業の選択と集中を基本とした財政運営を推進することで、財政基盤の強化を図っていく。</a:t>
          </a:r>
          <a:endParaRPr lang="ja-JP" altLang="ja-JP" sz="11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3628</xdr:rowOff>
    </xdr:from>
    <xdr:to>
      <xdr:col>23</xdr:col>
      <xdr:colOff>133350</xdr:colOff>
      <xdr:row>45</xdr:row>
      <xdr:rowOff>10885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47278"/>
          <a:ext cx="0" cy="13788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154412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10885</xdr:rowOff>
    </xdr:from>
    <xdr:to>
      <xdr:col>24</xdr:col>
      <xdr:colOff>12700</xdr:colOff>
      <xdr:row>45</xdr:row>
      <xdr:rowOff>10885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2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90005</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9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3628</xdr:rowOff>
    </xdr:from>
    <xdr:to>
      <xdr:col>24</xdr:col>
      <xdr:colOff>12700</xdr:colOff>
      <xdr:row>37</xdr:row>
      <xdr:rowOff>3628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47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94343</xdr:rowOff>
    </xdr:from>
    <xdr:to>
      <xdr:col>23</xdr:col>
      <xdr:colOff>133350</xdr:colOff>
      <xdr:row>42</xdr:row>
      <xdr:rowOff>128815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295243"/>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25599</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55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9072</xdr:rowOff>
    </xdr:from>
    <xdr:to>
      <xdr:col>23</xdr:col>
      <xdr:colOff>184150</xdr:colOff>
      <xdr:row>42</xdr:row>
      <xdr:rowOff>110672</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77107</xdr:rowOff>
    </xdr:from>
    <xdr:to>
      <xdr:col>19</xdr:col>
      <xdr:colOff>133350</xdr:colOff>
      <xdr:row>42</xdr:row>
      <xdr:rowOff>94343</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27800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163285</xdr:rowOff>
    </xdr:from>
    <xdr:to>
      <xdr:col>19</xdr:col>
      <xdr:colOff>184150</xdr:colOff>
      <xdr:row>42</xdr:row>
      <xdr:rowOff>93435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103612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616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42635</xdr:rowOff>
    </xdr:from>
    <xdr:to>
      <xdr:col>15</xdr:col>
      <xdr:colOff>82550</xdr:colOff>
      <xdr:row>42</xdr:row>
      <xdr:rowOff>77107</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243535"/>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69142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42635</xdr:rowOff>
    </xdr:from>
    <xdr:to>
      <xdr:col>11</xdr:col>
      <xdr:colOff>31750</xdr:colOff>
      <xdr:row>42</xdr:row>
      <xdr:rowOff>42635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24353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42635</xdr:rowOff>
    </xdr:from>
    <xdr:to>
      <xdr:col>11</xdr:col>
      <xdr:colOff>82550</xdr:colOff>
      <xdr:row>41</xdr:row>
      <xdr:rowOff>144235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154412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25400</xdr:rowOff>
    </xdr:from>
    <xdr:to>
      <xdr:col>7</xdr:col>
      <xdr:colOff>31750</xdr:colOff>
      <xdr:row>41</xdr:row>
      <xdr:rowOff>127000</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137177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78015</xdr:rowOff>
    </xdr:from>
    <xdr:to>
      <xdr:col>23</xdr:col>
      <xdr:colOff>184150</xdr:colOff>
      <xdr:row>43</xdr:row>
      <xdr:rowOff>8165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27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50092</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25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43543</xdr:rowOff>
    </xdr:from>
    <xdr:to>
      <xdr:col>19</xdr:col>
      <xdr:colOff>184150</xdr:colOff>
      <xdr:row>42</xdr:row>
      <xdr:rowOff>145143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24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129920</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330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26307</xdr:rowOff>
    </xdr:from>
    <xdr:to>
      <xdr:col>15</xdr:col>
      <xdr:colOff>133350</xdr:colOff>
      <xdr:row>42</xdr:row>
      <xdr:rowOff>127907</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227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112684</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313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163285</xdr:rowOff>
    </xdr:from>
    <xdr:to>
      <xdr:col>11</xdr:col>
      <xdr:colOff>82550</xdr:colOff>
      <xdr:row>42</xdr:row>
      <xdr:rowOff>93435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19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78212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279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163285</xdr:rowOff>
    </xdr:from>
    <xdr:to>
      <xdr:col>7</xdr:col>
      <xdr:colOff>31750</xdr:colOff>
      <xdr:row>42</xdr:row>
      <xdr:rowOff>93435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19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78212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279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指定管理者制度の導入や事務の委託化により人件費は</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ほぼ横ばいだが</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、物件費、補助費等、繰出金が高止まりしているため、類似団体平均を上回っている。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今後は公民連携の推進による財源の確保と経費の削減に努めるとともに、</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DX</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の導入推進による事務の効率化を進めることにより、経常収支比率を令和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7</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年度までに大阪府平均以下に改善させることを目標とする。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102870</xdr:rowOff>
    </xdr:from>
    <xdr:to>
      <xdr:col>23</xdr:col>
      <xdr:colOff>133350</xdr:colOff>
      <xdr:row>65</xdr:row>
      <xdr:rowOff>99568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046970"/>
          <a:ext cx="0" cy="11968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71645</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215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99568</xdr:rowOff>
    </xdr:from>
    <xdr:to>
      <xdr:col>24</xdr:col>
      <xdr:colOff>12700</xdr:colOff>
      <xdr:row>65</xdr:row>
      <xdr:rowOff>99568</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243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17797</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790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102870</xdr:rowOff>
    </xdr:from>
    <xdr:to>
      <xdr:col>24</xdr:col>
      <xdr:colOff>12700</xdr:colOff>
      <xdr:row>58</xdr:row>
      <xdr:rowOff>102870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046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99822</xdr:rowOff>
    </xdr:from>
    <xdr:to>
      <xdr:col>23</xdr:col>
      <xdr:colOff>133350</xdr:colOff>
      <xdr:row>64</xdr:row>
      <xdr:rowOff>44196</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901172"/>
          <a:ext cx="838200" cy="115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82567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541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66040</xdr:rowOff>
    </xdr:from>
    <xdr:to>
      <xdr:col>23</xdr:col>
      <xdr:colOff>184150</xdr:colOff>
      <xdr:row>62</xdr:row>
      <xdr:rowOff>167640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69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99822</xdr:rowOff>
    </xdr:from>
    <xdr:to>
      <xdr:col>19</xdr:col>
      <xdr:colOff>133350</xdr:colOff>
      <xdr:row>64</xdr:row>
      <xdr:rowOff>10414</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0901172"/>
          <a:ext cx="889000" cy="82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3302</xdr:rowOff>
    </xdr:from>
    <xdr:to>
      <xdr:col>19</xdr:col>
      <xdr:colOff>184150</xdr:colOff>
      <xdr:row>62</xdr:row>
      <xdr:rowOff>104902</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633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115079</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4020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10414</xdr:rowOff>
    </xdr:from>
    <xdr:to>
      <xdr:col>15</xdr:col>
      <xdr:colOff>82550</xdr:colOff>
      <xdr:row>64</xdr:row>
      <xdr:rowOff>15240</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983214"/>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25146</xdr:rowOff>
    </xdr:from>
    <xdr:to>
      <xdr:col>15</xdr:col>
      <xdr:colOff>133350</xdr:colOff>
      <xdr:row>61</xdr:row>
      <xdr:rowOff>126746</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48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136923</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252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15240</xdr:rowOff>
    </xdr:from>
    <xdr:to>
      <xdr:col>11</xdr:col>
      <xdr:colOff>31750</xdr:colOff>
      <xdr:row>65</xdr:row>
      <xdr:rowOff>41656</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988040"/>
          <a:ext cx="889000" cy="197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112014</xdr:rowOff>
    </xdr:from>
    <xdr:to>
      <xdr:col>11</xdr:col>
      <xdr:colOff>82550</xdr:colOff>
      <xdr:row>62</xdr:row>
      <xdr:rowOff>42164</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570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52341</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339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97536</xdr:rowOff>
    </xdr:from>
    <xdr:to>
      <xdr:col>7</xdr:col>
      <xdr:colOff>31750</xdr:colOff>
      <xdr:row>62</xdr:row>
      <xdr:rowOff>27686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55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37863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324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164846</xdr:rowOff>
    </xdr:from>
    <xdr:to>
      <xdr:col>23</xdr:col>
      <xdr:colOff>184150</xdr:colOff>
      <xdr:row>64</xdr:row>
      <xdr:rowOff>94996</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96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136923</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938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49022</xdr:rowOff>
    </xdr:from>
    <xdr:to>
      <xdr:col>19</xdr:col>
      <xdr:colOff>184150</xdr:colOff>
      <xdr:row>63</xdr:row>
      <xdr:rowOff>150622</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850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135399</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9367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131064</xdr:rowOff>
    </xdr:from>
    <xdr:to>
      <xdr:col>15</xdr:col>
      <xdr:colOff>133350</xdr:colOff>
      <xdr:row>64</xdr:row>
      <xdr:rowOff>61214</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932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45991</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1018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135890</xdr:rowOff>
    </xdr:from>
    <xdr:to>
      <xdr:col>11</xdr:col>
      <xdr:colOff>82550</xdr:colOff>
      <xdr:row>64</xdr:row>
      <xdr:rowOff>66040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93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50817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102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162306</xdr:rowOff>
    </xdr:from>
    <xdr:to>
      <xdr:col>7</xdr:col>
      <xdr:colOff>31750</xdr:colOff>
      <xdr:row>65</xdr:row>
      <xdr:rowOff>92456</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135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77233</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221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[130,612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144,403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類似団体平均</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とほぼ同程度。</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主に人件費を要因としており、これまでの行政改革により職員数の削減が進んでいることから、人件費の抑制につながっている。一方で、ふるさと納税の増加や物価高騰対策に伴う事務費の増加により人口</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人当たりの決算額は増加した。また、公共施設の管理については、指定管理者制度の導入を進めているものの、施設の老朽化が課題となっていることから、大東市公共施設等総合管理計画に基づき、効率的な行財政運営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41528</xdr:rowOff>
    </xdr:from>
    <xdr:to>
      <xdr:col>23</xdr:col>
      <xdr:colOff>133350</xdr:colOff>
      <xdr:row>88</xdr:row>
      <xdr:rowOff>112057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757528"/>
          <a:ext cx="0" cy="14421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84134</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71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112057</xdr:rowOff>
    </xdr:from>
    <xdr:to>
      <xdr:col>24</xdr:col>
      <xdr:colOff>12700</xdr:colOff>
      <xdr:row>88</xdr:row>
      <xdr:rowOff>112057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199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127905</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501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41528</xdr:rowOff>
    </xdr:from>
    <xdr:to>
      <xdr:col>24</xdr:col>
      <xdr:colOff>12700</xdr:colOff>
      <xdr:row>80</xdr:row>
      <xdr:rowOff>41528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757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97744</xdr:rowOff>
    </xdr:from>
    <xdr:to>
      <xdr:col>23</xdr:col>
      <xdr:colOff>133350</xdr:colOff>
      <xdr:row>83</xdr:row>
      <xdr:rowOff>114743</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4328094"/>
          <a:ext cx="838200" cy="16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76757</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135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60230</xdr:rowOff>
    </xdr:from>
    <xdr:to>
      <xdr:col>23</xdr:col>
      <xdr:colOff>184150</xdr:colOff>
      <xdr:row>83</xdr:row>
      <xdr:rowOff>161830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29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28063</xdr:rowOff>
    </xdr:from>
    <xdr:to>
      <xdr:col>19</xdr:col>
      <xdr:colOff>133350</xdr:colOff>
      <xdr:row>83</xdr:row>
      <xdr:rowOff>97744</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258413"/>
          <a:ext cx="889000" cy="69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82510</xdr:rowOff>
    </xdr:from>
    <xdr:to>
      <xdr:col>19</xdr:col>
      <xdr:colOff>184150</xdr:colOff>
      <xdr:row>84</xdr:row>
      <xdr:rowOff>12660</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31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168887</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399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141480</xdr:rowOff>
    </xdr:from>
    <xdr:to>
      <xdr:col>15</xdr:col>
      <xdr:colOff>82550</xdr:colOff>
      <xdr:row>83</xdr:row>
      <xdr:rowOff>28063</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200380"/>
          <a:ext cx="889000" cy="58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20307</xdr:rowOff>
    </xdr:from>
    <xdr:to>
      <xdr:col>15</xdr:col>
      <xdr:colOff>133350</xdr:colOff>
      <xdr:row>83</xdr:row>
      <xdr:rowOff>121907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25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106684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33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135133</xdr:rowOff>
    </xdr:from>
    <xdr:to>
      <xdr:col>11</xdr:col>
      <xdr:colOff>31750</xdr:colOff>
      <xdr:row>82</xdr:row>
      <xdr:rowOff>141480</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4022583"/>
          <a:ext cx="889000" cy="177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149557</xdr:rowOff>
    </xdr:from>
    <xdr:to>
      <xdr:col>11</xdr:col>
      <xdr:colOff>82550</xdr:colOff>
      <xdr:row>83</xdr:row>
      <xdr:rowOff>79707</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208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64484</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294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56282</xdr:rowOff>
    </xdr:from>
    <xdr:to>
      <xdr:col>7</xdr:col>
      <xdr:colOff>31750</xdr:colOff>
      <xdr:row>82</xdr:row>
      <xdr:rowOff>157882</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4115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142659</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4201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63943</xdr:rowOff>
    </xdr:from>
    <xdr:to>
      <xdr:col>23</xdr:col>
      <xdr:colOff>184150</xdr:colOff>
      <xdr:row>83</xdr:row>
      <xdr:rowOff>165543</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294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36020</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266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46944</xdr:rowOff>
    </xdr:from>
    <xdr:to>
      <xdr:col>19</xdr:col>
      <xdr:colOff>184150</xdr:colOff>
      <xdr:row>83</xdr:row>
      <xdr:rowOff>148544</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277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158721</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0461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148713</xdr:rowOff>
    </xdr:from>
    <xdr:to>
      <xdr:col>15</xdr:col>
      <xdr:colOff>133350</xdr:colOff>
      <xdr:row>83</xdr:row>
      <xdr:rowOff>78863</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207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89040</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976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90680</xdr:rowOff>
    </xdr:from>
    <xdr:to>
      <xdr:col>11</xdr:col>
      <xdr:colOff>82550</xdr:colOff>
      <xdr:row>83</xdr:row>
      <xdr:rowOff>20830</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14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31007</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91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84333</xdr:rowOff>
    </xdr:from>
    <xdr:to>
      <xdr:col>7</xdr:col>
      <xdr:colOff>31750</xdr:colOff>
      <xdr:row>82</xdr:row>
      <xdr:rowOff>14483</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971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24660</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740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年度より経験年数階層の分布変動のため、全国平均や大阪府平均を下回る水準となっており、今後も各種手当の見直しなどの給与抑制措置により、給与の適正化に努める。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18143</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881100"/>
          <a:ext cx="0" cy="13960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161670</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24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18143</xdr:rowOff>
    </xdr:from>
    <xdr:to>
      <xdr:col>81</xdr:col>
      <xdr:colOff>133350</xdr:colOff>
      <xdr:row>89</xdr:row>
      <xdr:rowOff>18143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27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82</xdr:row>
      <xdr:rowOff>63500</xdr:rowOff>
    </xdr:from>
    <xdr:to>
      <xdr:col>81</xdr:col>
      <xdr:colOff>44450</xdr:colOff>
      <xdr:row>83</xdr:row>
      <xdr:rowOff>64407</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6179800" y="14122400"/>
          <a:ext cx="8382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72770</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4745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100693</xdr:rowOff>
    </xdr:from>
    <xdr:to>
      <xdr:col>81</xdr:col>
      <xdr:colOff>95250</xdr:colOff>
      <xdr:row>85</xdr:row>
      <xdr:rowOff>30843</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50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64407</xdr:rowOff>
    </xdr:from>
    <xdr:to>
      <xdr:col>77</xdr:col>
      <xdr:colOff>44450</xdr:colOff>
      <xdr:row>83</xdr:row>
      <xdr:rowOff>81643</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29475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135164</xdr:rowOff>
    </xdr:from>
    <xdr:to>
      <xdr:col>77</xdr:col>
      <xdr:colOff>95250</xdr:colOff>
      <xdr:row>85</xdr:row>
      <xdr:rowOff>65314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536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50091</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623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64407</xdr:rowOff>
    </xdr:from>
    <xdr:to>
      <xdr:col>72</xdr:col>
      <xdr:colOff>203200</xdr:colOff>
      <xdr:row>83</xdr:row>
      <xdr:rowOff>81643</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4401800" y="1429475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152400</xdr:rowOff>
    </xdr:from>
    <xdr:to>
      <xdr:col>73</xdr:col>
      <xdr:colOff>44450</xdr:colOff>
      <xdr:row>85</xdr:row>
      <xdr:rowOff>82550</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67327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64407</xdr:rowOff>
    </xdr:from>
    <xdr:to>
      <xdr:col>68</xdr:col>
      <xdr:colOff>152400</xdr:colOff>
      <xdr:row>83</xdr:row>
      <xdr:rowOff>150586</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294757"/>
          <a:ext cx="8890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101600</xdr:rowOff>
    </xdr:from>
    <xdr:to>
      <xdr:col>68</xdr:col>
      <xdr:colOff>203200</xdr:colOff>
      <xdr:row>86</xdr:row>
      <xdr:rowOff>31750</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16527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136071</xdr:rowOff>
    </xdr:from>
    <xdr:to>
      <xdr:col>64</xdr:col>
      <xdr:colOff>152400</xdr:colOff>
      <xdr:row>86</xdr:row>
      <xdr:rowOff>66221</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50998</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795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12700</xdr:rowOff>
    </xdr:from>
    <xdr:to>
      <xdr:col>81</xdr:col>
      <xdr:colOff>95250</xdr:colOff>
      <xdr:row>82</xdr:row>
      <xdr:rowOff>114300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07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29227</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391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13607</xdr:rowOff>
    </xdr:from>
    <xdr:to>
      <xdr:col>77</xdr:col>
      <xdr:colOff>95250</xdr:colOff>
      <xdr:row>83</xdr:row>
      <xdr:rowOff>115207</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24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125384</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012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30843</xdr:rowOff>
    </xdr:from>
    <xdr:to>
      <xdr:col>73</xdr:col>
      <xdr:colOff>44450</xdr:colOff>
      <xdr:row>83</xdr:row>
      <xdr:rowOff>132443</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261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142620</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030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13607</xdr:rowOff>
    </xdr:from>
    <xdr:to>
      <xdr:col>68</xdr:col>
      <xdr:colOff>203200</xdr:colOff>
      <xdr:row>83</xdr:row>
      <xdr:rowOff>115207</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24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125384</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01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99786</xdr:rowOff>
    </xdr:from>
    <xdr:to>
      <xdr:col>64</xdr:col>
      <xdr:colOff>152400</xdr:colOff>
      <xdr:row>84</xdr:row>
      <xdr:rowOff>29936</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330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40113</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099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行財政改革プラン</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Ⅱ</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（計画期間：平成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22</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年度）において、目標を上回るペースで職員数の削減が進んだ結果、類似団体平均を大きく下回っていることから、今後も引き続き適切な定員管理に努める。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120438</xdr:rowOff>
    </xdr:from>
    <xdr:to>
      <xdr:col>81</xdr:col>
      <xdr:colOff>44450</xdr:colOff>
      <xdr:row>67</xdr:row>
      <xdr:rowOff>82021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235988"/>
          <a:ext cx="0" cy="13331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54098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541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82021</xdr:rowOff>
    </xdr:from>
    <xdr:to>
      <xdr:col>81</xdr:col>
      <xdr:colOff>133350</xdr:colOff>
      <xdr:row>67</xdr:row>
      <xdr:rowOff>82021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69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35365</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79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120438</xdr:rowOff>
    </xdr:from>
    <xdr:to>
      <xdr:col>81</xdr:col>
      <xdr:colOff>133350</xdr:colOff>
      <xdr:row>59</xdr:row>
      <xdr:rowOff>120438</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235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71120</xdr:rowOff>
    </xdr:from>
    <xdr:to>
      <xdr:col>81</xdr:col>
      <xdr:colOff>44450</xdr:colOff>
      <xdr:row>61</xdr:row>
      <xdr:rowOff>79163</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529570"/>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130615</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7605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158538</xdr:rowOff>
    </xdr:from>
    <xdr:to>
      <xdr:col>81</xdr:col>
      <xdr:colOff>95250</xdr:colOff>
      <xdr:row>63</xdr:row>
      <xdr:rowOff>88688</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788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63077</xdr:rowOff>
    </xdr:from>
    <xdr:to>
      <xdr:col>77</xdr:col>
      <xdr:colOff>44450</xdr:colOff>
      <xdr:row>61</xdr:row>
      <xdr:rowOff>71120</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521527"/>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146473</xdr:rowOff>
    </xdr:from>
    <xdr:to>
      <xdr:col>77</xdr:col>
      <xdr:colOff>95250</xdr:colOff>
      <xdr:row>63</xdr:row>
      <xdr:rowOff>76623</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61400</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8627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55033</xdr:rowOff>
    </xdr:from>
    <xdr:to>
      <xdr:col>72</xdr:col>
      <xdr:colOff>203200</xdr:colOff>
      <xdr:row>61</xdr:row>
      <xdr:rowOff>63077</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513483"/>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134408</xdr:rowOff>
    </xdr:from>
    <xdr:to>
      <xdr:col>73</xdr:col>
      <xdr:colOff>44450</xdr:colOff>
      <xdr:row>63</xdr:row>
      <xdr:rowOff>64558</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49335</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85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40957</xdr:rowOff>
    </xdr:from>
    <xdr:to>
      <xdr:col>68</xdr:col>
      <xdr:colOff>152400</xdr:colOff>
      <xdr:row>61</xdr:row>
      <xdr:rowOff>55033</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499407"/>
          <a:ext cx="889000" cy="1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63</xdr:row>
      <xdr:rowOff>53446</xdr:rowOff>
    </xdr:from>
    <xdr:to>
      <xdr:col>68</xdr:col>
      <xdr:colOff>203200</xdr:colOff>
      <xdr:row>63</xdr:row>
      <xdr:rowOff>155046</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854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139823</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941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75565</xdr:rowOff>
    </xdr:from>
    <xdr:to>
      <xdr:col>64</xdr:col>
      <xdr:colOff>152400</xdr:colOff>
      <xdr:row>64</xdr:row>
      <xdr:rowOff>5715</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87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161942</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96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28363</xdr:rowOff>
    </xdr:from>
    <xdr:to>
      <xdr:col>81</xdr:col>
      <xdr:colOff>95250</xdr:colOff>
      <xdr:row>61</xdr:row>
      <xdr:rowOff>129963</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486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44890</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331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20320</xdr:rowOff>
    </xdr:from>
    <xdr:to>
      <xdr:col>77</xdr:col>
      <xdr:colOff>95250</xdr:colOff>
      <xdr:row>61</xdr:row>
      <xdr:rowOff>121920</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47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132097</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2476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12277</xdr:rowOff>
    </xdr:from>
    <xdr:to>
      <xdr:col>73</xdr:col>
      <xdr:colOff>44450</xdr:colOff>
      <xdr:row>61</xdr:row>
      <xdr:rowOff>113877</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470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124054</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239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4233</xdr:rowOff>
    </xdr:from>
    <xdr:to>
      <xdr:col>68</xdr:col>
      <xdr:colOff>203200</xdr:colOff>
      <xdr:row>61</xdr:row>
      <xdr:rowOff>105833</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46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116010</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23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161607</xdr:rowOff>
    </xdr:from>
    <xdr:to>
      <xdr:col>64</xdr:col>
      <xdr:colOff>152400</xdr:colOff>
      <xdr:row>61</xdr:row>
      <xdr:rowOff>91757</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448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101934</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217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100" b="0" i="0" baseline="0">
              <a:solidFill>
                <a:schemeClr val="tx1"/>
              </a:solidFill>
              <a:effectLst/>
              <a:latin typeface="ＭＳ Ｐゴシック" panose="020B0600070205080204" pitchFamily="50" charset="-128"/>
              <a:ea typeface="ＭＳ Ｐゴシック" panose="020B0600070205080204" pitchFamily="50" charset="-128"/>
              <a:cs typeface="+mn-cs"/>
            </a:rPr>
            <a:t>３</a:t>
          </a:r>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年度、公営企業（下水道事業）における利率見直し時の一括償還の実施により一般会計からの繰出金が増加した影響で比率が一時的に悪化したものの、令和</a:t>
          </a:r>
          <a:r>
            <a:rPr kumimoji="1" lang="ja-JP" altLang="en-US" sz="1100" b="0" i="0" baseline="0">
              <a:solidFill>
                <a:schemeClr val="tx1"/>
              </a:solidFill>
              <a:effectLst/>
              <a:latin typeface="ＭＳ Ｐゴシック" panose="020B0600070205080204" pitchFamily="50" charset="-128"/>
              <a:ea typeface="ＭＳ Ｐゴシック" panose="020B0600070205080204" pitchFamily="50" charset="-128"/>
              <a:cs typeface="+mn-cs"/>
            </a:rPr>
            <a:t>５</a:t>
          </a:r>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年度においては、単年度実質公債費比率が</a:t>
          </a:r>
          <a:r>
            <a:rPr kumimoji="1" lang="en-US"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0.32</a:t>
          </a:r>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ポイ ント、</a:t>
          </a:r>
          <a:r>
            <a:rPr kumimoji="1" lang="en-US"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3</a:t>
          </a:r>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カ年平均が</a:t>
          </a:r>
          <a:r>
            <a:rPr kumimoji="1" lang="en-US"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0.4</a:t>
          </a:r>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ポイントそれぞれ改善することとなった。</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今後は野崎駅・四条畷駅周辺整備事業や新庁舎整備事業などの大型事業、公共施設の老朽化対策費用等により起債が増加し、公債費は高い水準で推移することが見込まれているため、その動向に十分に留意し、公債費の適切な管理に努め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110974</xdr:rowOff>
    </xdr:from>
    <xdr:to>
      <xdr:col>81</xdr:col>
      <xdr:colOff>44450</xdr:colOff>
      <xdr:row>44</xdr:row>
      <xdr:rowOff>73176</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111724"/>
          <a:ext cx="0" cy="15052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45253</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589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73176</xdr:rowOff>
    </xdr:from>
    <xdr:to>
      <xdr:col>81</xdr:col>
      <xdr:colOff>133350</xdr:colOff>
      <xdr:row>44</xdr:row>
      <xdr:rowOff>73176</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616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25901</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855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110974</xdr:rowOff>
    </xdr:from>
    <xdr:to>
      <xdr:col>81</xdr:col>
      <xdr:colOff>133350</xdr:colOff>
      <xdr:row>35</xdr:row>
      <xdr:rowOff>110974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111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81038</xdr:rowOff>
    </xdr:from>
    <xdr:to>
      <xdr:col>81</xdr:col>
      <xdr:colOff>44450</xdr:colOff>
      <xdr:row>40</xdr:row>
      <xdr:rowOff>127000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6939038"/>
          <a:ext cx="8382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71258</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9292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99181</xdr:rowOff>
    </xdr:from>
    <xdr:to>
      <xdr:col>81</xdr:col>
      <xdr:colOff>95250</xdr:colOff>
      <xdr:row>41</xdr:row>
      <xdr:rowOff>29331</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127000</xdr:rowOff>
    </xdr:from>
    <xdr:to>
      <xdr:col>77</xdr:col>
      <xdr:colOff>44450</xdr:colOff>
      <xdr:row>42</xdr:row>
      <xdr:rowOff>13909</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5290800" y="6985000"/>
          <a:ext cx="889000" cy="229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87691</xdr:rowOff>
    </xdr:from>
    <xdr:to>
      <xdr:col>77</xdr:col>
      <xdr:colOff>95250</xdr:colOff>
      <xdr:row>41</xdr:row>
      <xdr:rowOff>17841</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94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2618</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70320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150888</xdr:rowOff>
    </xdr:from>
    <xdr:to>
      <xdr:col>72</xdr:col>
      <xdr:colOff>203200</xdr:colOff>
      <xdr:row>42</xdr:row>
      <xdr:rowOff>13909</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7180338"/>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76200</xdr:rowOff>
    </xdr:from>
    <xdr:to>
      <xdr:col>73</xdr:col>
      <xdr:colOff>44450</xdr:colOff>
      <xdr:row>41</xdr:row>
      <xdr:rowOff>6350</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16527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150888</xdr:rowOff>
    </xdr:from>
    <xdr:to>
      <xdr:col>68</xdr:col>
      <xdr:colOff>152400</xdr:colOff>
      <xdr:row>41</xdr:row>
      <xdr:rowOff>150888</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718033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156633</xdr:rowOff>
    </xdr:from>
    <xdr:to>
      <xdr:col>68</xdr:col>
      <xdr:colOff>203200</xdr:colOff>
      <xdr:row>41</xdr:row>
      <xdr:rowOff>86783</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96960</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145143</xdr:rowOff>
    </xdr:from>
    <xdr:to>
      <xdr:col>64</xdr:col>
      <xdr:colOff>152400</xdr:colOff>
      <xdr:row>41</xdr:row>
      <xdr:rowOff>75293</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700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85470</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30238</xdr:rowOff>
    </xdr:from>
    <xdr:to>
      <xdr:col>81</xdr:col>
      <xdr:colOff>95250</xdr:colOff>
      <xdr:row>40</xdr:row>
      <xdr:rowOff>131838</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88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46765</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733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76200</xdr:rowOff>
    </xdr:from>
    <xdr:to>
      <xdr:col>77</xdr:col>
      <xdr:colOff>95250</xdr:colOff>
      <xdr:row>41</xdr:row>
      <xdr:rowOff>6350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16527</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70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134559</xdr:rowOff>
    </xdr:from>
    <xdr:to>
      <xdr:col>73</xdr:col>
      <xdr:colOff>44450</xdr:colOff>
      <xdr:row>42</xdr:row>
      <xdr:rowOff>64709</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716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49486</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7250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100088</xdr:rowOff>
    </xdr:from>
    <xdr:to>
      <xdr:col>68</xdr:col>
      <xdr:colOff>203200</xdr:colOff>
      <xdr:row>42</xdr:row>
      <xdr:rowOff>30238</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7129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15015</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7215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100088</xdr:rowOff>
    </xdr:from>
    <xdr:to>
      <xdr:col>64</xdr:col>
      <xdr:colOff>152400</xdr:colOff>
      <xdr:row>42</xdr:row>
      <xdr:rowOff>30238</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7129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15015</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7215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将来負担額は公営企業も含む地方債残高の減少により令和</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年度と比べて</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2,460,301</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千円減少しており、前年度に引き続き充当可能財源等が将来負担額を上回ったため、マイナス値となり、将来負担比率が「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」と なっている。 </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今後も事業実施の適正化を図り、 財政の健全化に努める。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130447</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5891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102524</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74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130447</xdr:rowOff>
    </xdr:from>
    <xdr:to>
      <xdr:col>81</xdr:col>
      <xdr:colOff>133350</xdr:colOff>
      <xdr:row>22</xdr:row>
      <xdr:rowOff>130447</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02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135255</xdr:rowOff>
    </xdr:from>
    <xdr:to>
      <xdr:col>68</xdr:col>
      <xdr:colOff>203200</xdr:colOff>
      <xdr:row>14</xdr:row>
      <xdr:rowOff>65405</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364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75582</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132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42182</xdr:rowOff>
    </xdr:from>
    <xdr:to>
      <xdr:col>64</xdr:col>
      <xdr:colOff>152400</xdr:colOff>
      <xdr:row>13</xdr:row>
      <xdr:rowOff>143782</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271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153959</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039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大阪府大東市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116,376
113,176
18.27
53,731,734
53,126,702
562,015
25,763,352
31,474,913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これまで行ってきた指定管理者制度の導入、事務事業の民間委託等の行財政改革や消防の広域化などにより職員数を削減してきたことによって、類似団体平均よりも低い水準での推移が続いている。</a:t>
          </a:r>
          <a:endParaRPr lang="ja-JP" altLang="ja-JP" sz="12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年度では、会計年度任用職員の報酬や</a:t>
          </a:r>
          <a:r>
            <a:rPr kumimoji="1"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会計年度任用職員の期末手当、職員給与費</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が増加したことにより、前年度から</a:t>
          </a:r>
          <a:r>
            <a:rPr kumimoji="1" lang="en-US"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0.5</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悪化</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し、</a:t>
          </a:r>
          <a:r>
            <a:rPr kumimoji="1" lang="en-US"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19.4</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2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　今後も引き続き適切な定員管理に努めるとともに、公民連携の推進や</a:t>
          </a:r>
          <a:r>
            <a:rPr kumimoji="1" lang="en-US"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DX</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の導入推進により人件費総額の削減に努める。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131572</xdr:rowOff>
    </xdr:from>
    <xdr:to>
      <xdr:col>24</xdr:col>
      <xdr:colOff>25400</xdr:colOff>
      <xdr:row>41</xdr:row>
      <xdr:rowOff>133858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617972"/>
          <a:ext cx="0" cy="1545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105935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3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133858</xdr:rowOff>
    </xdr:from>
    <xdr:to>
      <xdr:col>24</xdr:col>
      <xdr:colOff>114300</xdr:colOff>
      <xdr:row>41</xdr:row>
      <xdr:rowOff>133858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63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46499</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361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131572</xdr:rowOff>
    </xdr:from>
    <xdr:to>
      <xdr:col>24</xdr:col>
      <xdr:colOff>114300</xdr:colOff>
      <xdr:row>32</xdr:row>
      <xdr:rowOff>131572</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617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83566</xdr:rowOff>
    </xdr:from>
    <xdr:to>
      <xdr:col>24</xdr:col>
      <xdr:colOff>25400</xdr:colOff>
      <xdr:row>35</xdr:row>
      <xdr:rowOff>129286</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084316"/>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109999</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4536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137922</xdr:rowOff>
    </xdr:from>
    <xdr:to>
      <xdr:col>24</xdr:col>
      <xdr:colOff>76200</xdr:colOff>
      <xdr:row>38</xdr:row>
      <xdr:rowOff>68072</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481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83566</xdr:rowOff>
    </xdr:from>
    <xdr:to>
      <xdr:col>19</xdr:col>
      <xdr:colOff>187325</xdr:colOff>
      <xdr:row>35</xdr:row>
      <xdr:rowOff>129286</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08431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147066</xdr:rowOff>
    </xdr:from>
    <xdr:to>
      <xdr:col>20</xdr:col>
      <xdr:colOff>38100</xdr:colOff>
      <xdr:row>38</xdr:row>
      <xdr:rowOff>77215</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4907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61993</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5770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129286</xdr:rowOff>
    </xdr:from>
    <xdr:to>
      <xdr:col>15</xdr:col>
      <xdr:colOff>98425</xdr:colOff>
      <xdr:row>36</xdr:row>
      <xdr:rowOff>49276</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130036"/>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110490</xdr:rowOff>
    </xdr:from>
    <xdr:to>
      <xdr:col>15</xdr:col>
      <xdr:colOff>149225</xdr:colOff>
      <xdr:row>38</xdr:row>
      <xdr:rowOff>40640</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45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25417</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37846</xdr:rowOff>
    </xdr:from>
    <xdr:to>
      <xdr:col>11</xdr:col>
      <xdr:colOff>9525</xdr:colOff>
      <xdr:row>36</xdr:row>
      <xdr:rowOff>49276</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6038596"/>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12192</xdr:rowOff>
    </xdr:from>
    <xdr:to>
      <xdr:col>11</xdr:col>
      <xdr:colOff>60325</xdr:colOff>
      <xdr:row>38</xdr:row>
      <xdr:rowOff>113792</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527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98569</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613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144780</xdr:rowOff>
    </xdr:from>
    <xdr:to>
      <xdr:col>6</xdr:col>
      <xdr:colOff>171450</xdr:colOff>
      <xdr:row>37</xdr:row>
      <xdr:rowOff>74930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59707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78486</xdr:rowOff>
    </xdr:from>
    <xdr:to>
      <xdr:col>24</xdr:col>
      <xdr:colOff>76200</xdr:colOff>
      <xdr:row>36</xdr:row>
      <xdr:rowOff>8636</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07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95013</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5924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32766</xdr:rowOff>
    </xdr:from>
    <xdr:to>
      <xdr:col>20</xdr:col>
      <xdr:colOff>38100</xdr:colOff>
      <xdr:row>35</xdr:row>
      <xdr:rowOff>134366</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033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144543</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58023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78486</xdr:rowOff>
    </xdr:from>
    <xdr:to>
      <xdr:col>15</xdr:col>
      <xdr:colOff>149225</xdr:colOff>
      <xdr:row>36</xdr:row>
      <xdr:rowOff>8636</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07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18813</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5848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169926</xdr:rowOff>
    </xdr:from>
    <xdr:to>
      <xdr:col>11</xdr:col>
      <xdr:colOff>60325</xdr:colOff>
      <xdr:row>36</xdr:row>
      <xdr:rowOff>100076</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110253</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158496</xdr:rowOff>
    </xdr:from>
    <xdr:to>
      <xdr:col>6</xdr:col>
      <xdr:colOff>171450</xdr:colOff>
      <xdr:row>35</xdr:row>
      <xdr:rowOff>88646</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5987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98823</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5756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物件費が類似団体平均に比べ高止まりしているのは、業務の民間委託化を推進し、職員人件費等から委託料（物件費）へのシフトが起きているためである。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現在は福祉施設や公営住宅、市民会館、公民館、スポーツ施設などの施設管理や一部の窓口業務について民間委託を実施しており、今後も順次民間委託化を進めていく。 </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15421</xdr:rowOff>
    </xdr:from>
    <xdr:to>
      <xdr:col>82</xdr:col>
      <xdr:colOff>107950</xdr:colOff>
      <xdr:row>22</xdr:row>
      <xdr:rowOff>83457</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44271"/>
          <a:ext cx="0" cy="1611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55534</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827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83457</xdr:rowOff>
    </xdr:from>
    <xdr:to>
      <xdr:col>82</xdr:col>
      <xdr:colOff>196850</xdr:colOff>
      <xdr:row>22</xdr:row>
      <xdr:rowOff>83457</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855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101798</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87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15421</xdr:rowOff>
    </xdr:from>
    <xdr:to>
      <xdr:col>82</xdr:col>
      <xdr:colOff>196850</xdr:colOff>
      <xdr:row>13</xdr:row>
      <xdr:rowOff>15421</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44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83457</xdr:rowOff>
    </xdr:from>
    <xdr:to>
      <xdr:col>82</xdr:col>
      <xdr:colOff>107950</xdr:colOff>
      <xdr:row>18</xdr:row>
      <xdr:rowOff>159657</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3169557"/>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111777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54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95250</xdr:rowOff>
    </xdr:from>
    <xdr:to>
      <xdr:col>82</xdr:col>
      <xdr:colOff>158750</xdr:colOff>
      <xdr:row>18</xdr:row>
      <xdr:rowOff>25400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50800</xdr:rowOff>
    </xdr:from>
    <xdr:to>
      <xdr:col>78</xdr:col>
      <xdr:colOff>69850</xdr:colOff>
      <xdr:row>18</xdr:row>
      <xdr:rowOff>83457</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31369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62593</xdr:rowOff>
    </xdr:from>
    <xdr:to>
      <xdr:col>78</xdr:col>
      <xdr:colOff>120650</xdr:colOff>
      <xdr:row>17</xdr:row>
      <xdr:rowOff>164193</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2920</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746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50800</xdr:rowOff>
    </xdr:from>
    <xdr:to>
      <xdr:col>73</xdr:col>
      <xdr:colOff>180975</xdr:colOff>
      <xdr:row>18</xdr:row>
      <xdr:rowOff>72571</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3136900"/>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114300</xdr:rowOff>
    </xdr:from>
    <xdr:to>
      <xdr:col>74</xdr:col>
      <xdr:colOff>31750</xdr:colOff>
      <xdr:row>17</xdr:row>
      <xdr:rowOff>44450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54627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62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72571</xdr:rowOff>
    </xdr:from>
    <xdr:to>
      <xdr:col>69</xdr:col>
      <xdr:colOff>92075</xdr:colOff>
      <xdr:row>19</xdr:row>
      <xdr:rowOff>31750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3158671"/>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103414</xdr:rowOff>
    </xdr:from>
    <xdr:to>
      <xdr:col>69</xdr:col>
      <xdr:colOff>142875</xdr:colOff>
      <xdr:row>17</xdr:row>
      <xdr:rowOff>33564</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846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43741</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615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84364</xdr:rowOff>
    </xdr:from>
    <xdr:to>
      <xdr:col>65</xdr:col>
      <xdr:colOff>53975</xdr:colOff>
      <xdr:row>18</xdr:row>
      <xdr:rowOff>14514</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999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24691</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767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108857</xdr:rowOff>
    </xdr:from>
    <xdr:to>
      <xdr:col>82</xdr:col>
      <xdr:colOff>158750</xdr:colOff>
      <xdr:row>19</xdr:row>
      <xdr:rowOff>39007</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3194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80934</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316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32657</xdr:rowOff>
    </xdr:from>
    <xdr:to>
      <xdr:col>78</xdr:col>
      <xdr:colOff>120650</xdr:colOff>
      <xdr:row>18</xdr:row>
      <xdr:rowOff>134257</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3118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119034</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205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0</xdr:rowOff>
    </xdr:from>
    <xdr:to>
      <xdr:col>74</xdr:col>
      <xdr:colOff>31750</xdr:colOff>
      <xdr:row>18</xdr:row>
      <xdr:rowOff>101600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308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86377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317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21771</xdr:rowOff>
    </xdr:from>
    <xdr:to>
      <xdr:col>69</xdr:col>
      <xdr:colOff>142875</xdr:colOff>
      <xdr:row>18</xdr:row>
      <xdr:rowOff>123371</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3107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108149</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3194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152400</xdr:rowOff>
    </xdr:from>
    <xdr:to>
      <xdr:col>65</xdr:col>
      <xdr:colOff>53975</xdr:colOff>
      <xdr:row>19</xdr:row>
      <xdr:rowOff>82550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323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67327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332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扶助費に係る経常収支比率が類似団体平均を上回る要因として、</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施設型給付・地域型保育給付費や、障害者自立支援給付事業</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の額が膨らんでいることなどが挙げられる。資格審査等の適正化や各種手当への独自加算等の見直しを進めていくことで、財政を圧迫する上昇傾向に歯止めをかけるよう努める。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58420</xdr:rowOff>
    </xdr:from>
    <xdr:to>
      <xdr:col>24</xdr:col>
      <xdr:colOff>25400</xdr:colOff>
      <xdr:row>61</xdr:row>
      <xdr:rowOff>46990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31672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19067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477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46990</xdr:rowOff>
    </xdr:from>
    <xdr:to>
      <xdr:col>24</xdr:col>
      <xdr:colOff>114300</xdr:colOff>
      <xdr:row>61</xdr:row>
      <xdr:rowOff>46990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05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144797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58420</xdr:rowOff>
    </xdr:from>
    <xdr:to>
      <xdr:col>24</xdr:col>
      <xdr:colOff>114300</xdr:colOff>
      <xdr:row>54</xdr:row>
      <xdr:rowOff>58420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24130</xdr:rowOff>
    </xdr:from>
    <xdr:to>
      <xdr:col>24</xdr:col>
      <xdr:colOff>25400</xdr:colOff>
      <xdr:row>57</xdr:row>
      <xdr:rowOff>107950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79678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35577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165100</xdr:rowOff>
    </xdr:from>
    <xdr:to>
      <xdr:col>19</xdr:col>
      <xdr:colOff>187325</xdr:colOff>
      <xdr:row>57</xdr:row>
      <xdr:rowOff>24130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7663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129540</xdr:rowOff>
    </xdr:from>
    <xdr:to>
      <xdr:col>20</xdr:col>
      <xdr:colOff>38100</xdr:colOff>
      <xdr:row>57</xdr:row>
      <xdr:rowOff>59690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69867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499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157480</xdr:rowOff>
    </xdr:from>
    <xdr:to>
      <xdr:col>15</xdr:col>
      <xdr:colOff>98425</xdr:colOff>
      <xdr:row>56</xdr:row>
      <xdr:rowOff>165100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7586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91440</xdr:rowOff>
    </xdr:from>
    <xdr:to>
      <xdr:col>15</xdr:col>
      <xdr:colOff>149225</xdr:colOff>
      <xdr:row>57</xdr:row>
      <xdr:rowOff>21590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31767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157480</xdr:rowOff>
    </xdr:from>
    <xdr:to>
      <xdr:col>11</xdr:col>
      <xdr:colOff>9525</xdr:colOff>
      <xdr:row>57</xdr:row>
      <xdr:rowOff>69850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75868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95250</xdr:rowOff>
    </xdr:from>
    <xdr:to>
      <xdr:col>11</xdr:col>
      <xdr:colOff>60325</xdr:colOff>
      <xdr:row>56</xdr:row>
      <xdr:rowOff>25400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35577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148590</xdr:rowOff>
    </xdr:from>
    <xdr:to>
      <xdr:col>6</xdr:col>
      <xdr:colOff>171450</xdr:colOff>
      <xdr:row>56</xdr:row>
      <xdr:rowOff>78740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578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88917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34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57150</xdr:rowOff>
    </xdr:from>
    <xdr:to>
      <xdr:col>24</xdr:col>
      <xdr:colOff>76200</xdr:colOff>
      <xdr:row>57</xdr:row>
      <xdr:rowOff>158750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29227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144780</xdr:rowOff>
    </xdr:from>
    <xdr:to>
      <xdr:col>20</xdr:col>
      <xdr:colOff>38100</xdr:colOff>
      <xdr:row>57</xdr:row>
      <xdr:rowOff>74930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74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59707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832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114300</xdr:rowOff>
    </xdr:from>
    <xdr:to>
      <xdr:col>15</xdr:col>
      <xdr:colOff>149225</xdr:colOff>
      <xdr:row>57</xdr:row>
      <xdr:rowOff>44450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29227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106680</xdr:rowOff>
    </xdr:from>
    <xdr:to>
      <xdr:col>11</xdr:col>
      <xdr:colOff>60325</xdr:colOff>
      <xdr:row>57</xdr:row>
      <xdr:rowOff>36830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70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21607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794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19050</xdr:rowOff>
    </xdr:from>
    <xdr:to>
      <xdr:col>6</xdr:col>
      <xdr:colOff>171450</xdr:colOff>
      <xdr:row>57</xdr:row>
      <xdr:rowOff>120650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105427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その他に係る経常収支比率が類似団体平均を</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ポイント上回っているのは、繰出金の増加が主な要因である。令和</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年度に大きく悪化したのは、公債費と同じく</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年後利率見直し時の一括償還で下水道事業会計への出資金が一時的に増加したことが主に影響している。</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令和４年度以降、やや改善したものの依然として</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類似団体平均よりも高い水準にある</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今後は介護予防の推進等により、税収を主な財源とする普通会計の負担額を減らしていくよう努める。 </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99785</xdr:rowOff>
    </xdr:from>
    <xdr:to>
      <xdr:col>82</xdr:col>
      <xdr:colOff>107950</xdr:colOff>
      <xdr:row>61</xdr:row>
      <xdr:rowOff>58965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15185"/>
          <a:ext cx="0" cy="1502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31042</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89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58965</xdr:rowOff>
    </xdr:from>
    <xdr:to>
      <xdr:col>82</xdr:col>
      <xdr:colOff>196850</xdr:colOff>
      <xdr:row>61</xdr:row>
      <xdr:rowOff>58965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517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14712</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758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99785</xdr:rowOff>
    </xdr:from>
    <xdr:to>
      <xdr:col>82</xdr:col>
      <xdr:colOff>196850</xdr:colOff>
      <xdr:row>52</xdr:row>
      <xdr:rowOff>99785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15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159657</xdr:rowOff>
    </xdr:from>
    <xdr:to>
      <xdr:col>82</xdr:col>
      <xdr:colOff>107950</xdr:colOff>
      <xdr:row>58</xdr:row>
      <xdr:rowOff>159657</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101037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46462</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6476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29935</xdr:rowOff>
    </xdr:from>
    <xdr:to>
      <xdr:col>82</xdr:col>
      <xdr:colOff>158750</xdr:colOff>
      <xdr:row>57</xdr:row>
      <xdr:rowOff>131535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159657</xdr:rowOff>
    </xdr:from>
    <xdr:to>
      <xdr:col>78</xdr:col>
      <xdr:colOff>69850</xdr:colOff>
      <xdr:row>59</xdr:row>
      <xdr:rowOff>129722</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4782800" y="10103757"/>
          <a:ext cx="889000" cy="141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157843</xdr:rowOff>
    </xdr:from>
    <xdr:to>
      <xdr:col>78</xdr:col>
      <xdr:colOff>120650</xdr:colOff>
      <xdr:row>57</xdr:row>
      <xdr:rowOff>87993</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98170</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527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83457</xdr:rowOff>
    </xdr:from>
    <xdr:to>
      <xdr:col>73</xdr:col>
      <xdr:colOff>180975</xdr:colOff>
      <xdr:row>59</xdr:row>
      <xdr:rowOff>129722</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10027557"/>
          <a:ext cx="889000" cy="217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81643</xdr:rowOff>
    </xdr:from>
    <xdr:to>
      <xdr:col>74</xdr:col>
      <xdr:colOff>31750</xdr:colOff>
      <xdr:row>57</xdr:row>
      <xdr:rowOff>11793</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21970</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83457</xdr:rowOff>
    </xdr:from>
    <xdr:to>
      <xdr:col>69</xdr:col>
      <xdr:colOff>92075</xdr:colOff>
      <xdr:row>59</xdr:row>
      <xdr:rowOff>20865</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10027557"/>
          <a:ext cx="889000" cy="10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125185</xdr:rowOff>
    </xdr:from>
    <xdr:to>
      <xdr:col>69</xdr:col>
      <xdr:colOff>142875</xdr:colOff>
      <xdr:row>57</xdr:row>
      <xdr:rowOff>55335</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65512</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73478</xdr:rowOff>
    </xdr:from>
    <xdr:to>
      <xdr:col>65</xdr:col>
      <xdr:colOff>53975</xdr:colOff>
      <xdr:row>58</xdr:row>
      <xdr:rowOff>3628</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84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13805</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61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108857</xdr:rowOff>
    </xdr:from>
    <xdr:to>
      <xdr:col>82</xdr:col>
      <xdr:colOff>158750</xdr:colOff>
      <xdr:row>59</xdr:row>
      <xdr:rowOff>39007</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1005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80934</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1002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108857</xdr:rowOff>
    </xdr:from>
    <xdr:to>
      <xdr:col>78</xdr:col>
      <xdr:colOff>120650</xdr:colOff>
      <xdr:row>59</xdr:row>
      <xdr:rowOff>39007</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1005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23784</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10139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78922</xdr:rowOff>
    </xdr:from>
    <xdr:to>
      <xdr:col>74</xdr:col>
      <xdr:colOff>31750</xdr:colOff>
      <xdr:row>60</xdr:row>
      <xdr:rowOff>9072</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1019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165299</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10280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32657</xdr:rowOff>
    </xdr:from>
    <xdr:to>
      <xdr:col>69</xdr:col>
      <xdr:colOff>142875</xdr:colOff>
      <xdr:row>58</xdr:row>
      <xdr:rowOff>134257</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97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119034</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06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141515</xdr:rowOff>
    </xdr:from>
    <xdr:to>
      <xdr:col>65</xdr:col>
      <xdr:colOff>53975</xdr:colOff>
      <xdr:row>59</xdr:row>
      <xdr:rowOff>71665</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1008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56442</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17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一部事務組合への負担金の増加により、補助費等に係る経常収支比率は類似団体平均を</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4.9</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ポイント上回っている。　</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今後も引き続き、一部事務組合への負担金について精査するとともに、各種団体等への補助金についても見直しを図っていくことで抑制に努める。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122428</xdr:rowOff>
    </xdr:from>
    <xdr:to>
      <xdr:col>82</xdr:col>
      <xdr:colOff>107950</xdr:colOff>
      <xdr:row>41</xdr:row>
      <xdr:rowOff>143002</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08828"/>
          <a:ext cx="0" cy="156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115079</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144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143002</xdr:rowOff>
    </xdr:from>
    <xdr:to>
      <xdr:col>82</xdr:col>
      <xdr:colOff>196850</xdr:colOff>
      <xdr:row>41</xdr:row>
      <xdr:rowOff>143002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72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37355</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352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122428</xdr:rowOff>
    </xdr:from>
    <xdr:to>
      <xdr:col>82</xdr:col>
      <xdr:colOff>196850</xdr:colOff>
      <xdr:row>32</xdr:row>
      <xdr:rowOff>122428</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08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163576</xdr:rowOff>
    </xdr:from>
    <xdr:to>
      <xdr:col>82</xdr:col>
      <xdr:colOff>107950</xdr:colOff>
      <xdr:row>39</xdr:row>
      <xdr:rowOff>1270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671800" y="6678676"/>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33291</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6034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xdr:rowOff>
    </xdr:from>
    <xdr:to>
      <xdr:col>82</xdr:col>
      <xdr:colOff>158750</xdr:colOff>
      <xdr:row>36</xdr:row>
      <xdr:rowOff>118364</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163576</xdr:rowOff>
    </xdr:from>
    <xdr:to>
      <xdr:col>78</xdr:col>
      <xdr:colOff>69850</xdr:colOff>
      <xdr:row>39</xdr:row>
      <xdr:rowOff>19558</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4782800" y="667867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169926</xdr:rowOff>
    </xdr:from>
    <xdr:to>
      <xdr:col>78</xdr:col>
      <xdr:colOff>120650</xdr:colOff>
      <xdr:row>36</xdr:row>
      <xdr:rowOff>100076</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110253</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5939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39</xdr:row>
      <xdr:rowOff>19558</xdr:rowOff>
    </xdr:from>
    <xdr:to>
      <xdr:col>73</xdr:col>
      <xdr:colOff>180975</xdr:colOff>
      <xdr:row>39</xdr:row>
      <xdr:rowOff>65278</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893800" y="670610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160782</xdr:rowOff>
    </xdr:from>
    <xdr:to>
      <xdr:col>74</xdr:col>
      <xdr:colOff>31750</xdr:colOff>
      <xdr:row>36</xdr:row>
      <xdr:rowOff>90932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101109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39</xdr:row>
      <xdr:rowOff>28702</xdr:rowOff>
    </xdr:from>
    <xdr:to>
      <xdr:col>69</xdr:col>
      <xdr:colOff>92075</xdr:colOff>
      <xdr:row>39</xdr:row>
      <xdr:rowOff>65278</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3004800" y="671525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108204</xdr:rowOff>
    </xdr:from>
    <xdr:to>
      <xdr:col>69</xdr:col>
      <xdr:colOff>142875</xdr:colOff>
      <xdr:row>37</xdr:row>
      <xdr:rowOff>38354</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48531</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35052</xdr:rowOff>
    </xdr:from>
    <xdr:to>
      <xdr:col>65</xdr:col>
      <xdr:colOff>53975</xdr:colOff>
      <xdr:row>36</xdr:row>
      <xdr:rowOff>136652</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207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146829</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5976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121920</xdr:rowOff>
    </xdr:from>
    <xdr:to>
      <xdr:col>82</xdr:col>
      <xdr:colOff>158750</xdr:colOff>
      <xdr:row>39</xdr:row>
      <xdr:rowOff>52070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63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93997</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660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112776</xdr:rowOff>
    </xdr:from>
    <xdr:to>
      <xdr:col>78</xdr:col>
      <xdr:colOff>120650</xdr:colOff>
      <xdr:row>39</xdr:row>
      <xdr:rowOff>42926</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627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27703</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67142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140208</xdr:rowOff>
    </xdr:from>
    <xdr:to>
      <xdr:col>74</xdr:col>
      <xdr:colOff>31750</xdr:colOff>
      <xdr:row>39</xdr:row>
      <xdr:rowOff>70358</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655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55135</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6741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39</xdr:row>
      <xdr:rowOff>14478</xdr:rowOff>
    </xdr:from>
    <xdr:to>
      <xdr:col>69</xdr:col>
      <xdr:colOff>142875</xdr:colOff>
      <xdr:row>39</xdr:row>
      <xdr:rowOff>116078</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70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100855</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678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149352</xdr:rowOff>
    </xdr:from>
    <xdr:to>
      <xdr:col>65</xdr:col>
      <xdr:colOff>53975</xdr:colOff>
      <xdr:row>39</xdr:row>
      <xdr:rowOff>79502</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664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64279</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6750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令和元年度決算時において、</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年後利率見直し時の一括償還を行ったため一時的に増加していたが、その後は改善傾向にある。その結果、令和元年度を除くと類似団体平均と同水準での推移が続いている。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今後は野崎駅・四条畷駅周辺整備事業や庁舎整備事業などの大型事業、公共施設の老朽化対策費用等により厳しい財政運営となることが予想されるため、市債の必要性や市債発行以外の財源調達の可能性を十分に検討し、適切な市債の発行に努め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a:extLst>
            <a:ext uri="{FF2B5EF4-FFF2-40B4-BE49-F238E27FC236}">
              <a16:creationId xmlns:a16="http://schemas.microsoft.com/office/drawing/2014/main" id="{00000000-0008-0000-0400-00006D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31750</xdr:rowOff>
    </xdr:from>
    <xdr:to>
      <xdr:col>24</xdr:col>
      <xdr:colOff>25400</xdr:colOff>
      <xdr:row>80</xdr:row>
      <xdr:rowOff>96520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4826000" y="1254760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68597</xdr:rowOff>
    </xdr:from>
    <xdr:ext cx="762000" cy="259045"/>
    <xdr:sp macro="" textlink="">
      <xdr:nvSpPr>
        <xdr:cNvPr id="367" name="公債費最小値テキスト">
          <a:extLst>
            <a:ext uri="{FF2B5EF4-FFF2-40B4-BE49-F238E27FC236}">
              <a16:creationId xmlns:a16="http://schemas.microsoft.com/office/drawing/2014/main" id="{00000000-0008-0000-0400-00006F010000}"/>
            </a:ext>
          </a:extLst>
        </xdr:cNvPr>
        <xdr:cNvSpPr txBox="1"/>
      </xdr:nvSpPr>
      <xdr:spPr>
        <a:xfrm>
          <a:off x="4914900" y="13784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96520</xdr:rowOff>
    </xdr:from>
    <xdr:to>
      <xdr:col>24</xdr:col>
      <xdr:colOff>114300</xdr:colOff>
      <xdr:row>80</xdr:row>
      <xdr:rowOff>96520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3812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118127</xdr:rowOff>
    </xdr:from>
    <xdr:ext cx="762000" cy="259045"/>
    <xdr:sp macro="" textlink="">
      <xdr:nvSpPr>
        <xdr:cNvPr id="369" name="公債費最大値テキスト">
          <a:extLst>
            <a:ext uri="{FF2B5EF4-FFF2-40B4-BE49-F238E27FC236}">
              <a16:creationId xmlns:a16="http://schemas.microsoft.com/office/drawing/2014/main" id="{00000000-0008-0000-0400-000071010000}"/>
            </a:ext>
          </a:extLst>
        </xdr:cNvPr>
        <xdr:cNvSpPr txBox="1"/>
      </xdr:nvSpPr>
      <xdr:spPr>
        <a:xfrm>
          <a:off x="4914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31750</xdr:rowOff>
    </xdr:from>
    <xdr:to>
      <xdr:col>24</xdr:col>
      <xdr:colOff>114300</xdr:colOff>
      <xdr:row>73</xdr:row>
      <xdr:rowOff>31750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24130</xdr:rowOff>
    </xdr:from>
    <xdr:to>
      <xdr:col>24</xdr:col>
      <xdr:colOff>25400</xdr:colOff>
      <xdr:row>77</xdr:row>
      <xdr:rowOff>24130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3987800" y="132257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115588</xdr:rowOff>
    </xdr:from>
    <xdr:ext cx="762000" cy="259045"/>
    <xdr:sp macro="" textlink="">
      <xdr:nvSpPr>
        <xdr:cNvPr id="372" name="公債費平均値テキスト">
          <a:extLst>
            <a:ext uri="{FF2B5EF4-FFF2-40B4-BE49-F238E27FC236}">
              <a16:creationId xmlns:a16="http://schemas.microsoft.com/office/drawing/2014/main" id="{00000000-0008-0000-0400-000074010000}"/>
            </a:ext>
          </a:extLst>
        </xdr:cNvPr>
        <xdr:cNvSpPr txBox="1"/>
      </xdr:nvSpPr>
      <xdr:spPr>
        <a:xfrm>
          <a:off x="4914900" y="129743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99061</xdr:rowOff>
    </xdr:from>
    <xdr:to>
      <xdr:col>24</xdr:col>
      <xdr:colOff>76200</xdr:colOff>
      <xdr:row>77</xdr:row>
      <xdr:rowOff>29211</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47752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24130</xdr:rowOff>
    </xdr:from>
    <xdr:to>
      <xdr:col>19</xdr:col>
      <xdr:colOff>187325</xdr:colOff>
      <xdr:row>77</xdr:row>
      <xdr:rowOff>46989</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3098800" y="13225780"/>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121920</xdr:rowOff>
    </xdr:from>
    <xdr:to>
      <xdr:col>20</xdr:col>
      <xdr:colOff>38100</xdr:colOff>
      <xdr:row>77</xdr:row>
      <xdr:rowOff>52070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937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62247</xdr:rowOff>
    </xdr:from>
    <xdr:ext cx="7366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606800" y="12920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46989</xdr:rowOff>
    </xdr:from>
    <xdr:to>
      <xdr:col>15</xdr:col>
      <xdr:colOff>98425</xdr:colOff>
      <xdr:row>77</xdr:row>
      <xdr:rowOff>85089</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2209800" y="13248639"/>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99061</xdr:rowOff>
    </xdr:from>
    <xdr:to>
      <xdr:col>15</xdr:col>
      <xdr:colOff>149225</xdr:colOff>
      <xdr:row>77</xdr:row>
      <xdr:rowOff>29211</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048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39387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7178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85089</xdr:rowOff>
    </xdr:from>
    <xdr:to>
      <xdr:col>11</xdr:col>
      <xdr:colOff>9525</xdr:colOff>
      <xdr:row>78</xdr:row>
      <xdr:rowOff>157480</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flipV="1">
          <a:off x="1320800" y="13286739"/>
          <a:ext cx="889000" cy="243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49530</xdr:rowOff>
    </xdr:from>
    <xdr:to>
      <xdr:col>11</xdr:col>
      <xdr:colOff>60325</xdr:colOff>
      <xdr:row>77</xdr:row>
      <xdr:rowOff>151130</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2159000" y="1325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135907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333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19050</xdr:rowOff>
    </xdr:from>
    <xdr:to>
      <xdr:col>6</xdr:col>
      <xdr:colOff>171450</xdr:colOff>
      <xdr:row>77</xdr:row>
      <xdr:rowOff>120650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1270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130827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9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144780</xdr:rowOff>
    </xdr:from>
    <xdr:to>
      <xdr:col>24</xdr:col>
      <xdr:colOff>76200</xdr:colOff>
      <xdr:row>77</xdr:row>
      <xdr:rowOff>74930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47752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116857</xdr:rowOff>
    </xdr:from>
    <xdr:ext cx="762000" cy="259045"/>
    <xdr:sp macro="" textlink="">
      <xdr:nvSpPr>
        <xdr:cNvPr id="391" name="公債費該当値テキスト">
          <a:extLst>
            <a:ext uri="{FF2B5EF4-FFF2-40B4-BE49-F238E27FC236}">
              <a16:creationId xmlns:a16="http://schemas.microsoft.com/office/drawing/2014/main" id="{00000000-0008-0000-0400-000087010000}"/>
            </a:ext>
          </a:extLst>
        </xdr:cNvPr>
        <xdr:cNvSpPr txBox="1"/>
      </xdr:nvSpPr>
      <xdr:spPr>
        <a:xfrm>
          <a:off x="4914900" y="1314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144780</xdr:rowOff>
    </xdr:from>
    <xdr:to>
      <xdr:col>20</xdr:col>
      <xdr:colOff>38100</xdr:colOff>
      <xdr:row>77</xdr:row>
      <xdr:rowOff>74930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937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59707</xdr:rowOff>
    </xdr:from>
    <xdr:ext cx="7366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606800" y="13261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167639</xdr:rowOff>
    </xdr:from>
    <xdr:to>
      <xdr:col>15</xdr:col>
      <xdr:colOff>149225</xdr:colOff>
      <xdr:row>77</xdr:row>
      <xdr:rowOff>97789</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0480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82566</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717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34289</xdr:rowOff>
    </xdr:from>
    <xdr:to>
      <xdr:col>11</xdr:col>
      <xdr:colOff>60325</xdr:colOff>
      <xdr:row>77</xdr:row>
      <xdr:rowOff>135889</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2159000" y="1323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146066</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828800" y="13004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106680</xdr:rowOff>
    </xdr:from>
    <xdr:to>
      <xdr:col>6</xdr:col>
      <xdr:colOff>171450</xdr:colOff>
      <xdr:row>79</xdr:row>
      <xdr:rowOff>36830</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1270000" y="1347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21607</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939800" y="1356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類似団体平均と比較して高い要因は、主として物件費・補助費等が高いことにある。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行政経営改革指針に沿って、スクラップアンドビルドの徹底による歳出の抑制に努めることにより、改善を図っていく。</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また、人口流入や企業誘致に取り組むことで、安定的な財源を確保するとともに、公民連携の推進や各種補助金の活用等により歳入確保に努める。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a:extLst>
            <a:ext uri="{FF2B5EF4-FFF2-40B4-BE49-F238E27FC236}">
              <a16:creationId xmlns:a16="http://schemas.microsoft.com/office/drawing/2014/main" id="{00000000-0008-0000-0400-0000AA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24130</xdr:rowOff>
    </xdr:from>
    <xdr:to>
      <xdr:col>82</xdr:col>
      <xdr:colOff>107950</xdr:colOff>
      <xdr:row>81</xdr:row>
      <xdr:rowOff>69850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6510000" y="1253998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41927</xdr:rowOff>
    </xdr:from>
    <xdr:ext cx="762000" cy="259045"/>
    <xdr:sp macro="" textlink="">
      <xdr:nvSpPr>
        <xdr:cNvPr id="428" name="公債費以外最小値テキスト">
          <a:extLst>
            <a:ext uri="{FF2B5EF4-FFF2-40B4-BE49-F238E27FC236}">
              <a16:creationId xmlns:a16="http://schemas.microsoft.com/office/drawing/2014/main" id="{00000000-0008-0000-0400-0000AC010000}"/>
            </a:ext>
          </a:extLst>
        </xdr:cNvPr>
        <xdr:cNvSpPr txBox="1"/>
      </xdr:nvSpPr>
      <xdr:spPr>
        <a:xfrm>
          <a:off x="16598900" y="1392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69850</xdr:rowOff>
    </xdr:from>
    <xdr:to>
      <xdr:col>82</xdr:col>
      <xdr:colOff>196850</xdr:colOff>
      <xdr:row>81</xdr:row>
      <xdr:rowOff>69850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3957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110507</xdr:rowOff>
    </xdr:from>
    <xdr:ext cx="762000" cy="259045"/>
    <xdr:sp macro="" textlink="">
      <xdr:nvSpPr>
        <xdr:cNvPr id="430" name="公債費以外最大値テキスト">
          <a:extLst>
            <a:ext uri="{FF2B5EF4-FFF2-40B4-BE49-F238E27FC236}">
              <a16:creationId xmlns:a16="http://schemas.microsoft.com/office/drawing/2014/main" id="{00000000-0008-0000-0400-0000AE010000}"/>
            </a:ext>
          </a:extLst>
        </xdr:cNvPr>
        <xdr:cNvSpPr txBox="1"/>
      </xdr:nvSpPr>
      <xdr:spPr>
        <a:xfrm>
          <a:off x="16598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24130</xdr:rowOff>
    </xdr:from>
    <xdr:to>
      <xdr:col>82</xdr:col>
      <xdr:colOff>196850</xdr:colOff>
      <xdr:row>73</xdr:row>
      <xdr:rowOff>24130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6421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111761</xdr:rowOff>
    </xdr:from>
    <xdr:to>
      <xdr:col>82</xdr:col>
      <xdr:colOff>107950</xdr:colOff>
      <xdr:row>79</xdr:row>
      <xdr:rowOff>123189</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5671800" y="13484861"/>
          <a:ext cx="838200" cy="182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50816</xdr:rowOff>
    </xdr:from>
    <xdr:ext cx="762000" cy="259045"/>
    <xdr:sp macro="" textlink="">
      <xdr:nvSpPr>
        <xdr:cNvPr id="433" name="公債費以外平均値テキスト">
          <a:extLst>
            <a:ext uri="{FF2B5EF4-FFF2-40B4-BE49-F238E27FC236}">
              <a16:creationId xmlns:a16="http://schemas.microsoft.com/office/drawing/2014/main" id="{00000000-0008-0000-0400-0000B1010000}"/>
            </a:ext>
          </a:extLst>
        </xdr:cNvPr>
        <xdr:cNvSpPr txBox="1"/>
      </xdr:nvSpPr>
      <xdr:spPr>
        <a:xfrm>
          <a:off x="16598900" y="130810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34289</xdr:rowOff>
    </xdr:from>
    <xdr:to>
      <xdr:col>82</xdr:col>
      <xdr:colOff>158750</xdr:colOff>
      <xdr:row>77</xdr:row>
      <xdr:rowOff>135889</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64592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111761</xdr:rowOff>
    </xdr:from>
    <xdr:to>
      <xdr:col>78</xdr:col>
      <xdr:colOff>69850</xdr:colOff>
      <xdr:row>79</xdr:row>
      <xdr:rowOff>46989</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4782800" y="13484861"/>
          <a:ext cx="889000" cy="106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83820</xdr:rowOff>
    </xdr:from>
    <xdr:to>
      <xdr:col>78</xdr:col>
      <xdr:colOff>120650</xdr:colOff>
      <xdr:row>77</xdr:row>
      <xdr:rowOff>13970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5621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24147</xdr:rowOff>
    </xdr:from>
    <xdr:ext cx="7366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5290800" y="12882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16511</xdr:rowOff>
    </xdr:from>
    <xdr:to>
      <xdr:col>73</xdr:col>
      <xdr:colOff>180975</xdr:colOff>
      <xdr:row>79</xdr:row>
      <xdr:rowOff>46989</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3893800" y="13561061"/>
          <a:ext cx="889000" cy="3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41910</xdr:rowOff>
    </xdr:from>
    <xdr:to>
      <xdr:col>74</xdr:col>
      <xdr:colOff>31750</xdr:colOff>
      <xdr:row>75</xdr:row>
      <xdr:rowOff>143510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4732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153687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401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16511</xdr:rowOff>
    </xdr:from>
    <xdr:to>
      <xdr:col>69</xdr:col>
      <xdr:colOff>92075</xdr:colOff>
      <xdr:row>79</xdr:row>
      <xdr:rowOff>85089</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flipV="1">
          <a:off x="13004800" y="13561061"/>
          <a:ext cx="8890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57150</xdr:rowOff>
    </xdr:from>
    <xdr:to>
      <xdr:col>69</xdr:col>
      <xdr:colOff>142875</xdr:colOff>
      <xdr:row>75</xdr:row>
      <xdr:rowOff>158750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38430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168927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64770</xdr:rowOff>
    </xdr:from>
    <xdr:to>
      <xdr:col>65</xdr:col>
      <xdr:colOff>53975</xdr:colOff>
      <xdr:row>75</xdr:row>
      <xdr:rowOff>166370</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2954000" y="12923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5097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269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72389</xdr:rowOff>
    </xdr:from>
    <xdr:to>
      <xdr:col>82</xdr:col>
      <xdr:colOff>158750</xdr:colOff>
      <xdr:row>80</xdr:row>
      <xdr:rowOff>2539</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6459200" y="13616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44466</xdr:rowOff>
    </xdr:from>
    <xdr:ext cx="762000" cy="259045"/>
    <xdr:sp macro="" textlink="">
      <xdr:nvSpPr>
        <xdr:cNvPr id="452" name="公債費以外該当値テキスト">
          <a:extLst>
            <a:ext uri="{FF2B5EF4-FFF2-40B4-BE49-F238E27FC236}">
              <a16:creationId xmlns:a16="http://schemas.microsoft.com/office/drawing/2014/main" id="{00000000-0008-0000-0400-0000C4010000}"/>
            </a:ext>
          </a:extLst>
        </xdr:cNvPr>
        <xdr:cNvSpPr txBox="1"/>
      </xdr:nvSpPr>
      <xdr:spPr>
        <a:xfrm>
          <a:off x="16598900" y="13589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60961</xdr:rowOff>
    </xdr:from>
    <xdr:to>
      <xdr:col>78</xdr:col>
      <xdr:colOff>120650</xdr:colOff>
      <xdr:row>78</xdr:row>
      <xdr:rowOff>162561</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5621000" y="13434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147338</xdr:rowOff>
    </xdr:from>
    <xdr:ext cx="7366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290800" y="135204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167639</xdr:rowOff>
    </xdr:from>
    <xdr:to>
      <xdr:col>74</xdr:col>
      <xdr:colOff>31750</xdr:colOff>
      <xdr:row>79</xdr:row>
      <xdr:rowOff>97789</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4732000" y="1354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82566</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4401800" y="13627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137161</xdr:rowOff>
    </xdr:from>
    <xdr:to>
      <xdr:col>69</xdr:col>
      <xdr:colOff>142875</xdr:colOff>
      <xdr:row>79</xdr:row>
      <xdr:rowOff>67311</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3843000" y="13510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52088</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3512800" y="13596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34289</xdr:rowOff>
    </xdr:from>
    <xdr:to>
      <xdr:col>65</xdr:col>
      <xdr:colOff>53975</xdr:colOff>
      <xdr:row>79</xdr:row>
      <xdr:rowOff>135889</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2954000" y="13578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120666</xdr:rowOff>
    </xdr:from>
    <xdr:ext cx="7620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2623800" y="13665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大阪府大東市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39362</xdr:rowOff>
    </xdr:from>
    <xdr:to>
      <xdr:col>29</xdr:col>
      <xdr:colOff>127000</xdr:colOff>
      <xdr:row>18</xdr:row>
      <xdr:rowOff>159515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2144387"/>
          <a:ext cx="0" cy="114885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131592</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26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159515</xdr:rowOff>
    </xdr:from>
    <xdr:to>
      <xdr:col>30</xdr:col>
      <xdr:colOff>25400</xdr:colOff>
      <xdr:row>18</xdr:row>
      <xdr:rowOff>159515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2932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125739</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188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39362</xdr:rowOff>
    </xdr:from>
    <xdr:to>
      <xdr:col>30</xdr:col>
      <xdr:colOff>25400</xdr:colOff>
      <xdr:row>12</xdr:row>
      <xdr:rowOff>39362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21443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164612</xdr:rowOff>
    </xdr:from>
    <xdr:to>
      <xdr:col>29</xdr:col>
      <xdr:colOff>127000</xdr:colOff>
      <xdr:row>17</xdr:row>
      <xdr:rowOff>57970</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003800" y="2955437"/>
          <a:ext cx="647700" cy="648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168996</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2616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152469</xdr:rowOff>
    </xdr:from>
    <xdr:to>
      <xdr:col>29</xdr:col>
      <xdr:colOff>177800</xdr:colOff>
      <xdr:row>16</xdr:row>
      <xdr:rowOff>82619</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27718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39317</xdr:rowOff>
    </xdr:from>
    <xdr:to>
      <xdr:col>26</xdr:col>
      <xdr:colOff>50800</xdr:colOff>
      <xdr:row>17</xdr:row>
      <xdr:rowOff>57970</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4305300" y="3001592"/>
          <a:ext cx="698500" cy="186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23150</xdr:rowOff>
    </xdr:from>
    <xdr:to>
      <xdr:col>26</xdr:col>
      <xdr:colOff>101600</xdr:colOff>
      <xdr:row>16</xdr:row>
      <xdr:rowOff>124750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28139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134927</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2582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39317</xdr:rowOff>
    </xdr:from>
    <xdr:to>
      <xdr:col>22</xdr:col>
      <xdr:colOff>114300</xdr:colOff>
      <xdr:row>17</xdr:row>
      <xdr:rowOff>64028</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3606800" y="3001592"/>
          <a:ext cx="698500" cy="247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33780</xdr:rowOff>
    </xdr:from>
    <xdr:to>
      <xdr:col>22</xdr:col>
      <xdr:colOff>165100</xdr:colOff>
      <xdr:row>16</xdr:row>
      <xdr:rowOff>135380</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28246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145557</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2593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64028</xdr:rowOff>
    </xdr:from>
    <xdr:to>
      <xdr:col>18</xdr:col>
      <xdr:colOff>177800</xdr:colOff>
      <xdr:row>17</xdr:row>
      <xdr:rowOff>131763</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2908300" y="3026303"/>
          <a:ext cx="698500" cy="677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15</xdr:row>
      <xdr:rowOff>149062</xdr:rowOff>
    </xdr:from>
    <xdr:to>
      <xdr:col>19</xdr:col>
      <xdr:colOff>38100</xdr:colOff>
      <xdr:row>16</xdr:row>
      <xdr:rowOff>79212</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27684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89389</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2537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2941</xdr:rowOff>
    </xdr:from>
    <xdr:to>
      <xdr:col>15</xdr:col>
      <xdr:colOff>101600</xdr:colOff>
      <xdr:row>16</xdr:row>
      <xdr:rowOff>104541</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27937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114718</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2562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113812</xdr:rowOff>
    </xdr:from>
    <xdr:to>
      <xdr:col>29</xdr:col>
      <xdr:colOff>177800</xdr:colOff>
      <xdr:row>17</xdr:row>
      <xdr:rowOff>43962</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29046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85889</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2876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7170</xdr:rowOff>
    </xdr:from>
    <xdr:to>
      <xdr:col>26</xdr:col>
      <xdr:colOff>101600</xdr:colOff>
      <xdr:row>17</xdr:row>
      <xdr:rowOff>108770</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29694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93547</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30558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159967</xdr:rowOff>
    </xdr:from>
    <xdr:to>
      <xdr:col>22</xdr:col>
      <xdr:colOff>165100</xdr:colOff>
      <xdr:row>17</xdr:row>
      <xdr:rowOff>90117</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29507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74894</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3037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13228</xdr:rowOff>
    </xdr:from>
    <xdr:to>
      <xdr:col>19</xdr:col>
      <xdr:colOff>38100</xdr:colOff>
      <xdr:row>17</xdr:row>
      <xdr:rowOff>114828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29755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99605</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3061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80963</xdr:rowOff>
    </xdr:from>
    <xdr:to>
      <xdr:col>15</xdr:col>
      <xdr:colOff>101600</xdr:colOff>
      <xdr:row>18</xdr:row>
      <xdr:rowOff>11113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30432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167340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3129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159118</xdr:rowOff>
    </xdr:from>
    <xdr:to>
      <xdr:col>29</xdr:col>
      <xdr:colOff>127000</xdr:colOff>
      <xdr:row>37</xdr:row>
      <xdr:rowOff>273989</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083668"/>
          <a:ext cx="0" cy="131502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246066</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370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273989</xdr:rowOff>
    </xdr:from>
    <xdr:to>
      <xdr:col>30</xdr:col>
      <xdr:colOff>25400</xdr:colOff>
      <xdr:row>37</xdr:row>
      <xdr:rowOff>273989</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3986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74045</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27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159118</xdr:rowOff>
    </xdr:from>
    <xdr:to>
      <xdr:col>30</xdr:col>
      <xdr:colOff>25400</xdr:colOff>
      <xdr:row>33</xdr:row>
      <xdr:rowOff>159118</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08366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319710</xdr:rowOff>
    </xdr:from>
    <xdr:to>
      <xdr:col>29</xdr:col>
      <xdr:colOff>127000</xdr:colOff>
      <xdr:row>35</xdr:row>
      <xdr:rowOff>334835</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003800" y="6930060"/>
          <a:ext cx="647700" cy="151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331233</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5986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143256</xdr:rowOff>
    </xdr:from>
    <xdr:to>
      <xdr:col>29</xdr:col>
      <xdr:colOff>177800</xdr:colOff>
      <xdr:row>35</xdr:row>
      <xdr:rowOff>244856</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7536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133629</xdr:rowOff>
    </xdr:from>
    <xdr:to>
      <xdr:col>26</xdr:col>
      <xdr:colOff>50800</xdr:colOff>
      <xdr:row>35</xdr:row>
      <xdr:rowOff>319710</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4305300" y="6743979"/>
          <a:ext cx="698500" cy="1860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148437</xdr:rowOff>
    </xdr:from>
    <xdr:to>
      <xdr:col>26</xdr:col>
      <xdr:colOff>101600</xdr:colOff>
      <xdr:row>35</xdr:row>
      <xdr:rowOff>250037</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758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260214</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527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133629</xdr:rowOff>
    </xdr:from>
    <xdr:to>
      <xdr:col>22</xdr:col>
      <xdr:colOff>114300</xdr:colOff>
      <xdr:row>35</xdr:row>
      <xdr:rowOff>284696</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6743979"/>
          <a:ext cx="698500" cy="1510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166574</xdr:rowOff>
    </xdr:from>
    <xdr:to>
      <xdr:col>22</xdr:col>
      <xdr:colOff>165100</xdr:colOff>
      <xdr:row>35</xdr:row>
      <xdr:rowOff>268174</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67769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252951</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863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275399</xdr:rowOff>
    </xdr:from>
    <xdr:to>
      <xdr:col>18</xdr:col>
      <xdr:colOff>177800</xdr:colOff>
      <xdr:row>35</xdr:row>
      <xdr:rowOff>284696</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2908300" y="6542849"/>
          <a:ext cx="698500" cy="3521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132017</xdr:rowOff>
    </xdr:from>
    <xdr:to>
      <xdr:col>19</xdr:col>
      <xdr:colOff>38100</xdr:colOff>
      <xdr:row>35</xdr:row>
      <xdr:rowOff>233617</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67423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243794</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511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140780</xdr:rowOff>
    </xdr:from>
    <xdr:to>
      <xdr:col>15</xdr:col>
      <xdr:colOff>101600</xdr:colOff>
      <xdr:row>35</xdr:row>
      <xdr:rowOff>242380</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67511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227157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837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284035</xdr:rowOff>
    </xdr:from>
    <xdr:to>
      <xdr:col>29</xdr:col>
      <xdr:colOff>177800</xdr:colOff>
      <xdr:row>36</xdr:row>
      <xdr:rowOff>42735</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8943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256112</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866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268910</xdr:rowOff>
    </xdr:from>
    <xdr:to>
      <xdr:col>26</xdr:col>
      <xdr:colOff>101600</xdr:colOff>
      <xdr:row>36</xdr:row>
      <xdr:rowOff>27610</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68792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12387</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6965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82829</xdr:rowOff>
    </xdr:from>
    <xdr:to>
      <xdr:col>22</xdr:col>
      <xdr:colOff>165100</xdr:colOff>
      <xdr:row>35</xdr:row>
      <xdr:rowOff>184429</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66931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194606</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6462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233896</xdr:rowOff>
    </xdr:from>
    <xdr:to>
      <xdr:col>19</xdr:col>
      <xdr:colOff>38100</xdr:colOff>
      <xdr:row>35</xdr:row>
      <xdr:rowOff>335496</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68442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320273</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6930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224599</xdr:rowOff>
    </xdr:from>
    <xdr:to>
      <xdr:col>15</xdr:col>
      <xdr:colOff>101600</xdr:colOff>
      <xdr:row>34</xdr:row>
      <xdr:rowOff>326199</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64920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336376</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62609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大阪府大東市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116,376
113,176
18.27
53,731,734
53,126,702
562,015
25,763,352
31,474,913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160617</xdr:rowOff>
    </xdr:from>
    <xdr:to>
      <xdr:col>24</xdr:col>
      <xdr:colOff>62865</xdr:colOff>
      <xdr:row>38</xdr:row>
      <xdr:rowOff>169510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304117"/>
          <a:ext cx="1270" cy="13804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1887</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688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169510</xdr:rowOff>
    </xdr:from>
    <xdr:to>
      <xdr:col>24</xdr:col>
      <xdr:colOff>152400</xdr:colOff>
      <xdr:row>38</xdr:row>
      <xdr:rowOff>169510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684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107294</xdr:rowOff>
    </xdr:from>
    <xdr:ext cx="534377"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079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160617</xdr:rowOff>
    </xdr:from>
    <xdr:to>
      <xdr:col>24</xdr:col>
      <xdr:colOff>152400</xdr:colOff>
      <xdr:row>30</xdr:row>
      <xdr:rowOff>160617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304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71166</xdr:rowOff>
    </xdr:from>
    <xdr:to>
      <xdr:col>24</xdr:col>
      <xdr:colOff>63500</xdr:colOff>
      <xdr:row>37</xdr:row>
      <xdr:rowOff>114828</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3797300" y="6414816"/>
          <a:ext cx="838200" cy="43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96690</xdr:rowOff>
    </xdr:from>
    <xdr:ext cx="534377"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59259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73813</xdr:rowOff>
    </xdr:from>
    <xdr:to>
      <xdr:col>24</xdr:col>
      <xdr:colOff>114300</xdr:colOff>
      <xdr:row>36</xdr:row>
      <xdr:rowOff>3963</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6074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86573</xdr:rowOff>
    </xdr:from>
    <xdr:to>
      <xdr:col>19</xdr:col>
      <xdr:colOff>177800</xdr:colOff>
      <xdr:row>37</xdr:row>
      <xdr:rowOff>114828</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2908300" y="6430223"/>
          <a:ext cx="889000" cy="28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91780</xdr:rowOff>
    </xdr:from>
    <xdr:to>
      <xdr:col>20</xdr:col>
      <xdr:colOff>38100</xdr:colOff>
      <xdr:row>36</xdr:row>
      <xdr:rowOff>21930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0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38457</xdr:rowOff>
    </xdr:from>
    <xdr:ext cx="534377"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530111" y="586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86573</xdr:rowOff>
    </xdr:from>
    <xdr:to>
      <xdr:col>15</xdr:col>
      <xdr:colOff>50800</xdr:colOff>
      <xdr:row>37</xdr:row>
      <xdr:rowOff>121892</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019300" y="6430223"/>
          <a:ext cx="889000" cy="35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99850</xdr:rowOff>
    </xdr:from>
    <xdr:to>
      <xdr:col>15</xdr:col>
      <xdr:colOff>101600</xdr:colOff>
      <xdr:row>36</xdr:row>
      <xdr:rowOff>30000</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46527</xdr:rowOff>
    </xdr:from>
    <xdr:ext cx="534377"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41111" y="5875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121892</xdr:rowOff>
    </xdr:from>
    <xdr:to>
      <xdr:col>10</xdr:col>
      <xdr:colOff>114300</xdr:colOff>
      <xdr:row>38</xdr:row>
      <xdr:rowOff>68651</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1130300" y="6465542"/>
          <a:ext cx="889000" cy="118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69583</xdr:rowOff>
    </xdr:from>
    <xdr:to>
      <xdr:col>10</xdr:col>
      <xdr:colOff>165100</xdr:colOff>
      <xdr:row>35</xdr:row>
      <xdr:rowOff>171183</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070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16260</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52111" y="5845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50655</xdr:rowOff>
    </xdr:from>
    <xdr:to>
      <xdr:col>6</xdr:col>
      <xdr:colOff>38100</xdr:colOff>
      <xdr:row>36</xdr:row>
      <xdr:rowOff>152255</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22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168782</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63111" y="5998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20366</xdr:rowOff>
    </xdr:from>
    <xdr:to>
      <xdr:col>24</xdr:col>
      <xdr:colOff>114300</xdr:colOff>
      <xdr:row>37</xdr:row>
      <xdr:rowOff>121966</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636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170243</xdr:rowOff>
    </xdr:from>
    <xdr:ext cx="534377"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6342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64028</xdr:rowOff>
    </xdr:from>
    <xdr:to>
      <xdr:col>20</xdr:col>
      <xdr:colOff>38100</xdr:colOff>
      <xdr:row>37</xdr:row>
      <xdr:rowOff>165629</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40767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156756</xdr:rowOff>
    </xdr:from>
    <xdr:ext cx="534377"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530111" y="6500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35773</xdr:rowOff>
    </xdr:from>
    <xdr:to>
      <xdr:col>15</xdr:col>
      <xdr:colOff>101600</xdr:colOff>
      <xdr:row>37</xdr:row>
      <xdr:rowOff>137373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379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128500</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41111" y="6472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71092</xdr:rowOff>
    </xdr:from>
    <xdr:to>
      <xdr:col>10</xdr:col>
      <xdr:colOff>165100</xdr:colOff>
      <xdr:row>38</xdr:row>
      <xdr:rowOff>1242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414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163819</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52111" y="6507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17851</xdr:rowOff>
    </xdr:from>
    <xdr:to>
      <xdr:col>6</xdr:col>
      <xdr:colOff>38100</xdr:colOff>
      <xdr:row>38</xdr:row>
      <xdr:rowOff>119451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532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110578</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63111" y="6625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144582</xdr:rowOff>
    </xdr:from>
    <xdr:to>
      <xdr:col>24</xdr:col>
      <xdr:colOff>62865</xdr:colOff>
      <xdr:row>59</xdr:row>
      <xdr:rowOff>52359</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17082"/>
          <a:ext cx="1270" cy="1450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56186</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71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52359</xdr:rowOff>
    </xdr:from>
    <xdr:to>
      <xdr:col>24</xdr:col>
      <xdr:colOff>152400</xdr:colOff>
      <xdr:row>59</xdr:row>
      <xdr:rowOff>52359</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67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91259</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92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144582</xdr:rowOff>
    </xdr:from>
    <xdr:to>
      <xdr:col>24</xdr:col>
      <xdr:colOff>152400</xdr:colOff>
      <xdr:row>50</xdr:row>
      <xdr:rowOff>144582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17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164356</xdr:rowOff>
    </xdr:from>
    <xdr:to>
      <xdr:col>24</xdr:col>
      <xdr:colOff>63500</xdr:colOff>
      <xdr:row>56</xdr:row>
      <xdr:rowOff>13758</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594106"/>
          <a:ext cx="838200" cy="20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133327</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7345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154900</xdr:rowOff>
    </xdr:from>
    <xdr:to>
      <xdr:col>24</xdr:col>
      <xdr:colOff>114300</xdr:colOff>
      <xdr:row>57</xdr:row>
      <xdr:rowOff>85050</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75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164356</xdr:rowOff>
    </xdr:from>
    <xdr:to>
      <xdr:col>19</xdr:col>
      <xdr:colOff>177800</xdr:colOff>
      <xdr:row>56</xdr:row>
      <xdr:rowOff>72459</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594106"/>
          <a:ext cx="889000" cy="79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96411</xdr:rowOff>
    </xdr:from>
    <xdr:to>
      <xdr:col>20</xdr:col>
      <xdr:colOff>38100</xdr:colOff>
      <xdr:row>57</xdr:row>
      <xdr:rowOff>26561</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6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17688</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790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72459</xdr:rowOff>
    </xdr:from>
    <xdr:to>
      <xdr:col>15</xdr:col>
      <xdr:colOff>50800</xdr:colOff>
      <xdr:row>56</xdr:row>
      <xdr:rowOff>108904</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673659"/>
          <a:ext cx="889000" cy="36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162966</xdr:rowOff>
    </xdr:from>
    <xdr:to>
      <xdr:col>15</xdr:col>
      <xdr:colOff>101600</xdr:colOff>
      <xdr:row>57</xdr:row>
      <xdr:rowOff>93116</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76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84243</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856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108904</xdr:rowOff>
    </xdr:from>
    <xdr:to>
      <xdr:col>10</xdr:col>
      <xdr:colOff>114300</xdr:colOff>
      <xdr:row>57</xdr:row>
      <xdr:rowOff>46937</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710104"/>
          <a:ext cx="889000" cy="109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79560</xdr:rowOff>
    </xdr:from>
    <xdr:to>
      <xdr:col>10</xdr:col>
      <xdr:colOff>165100</xdr:colOff>
      <xdr:row>58</xdr:row>
      <xdr:rowOff>9710</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52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837</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944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79919</xdr:rowOff>
    </xdr:from>
    <xdr:to>
      <xdr:col>6</xdr:col>
      <xdr:colOff>38100</xdr:colOff>
      <xdr:row>58</xdr:row>
      <xdr:rowOff>10069</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52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1196</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945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134408</xdr:rowOff>
    </xdr:from>
    <xdr:to>
      <xdr:col>24</xdr:col>
      <xdr:colOff>114300</xdr:colOff>
      <xdr:row>56</xdr:row>
      <xdr:rowOff>64558</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564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157285</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415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113556</xdr:rowOff>
    </xdr:from>
    <xdr:to>
      <xdr:col>20</xdr:col>
      <xdr:colOff>38100</xdr:colOff>
      <xdr:row>56</xdr:row>
      <xdr:rowOff>43706</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543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60233</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318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21659</xdr:rowOff>
    </xdr:from>
    <xdr:to>
      <xdr:col>15</xdr:col>
      <xdr:colOff>101600</xdr:colOff>
      <xdr:row>56</xdr:row>
      <xdr:rowOff>123259</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622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139786</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398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58104</xdr:rowOff>
    </xdr:from>
    <xdr:to>
      <xdr:col>10</xdr:col>
      <xdr:colOff>165100</xdr:colOff>
      <xdr:row>56</xdr:row>
      <xdr:rowOff>159704</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659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4781</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434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167587</xdr:rowOff>
    </xdr:from>
    <xdr:to>
      <xdr:col>6</xdr:col>
      <xdr:colOff>38100</xdr:colOff>
      <xdr:row>57</xdr:row>
      <xdr:rowOff>97737</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768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114264</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544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128784</xdr:rowOff>
    </xdr:from>
    <xdr:to>
      <xdr:col>24</xdr:col>
      <xdr:colOff>62865</xdr:colOff>
      <xdr:row>77</xdr:row>
      <xdr:rowOff>142900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130284"/>
          <a:ext cx="1270" cy="1214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146727</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3483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142900</xdr:rowOff>
    </xdr:from>
    <xdr:to>
      <xdr:col>24</xdr:col>
      <xdr:colOff>152400</xdr:colOff>
      <xdr:row>77</xdr:row>
      <xdr:rowOff>142900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44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75461</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905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128784</xdr:rowOff>
    </xdr:from>
    <xdr:to>
      <xdr:col>24</xdr:col>
      <xdr:colOff>152400</xdr:colOff>
      <xdr:row>70</xdr:row>
      <xdr:rowOff>128784</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130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103467</xdr:rowOff>
    </xdr:from>
    <xdr:to>
      <xdr:col>24</xdr:col>
      <xdr:colOff>63500</xdr:colOff>
      <xdr:row>76</xdr:row>
      <xdr:rowOff>114154</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133667"/>
          <a:ext cx="838200" cy="10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61668</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0918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83241</xdr:rowOff>
    </xdr:from>
    <xdr:to>
      <xdr:col>24</xdr:col>
      <xdr:colOff>114300</xdr:colOff>
      <xdr:row>77</xdr:row>
      <xdr:rowOff>13391</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11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114154</xdr:rowOff>
    </xdr:from>
    <xdr:to>
      <xdr:col>19</xdr:col>
      <xdr:colOff>177800</xdr:colOff>
      <xdr:row>76</xdr:row>
      <xdr:rowOff>152730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144354"/>
          <a:ext cx="889000" cy="38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91415</xdr:rowOff>
    </xdr:from>
    <xdr:to>
      <xdr:col>20</xdr:col>
      <xdr:colOff>38100</xdr:colOff>
      <xdr:row>77</xdr:row>
      <xdr:rowOff>21565</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2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12692</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3214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152730</xdr:rowOff>
    </xdr:from>
    <xdr:to>
      <xdr:col>15</xdr:col>
      <xdr:colOff>50800</xdr:colOff>
      <xdr:row>77</xdr:row>
      <xdr:rowOff>78778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182930"/>
          <a:ext cx="889000" cy="97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95244</xdr:rowOff>
    </xdr:from>
    <xdr:to>
      <xdr:col>15</xdr:col>
      <xdr:colOff>101600</xdr:colOff>
      <xdr:row>77</xdr:row>
      <xdr:rowOff>25394</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12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41921</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290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78778</xdr:rowOff>
    </xdr:from>
    <xdr:to>
      <xdr:col>10</xdr:col>
      <xdr:colOff>114300</xdr:colOff>
      <xdr:row>77</xdr:row>
      <xdr:rowOff>103524</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280428"/>
          <a:ext cx="889000" cy="24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78670</xdr:rowOff>
    </xdr:from>
    <xdr:to>
      <xdr:col>10</xdr:col>
      <xdr:colOff>165100</xdr:colOff>
      <xdr:row>77</xdr:row>
      <xdr:rowOff>8820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10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25347</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2884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82156</xdr:rowOff>
    </xdr:from>
    <xdr:to>
      <xdr:col>6</xdr:col>
      <xdr:colOff>38100</xdr:colOff>
      <xdr:row>77</xdr:row>
      <xdr:rowOff>12306</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11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28833</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2887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52667</xdr:rowOff>
    </xdr:from>
    <xdr:to>
      <xdr:col>24</xdr:col>
      <xdr:colOff>114300</xdr:colOff>
      <xdr:row>76</xdr:row>
      <xdr:rowOff>154267</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082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75544</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2934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63354</xdr:rowOff>
    </xdr:from>
    <xdr:to>
      <xdr:col>20</xdr:col>
      <xdr:colOff>38100</xdr:colOff>
      <xdr:row>76</xdr:row>
      <xdr:rowOff>164954</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093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10031</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2868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101930</xdr:rowOff>
    </xdr:from>
    <xdr:to>
      <xdr:col>15</xdr:col>
      <xdr:colOff>101600</xdr:colOff>
      <xdr:row>77</xdr:row>
      <xdr:rowOff>32080</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132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23207</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224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27978</xdr:rowOff>
    </xdr:from>
    <xdr:to>
      <xdr:col>10</xdr:col>
      <xdr:colOff>165100</xdr:colOff>
      <xdr:row>77</xdr:row>
      <xdr:rowOff>129578</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229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120705</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322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52724</xdr:rowOff>
    </xdr:from>
    <xdr:to>
      <xdr:col>6</xdr:col>
      <xdr:colOff>38100</xdr:colOff>
      <xdr:row>77</xdr:row>
      <xdr:rowOff>154324</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5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145451</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347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扶助費グラフ枠">
          <a:extLst>
            <a:ext uri="{FF2B5EF4-FFF2-40B4-BE49-F238E27FC236}">
              <a16:creationId xmlns:a16="http://schemas.microsoft.com/office/drawing/2014/main" id="{00000000-0008-0000-06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95039</xdr:rowOff>
    </xdr:from>
    <xdr:to>
      <xdr:col>24</xdr:col>
      <xdr:colOff>62865</xdr:colOff>
      <xdr:row>97</xdr:row>
      <xdr:rowOff>147335</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flipV="1">
          <a:off x="4633595" y="15525539"/>
          <a:ext cx="1270" cy="1252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151162</xdr:rowOff>
    </xdr:from>
    <xdr:ext cx="534377" cy="259045"/>
    <xdr:sp macro="" textlink="">
      <xdr:nvSpPr>
        <xdr:cNvPr id="226" name="扶助費最小値テキスト">
          <a:extLst>
            <a:ext uri="{FF2B5EF4-FFF2-40B4-BE49-F238E27FC236}">
              <a16:creationId xmlns:a16="http://schemas.microsoft.com/office/drawing/2014/main" id="{00000000-0008-0000-0600-0000E2000000}"/>
            </a:ext>
          </a:extLst>
        </xdr:cNvPr>
        <xdr:cNvSpPr txBox="1"/>
      </xdr:nvSpPr>
      <xdr:spPr>
        <a:xfrm>
          <a:off x="4686300" y="16781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147335</xdr:rowOff>
    </xdr:from>
    <xdr:to>
      <xdr:col>24</xdr:col>
      <xdr:colOff>152400</xdr:colOff>
      <xdr:row>97</xdr:row>
      <xdr:rowOff>147335</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6777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41716</xdr:rowOff>
    </xdr:from>
    <xdr:ext cx="599010" cy="259045"/>
    <xdr:sp macro="" textlink="">
      <xdr:nvSpPr>
        <xdr:cNvPr id="228" name="扶助費最大値テキスト">
          <a:extLst>
            <a:ext uri="{FF2B5EF4-FFF2-40B4-BE49-F238E27FC236}">
              <a16:creationId xmlns:a16="http://schemas.microsoft.com/office/drawing/2014/main" id="{00000000-0008-0000-0600-0000E4000000}"/>
            </a:ext>
          </a:extLst>
        </xdr:cNvPr>
        <xdr:cNvSpPr txBox="1"/>
      </xdr:nvSpPr>
      <xdr:spPr>
        <a:xfrm>
          <a:off x="4686300" y="15300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95039</xdr:rowOff>
    </xdr:from>
    <xdr:to>
      <xdr:col>24</xdr:col>
      <xdr:colOff>152400</xdr:colOff>
      <xdr:row>90</xdr:row>
      <xdr:rowOff>95039</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5525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51369</xdr:rowOff>
    </xdr:from>
    <xdr:to>
      <xdr:col>24</xdr:col>
      <xdr:colOff>63500</xdr:colOff>
      <xdr:row>95</xdr:row>
      <xdr:rowOff>155649</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3797300" y="16339119"/>
          <a:ext cx="838200" cy="104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162828</xdr:rowOff>
    </xdr:from>
    <xdr:ext cx="599010" cy="259045"/>
    <xdr:sp macro="" textlink="">
      <xdr:nvSpPr>
        <xdr:cNvPr id="231" name="扶助費平均値テキスト">
          <a:extLst>
            <a:ext uri="{FF2B5EF4-FFF2-40B4-BE49-F238E27FC236}">
              <a16:creationId xmlns:a16="http://schemas.microsoft.com/office/drawing/2014/main" id="{00000000-0008-0000-0600-0000E7000000}"/>
            </a:ext>
          </a:extLst>
        </xdr:cNvPr>
        <xdr:cNvSpPr txBox="1"/>
      </xdr:nvSpPr>
      <xdr:spPr>
        <a:xfrm>
          <a:off x="4686300" y="1627912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12951</xdr:rowOff>
    </xdr:from>
    <xdr:to>
      <xdr:col>24</xdr:col>
      <xdr:colOff>114300</xdr:colOff>
      <xdr:row>95</xdr:row>
      <xdr:rowOff>114551</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4584700" y="16300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66853</xdr:rowOff>
    </xdr:from>
    <xdr:to>
      <xdr:col>19</xdr:col>
      <xdr:colOff>177800</xdr:colOff>
      <xdr:row>95</xdr:row>
      <xdr:rowOff>155649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2908300" y="16354603"/>
          <a:ext cx="889000" cy="88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83207</xdr:rowOff>
    </xdr:from>
    <xdr:to>
      <xdr:col>20</xdr:col>
      <xdr:colOff>38100</xdr:colOff>
      <xdr:row>96</xdr:row>
      <xdr:rowOff>13357</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3746500" y="16370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29884</xdr:rowOff>
    </xdr:from>
    <xdr:ext cx="599010" cy="259045"/>
    <xdr:sp macro="" textlink="">
      <xdr:nvSpPr>
        <xdr:cNvPr id="235" name="テキスト ボックス 234">
          <a:extLst>
            <a:ext uri="{FF2B5EF4-FFF2-40B4-BE49-F238E27FC236}">
              <a16:creationId xmlns:a16="http://schemas.microsoft.com/office/drawing/2014/main" id="{00000000-0008-0000-0600-0000EB000000}"/>
            </a:ext>
          </a:extLst>
        </xdr:cNvPr>
        <xdr:cNvSpPr txBox="1"/>
      </xdr:nvSpPr>
      <xdr:spPr>
        <a:xfrm>
          <a:off x="3497795" y="16146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66853</xdr:rowOff>
    </xdr:from>
    <xdr:to>
      <xdr:col>15</xdr:col>
      <xdr:colOff>50800</xdr:colOff>
      <xdr:row>96</xdr:row>
      <xdr:rowOff>118807</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019300" y="16354603"/>
          <a:ext cx="889000" cy="223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3130</xdr:rowOff>
    </xdr:from>
    <xdr:to>
      <xdr:col>15</xdr:col>
      <xdr:colOff>101600</xdr:colOff>
      <xdr:row>95</xdr:row>
      <xdr:rowOff>104730</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2857500" y="16290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121257</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2608795" y="16066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118807</xdr:rowOff>
    </xdr:from>
    <xdr:to>
      <xdr:col>10</xdr:col>
      <xdr:colOff>114300</xdr:colOff>
      <xdr:row>96</xdr:row>
      <xdr:rowOff>150757</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1130300" y="16578007"/>
          <a:ext cx="889000" cy="31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39142</xdr:rowOff>
    </xdr:from>
    <xdr:to>
      <xdr:col>10</xdr:col>
      <xdr:colOff>165100</xdr:colOff>
      <xdr:row>97</xdr:row>
      <xdr:rowOff>140742</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968500" y="16669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131869</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1752111" y="16762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68349</xdr:rowOff>
    </xdr:from>
    <xdr:to>
      <xdr:col>6</xdr:col>
      <xdr:colOff>38100</xdr:colOff>
      <xdr:row>97</xdr:row>
      <xdr:rowOff>169949</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079500" y="16698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161076</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863111" y="16791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569</xdr:rowOff>
    </xdr:from>
    <xdr:to>
      <xdr:col>24</xdr:col>
      <xdr:colOff>114300</xdr:colOff>
      <xdr:row>95</xdr:row>
      <xdr:rowOff>102169</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4584700" y="16288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23446</xdr:rowOff>
    </xdr:from>
    <xdr:ext cx="599010" cy="259045"/>
    <xdr:sp macro="" textlink="">
      <xdr:nvSpPr>
        <xdr:cNvPr id="250" name="扶助費該当値テキスト">
          <a:extLst>
            <a:ext uri="{FF2B5EF4-FFF2-40B4-BE49-F238E27FC236}">
              <a16:creationId xmlns:a16="http://schemas.microsoft.com/office/drawing/2014/main" id="{00000000-0008-0000-0600-0000FA000000}"/>
            </a:ext>
          </a:extLst>
        </xdr:cNvPr>
        <xdr:cNvSpPr txBox="1"/>
      </xdr:nvSpPr>
      <xdr:spPr>
        <a:xfrm>
          <a:off x="4686300" y="16139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104849</xdr:rowOff>
    </xdr:from>
    <xdr:to>
      <xdr:col>20</xdr:col>
      <xdr:colOff>38100</xdr:colOff>
      <xdr:row>96</xdr:row>
      <xdr:rowOff>34999</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3746500" y="16392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26126</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3497795" y="16485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16053</xdr:rowOff>
    </xdr:from>
    <xdr:to>
      <xdr:col>15</xdr:col>
      <xdr:colOff>101600</xdr:colOff>
      <xdr:row>95</xdr:row>
      <xdr:rowOff>117653</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2857500" y="16303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108780</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608795" y="16396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68007</xdr:rowOff>
    </xdr:from>
    <xdr:to>
      <xdr:col>10</xdr:col>
      <xdr:colOff>165100</xdr:colOff>
      <xdr:row>96</xdr:row>
      <xdr:rowOff>169607</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968500" y="16527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14684</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719795" y="16302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99957</xdr:rowOff>
    </xdr:from>
    <xdr:to>
      <xdr:col>6</xdr:col>
      <xdr:colOff>38100</xdr:colOff>
      <xdr:row>97</xdr:row>
      <xdr:rowOff>30107</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079500" y="1655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46634</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830795" y="16334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70881</xdr:rowOff>
    </xdr:from>
    <xdr:to>
      <xdr:col>54</xdr:col>
      <xdr:colOff>189865</xdr:colOff>
      <xdr:row>38</xdr:row>
      <xdr:rowOff>39203</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214381"/>
          <a:ext cx="1270" cy="13399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43030</xdr:rowOff>
    </xdr:from>
    <xdr:ext cx="534377"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558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39203</xdr:rowOff>
    </xdr:from>
    <xdr:to>
      <xdr:col>55</xdr:col>
      <xdr:colOff>88900</xdr:colOff>
      <xdr:row>38</xdr:row>
      <xdr:rowOff>39203</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554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17558</xdr:rowOff>
    </xdr:from>
    <xdr:ext cx="599010"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4989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70881</xdr:rowOff>
    </xdr:from>
    <xdr:to>
      <xdr:col>55</xdr:col>
      <xdr:colOff>88900</xdr:colOff>
      <xdr:row>30</xdr:row>
      <xdr:rowOff>70881</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214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59287</xdr:rowOff>
    </xdr:from>
    <xdr:to>
      <xdr:col>55</xdr:col>
      <xdr:colOff>0</xdr:colOff>
      <xdr:row>36</xdr:row>
      <xdr:rowOff>68540</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9639300" y="6231487"/>
          <a:ext cx="838200" cy="9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31687</xdr:rowOff>
    </xdr:from>
    <xdr:ext cx="534377"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62038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53260</xdr:rowOff>
    </xdr:from>
    <xdr:to>
      <xdr:col>55</xdr:col>
      <xdr:colOff>50800</xdr:colOff>
      <xdr:row>36</xdr:row>
      <xdr:rowOff>154860</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622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59287</xdr:rowOff>
    </xdr:from>
    <xdr:to>
      <xdr:col>50</xdr:col>
      <xdr:colOff>114300</xdr:colOff>
      <xdr:row>36</xdr:row>
      <xdr:rowOff>60234</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8750300" y="6231487"/>
          <a:ext cx="889000" cy="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35614</xdr:rowOff>
    </xdr:from>
    <xdr:to>
      <xdr:col>50</xdr:col>
      <xdr:colOff>165100</xdr:colOff>
      <xdr:row>36</xdr:row>
      <xdr:rowOff>137214</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207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128341</xdr:rowOff>
    </xdr:from>
    <xdr:ext cx="534377"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72111" y="6300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9442</xdr:rowOff>
    </xdr:from>
    <xdr:to>
      <xdr:col>45</xdr:col>
      <xdr:colOff>177800</xdr:colOff>
      <xdr:row>36</xdr:row>
      <xdr:rowOff>60234</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7861300" y="5152942"/>
          <a:ext cx="889000" cy="1079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73714</xdr:rowOff>
    </xdr:from>
    <xdr:to>
      <xdr:col>46</xdr:col>
      <xdr:colOff>38100</xdr:colOff>
      <xdr:row>37</xdr:row>
      <xdr:rowOff>3864</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24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166441</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83111" y="6338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9442</xdr:rowOff>
    </xdr:from>
    <xdr:to>
      <xdr:col>41</xdr:col>
      <xdr:colOff>50800</xdr:colOff>
      <xdr:row>37</xdr:row>
      <xdr:rowOff>13448</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6972300" y="5152942"/>
          <a:ext cx="889000" cy="1204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29</xdr:row>
      <xdr:rowOff>123538</xdr:rowOff>
    </xdr:from>
    <xdr:to>
      <xdr:col>41</xdr:col>
      <xdr:colOff>101600</xdr:colOff>
      <xdr:row>30</xdr:row>
      <xdr:rowOff>53688</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509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28</xdr:row>
      <xdr:rowOff>70215</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61795" y="4870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120469</xdr:rowOff>
    </xdr:from>
    <xdr:to>
      <xdr:col>36</xdr:col>
      <xdr:colOff>165100</xdr:colOff>
      <xdr:row>37</xdr:row>
      <xdr:rowOff>50619</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6292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67146</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705111" y="6067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17740</xdr:rowOff>
    </xdr:from>
    <xdr:to>
      <xdr:col>55</xdr:col>
      <xdr:colOff>50800</xdr:colOff>
      <xdr:row>36</xdr:row>
      <xdr:rowOff>119340</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6189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40617</xdr:rowOff>
    </xdr:from>
    <xdr:ext cx="534377"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6041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8487</xdr:rowOff>
    </xdr:from>
    <xdr:to>
      <xdr:col>50</xdr:col>
      <xdr:colOff>165100</xdr:colOff>
      <xdr:row>36</xdr:row>
      <xdr:rowOff>110087</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6180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126614</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72111" y="5955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9434</xdr:rowOff>
    </xdr:from>
    <xdr:to>
      <xdr:col>46</xdr:col>
      <xdr:colOff>38100</xdr:colOff>
      <xdr:row>36</xdr:row>
      <xdr:rowOff>111034</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6181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127561</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83111" y="5956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29</xdr:row>
      <xdr:rowOff>130092</xdr:rowOff>
    </xdr:from>
    <xdr:to>
      <xdr:col>41</xdr:col>
      <xdr:colOff>101600</xdr:colOff>
      <xdr:row>30</xdr:row>
      <xdr:rowOff>60242</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5102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51369</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61795" y="5194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134098</xdr:rowOff>
    </xdr:from>
    <xdr:to>
      <xdr:col>36</xdr:col>
      <xdr:colOff>165100</xdr:colOff>
      <xdr:row>37</xdr:row>
      <xdr:rowOff>64248</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6306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55375</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705111" y="6399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133883</xdr:rowOff>
    </xdr:from>
    <xdr:to>
      <xdr:col>54</xdr:col>
      <xdr:colOff>189865</xdr:colOff>
      <xdr:row>58</xdr:row>
      <xdr:rowOff>42202</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534933"/>
          <a:ext cx="1270" cy="1451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46029</xdr:rowOff>
    </xdr:from>
    <xdr:ext cx="534377"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9990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42202</xdr:rowOff>
    </xdr:from>
    <xdr:to>
      <xdr:col>55</xdr:col>
      <xdr:colOff>88900</xdr:colOff>
      <xdr:row>58</xdr:row>
      <xdr:rowOff>42202</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9986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80560</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310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133883</xdr:rowOff>
    </xdr:from>
    <xdr:to>
      <xdr:col>55</xdr:col>
      <xdr:colOff>88900</xdr:colOff>
      <xdr:row>49</xdr:row>
      <xdr:rowOff>133883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5349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98044</xdr:rowOff>
    </xdr:from>
    <xdr:to>
      <xdr:col>55</xdr:col>
      <xdr:colOff>0</xdr:colOff>
      <xdr:row>56</xdr:row>
      <xdr:rowOff>132449</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9639300" y="9699244"/>
          <a:ext cx="838200" cy="34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136097</xdr:rowOff>
    </xdr:from>
    <xdr:ext cx="534377"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3943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113220</xdr:rowOff>
    </xdr:from>
    <xdr:to>
      <xdr:col>55</xdr:col>
      <xdr:colOff>50800</xdr:colOff>
      <xdr:row>56</xdr:row>
      <xdr:rowOff>43370</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542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132449</xdr:rowOff>
    </xdr:from>
    <xdr:to>
      <xdr:col>50</xdr:col>
      <xdr:colOff>114300</xdr:colOff>
      <xdr:row>57</xdr:row>
      <xdr:rowOff>36322</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8750300" y="9733649"/>
          <a:ext cx="889000" cy="75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147053</xdr:rowOff>
    </xdr:from>
    <xdr:to>
      <xdr:col>50</xdr:col>
      <xdr:colOff>165100</xdr:colOff>
      <xdr:row>56</xdr:row>
      <xdr:rowOff>77203</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576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93730</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9352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62294</xdr:rowOff>
    </xdr:from>
    <xdr:to>
      <xdr:col>45</xdr:col>
      <xdr:colOff>177800</xdr:colOff>
      <xdr:row>57</xdr:row>
      <xdr:rowOff>36322</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7861300" y="9663494"/>
          <a:ext cx="889000" cy="145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121221</xdr:rowOff>
    </xdr:from>
    <xdr:to>
      <xdr:col>46</xdr:col>
      <xdr:colOff>38100</xdr:colOff>
      <xdr:row>56</xdr:row>
      <xdr:rowOff>51371</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55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67898</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326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62294</xdr:rowOff>
    </xdr:from>
    <xdr:to>
      <xdr:col>41</xdr:col>
      <xdr:colOff>50800</xdr:colOff>
      <xdr:row>56</xdr:row>
      <xdr:rowOff>100178</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6972300" y="9663494"/>
          <a:ext cx="889000" cy="37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54</xdr:row>
      <xdr:rowOff>134417</xdr:rowOff>
    </xdr:from>
    <xdr:to>
      <xdr:col>41</xdr:col>
      <xdr:colOff>101600</xdr:colOff>
      <xdr:row>55</xdr:row>
      <xdr:rowOff>64567</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392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81094</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167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8344</xdr:rowOff>
    </xdr:from>
    <xdr:to>
      <xdr:col>36</xdr:col>
      <xdr:colOff>165100</xdr:colOff>
      <xdr:row>54</xdr:row>
      <xdr:rowOff>109944</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266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126471</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041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47244</xdr:rowOff>
    </xdr:from>
    <xdr:to>
      <xdr:col>55</xdr:col>
      <xdr:colOff>50800</xdr:colOff>
      <xdr:row>56</xdr:row>
      <xdr:rowOff>148844</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648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25671</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626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81649</xdr:rowOff>
    </xdr:from>
    <xdr:to>
      <xdr:col>50</xdr:col>
      <xdr:colOff>165100</xdr:colOff>
      <xdr:row>57</xdr:row>
      <xdr:rowOff>11799</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682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2926</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2111" y="9775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156972</xdr:rowOff>
    </xdr:from>
    <xdr:to>
      <xdr:col>46</xdr:col>
      <xdr:colOff>38100</xdr:colOff>
      <xdr:row>57</xdr:row>
      <xdr:rowOff>87122</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758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78249</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9850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11494</xdr:rowOff>
    </xdr:from>
    <xdr:to>
      <xdr:col>41</xdr:col>
      <xdr:colOff>101600</xdr:colOff>
      <xdr:row>56</xdr:row>
      <xdr:rowOff>113094</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612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104221</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9705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49378</xdr:rowOff>
    </xdr:from>
    <xdr:to>
      <xdr:col>36</xdr:col>
      <xdr:colOff>165100</xdr:colOff>
      <xdr:row>56</xdr:row>
      <xdr:rowOff>150978</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650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142105</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5111" y="9743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a:extLst>
            <a:ext uri="{FF2B5EF4-FFF2-40B4-BE49-F238E27FC236}">
              <a16:creationId xmlns:a16="http://schemas.microsoft.com/office/drawing/2014/main" id="{00000000-0008-0000-06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16302</xdr:rowOff>
    </xdr:from>
    <xdr:to>
      <xdr:col>54</xdr:col>
      <xdr:colOff>189865</xdr:colOff>
      <xdr:row>78</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flipV="1">
          <a:off x="10475595" y="12189252"/>
          <a:ext cx="1270" cy="1323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7" name="普通建設事業費 （ うち新規整備　）最小値テキスト">
          <a:extLst>
            <a:ext uri="{FF2B5EF4-FFF2-40B4-BE49-F238E27FC236}">
              <a16:creationId xmlns:a16="http://schemas.microsoft.com/office/drawing/2014/main" id="{00000000-0008-0000-0600-00008D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134429</xdr:rowOff>
    </xdr:from>
    <xdr:ext cx="534377" cy="259045"/>
    <xdr:sp macro="" textlink="">
      <xdr:nvSpPr>
        <xdr:cNvPr id="399" name="普通建設事業費 （ うち新規整備　）最大値テキスト">
          <a:extLst>
            <a:ext uri="{FF2B5EF4-FFF2-40B4-BE49-F238E27FC236}">
              <a16:creationId xmlns:a16="http://schemas.microsoft.com/office/drawing/2014/main" id="{00000000-0008-0000-0600-00008F010000}"/>
            </a:ext>
          </a:extLst>
        </xdr:cNvPr>
        <xdr:cNvSpPr txBox="1"/>
      </xdr:nvSpPr>
      <xdr:spPr>
        <a:xfrm>
          <a:off x="10528300" y="11964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16302</xdr:rowOff>
    </xdr:from>
    <xdr:to>
      <xdr:col>55</xdr:col>
      <xdr:colOff>88900</xdr:colOff>
      <xdr:row>71</xdr:row>
      <xdr:rowOff>16302</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2189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107421</xdr:rowOff>
    </xdr:from>
    <xdr:to>
      <xdr:col>55</xdr:col>
      <xdr:colOff>0</xdr:colOff>
      <xdr:row>78</xdr:row>
      <xdr:rowOff>26521</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9639300" y="13309071"/>
          <a:ext cx="838200" cy="90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25571</xdr:rowOff>
    </xdr:from>
    <xdr:ext cx="534377" cy="259045"/>
    <xdr:sp macro="" textlink="">
      <xdr:nvSpPr>
        <xdr:cNvPr id="402" name="普通建設事業費 （ うち新規整備　）平均値テキスト">
          <a:extLst>
            <a:ext uri="{FF2B5EF4-FFF2-40B4-BE49-F238E27FC236}">
              <a16:creationId xmlns:a16="http://schemas.microsoft.com/office/drawing/2014/main" id="{00000000-0008-0000-0600-000092010000}"/>
            </a:ext>
          </a:extLst>
        </xdr:cNvPr>
        <xdr:cNvSpPr txBox="1"/>
      </xdr:nvSpPr>
      <xdr:spPr>
        <a:xfrm>
          <a:off x="10528300" y="130557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2694</xdr:rowOff>
    </xdr:from>
    <xdr:to>
      <xdr:col>55</xdr:col>
      <xdr:colOff>50800</xdr:colOff>
      <xdr:row>77</xdr:row>
      <xdr:rowOff>104294</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10426700" y="132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107421</xdr:rowOff>
    </xdr:from>
    <xdr:to>
      <xdr:col>50</xdr:col>
      <xdr:colOff>114300</xdr:colOff>
      <xdr:row>77</xdr:row>
      <xdr:rowOff>158057</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8750300" y="13309071"/>
          <a:ext cx="889000" cy="50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171104</xdr:rowOff>
    </xdr:from>
    <xdr:to>
      <xdr:col>50</xdr:col>
      <xdr:colOff>165100</xdr:colOff>
      <xdr:row>77</xdr:row>
      <xdr:rowOff>101254</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9588500" y="132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117781</xdr:rowOff>
    </xdr:from>
    <xdr:ext cx="534377"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9372111" y="12976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8096</xdr:rowOff>
    </xdr:from>
    <xdr:to>
      <xdr:col>45</xdr:col>
      <xdr:colOff>177800</xdr:colOff>
      <xdr:row>77</xdr:row>
      <xdr:rowOff>158057</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7861300" y="13209746"/>
          <a:ext cx="889000" cy="149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14788</xdr:rowOff>
    </xdr:from>
    <xdr:to>
      <xdr:col>46</xdr:col>
      <xdr:colOff>38100</xdr:colOff>
      <xdr:row>77</xdr:row>
      <xdr:rowOff>116388</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8699500" y="1321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132915</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8483111" y="1299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8096</xdr:rowOff>
    </xdr:from>
    <xdr:to>
      <xdr:col>41</xdr:col>
      <xdr:colOff>50800</xdr:colOff>
      <xdr:row>77</xdr:row>
      <xdr:rowOff>85956</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6972300" y="13209746"/>
          <a:ext cx="889000" cy="77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71230</xdr:rowOff>
    </xdr:from>
    <xdr:to>
      <xdr:col>41</xdr:col>
      <xdr:colOff>101600</xdr:colOff>
      <xdr:row>77</xdr:row>
      <xdr:rowOff>1380</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7810500" y="1310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17906</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7594111" y="12876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49238</xdr:rowOff>
    </xdr:from>
    <xdr:to>
      <xdr:col>36</xdr:col>
      <xdr:colOff>165100</xdr:colOff>
      <xdr:row>75</xdr:row>
      <xdr:rowOff>150837</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6921500" y="1290798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167365</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05111" y="12683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147171</xdr:rowOff>
    </xdr:from>
    <xdr:to>
      <xdr:col>55</xdr:col>
      <xdr:colOff>50800</xdr:colOff>
      <xdr:row>78</xdr:row>
      <xdr:rowOff>77321</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10426700" y="13348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62098</xdr:rowOff>
    </xdr:from>
    <xdr:ext cx="469744" cy="259045"/>
    <xdr:sp macro="" textlink="">
      <xdr:nvSpPr>
        <xdr:cNvPr id="421" name="普通建設事業費 （ うち新規整備　）該当値テキスト">
          <a:extLst>
            <a:ext uri="{FF2B5EF4-FFF2-40B4-BE49-F238E27FC236}">
              <a16:creationId xmlns:a16="http://schemas.microsoft.com/office/drawing/2014/main" id="{00000000-0008-0000-0600-0000A5010000}"/>
            </a:ext>
          </a:extLst>
        </xdr:cNvPr>
        <xdr:cNvSpPr txBox="1"/>
      </xdr:nvSpPr>
      <xdr:spPr>
        <a:xfrm>
          <a:off x="10528300" y="13263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56621</xdr:rowOff>
    </xdr:from>
    <xdr:to>
      <xdr:col>50</xdr:col>
      <xdr:colOff>165100</xdr:colOff>
      <xdr:row>77</xdr:row>
      <xdr:rowOff>158221</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9588500" y="13258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149348</xdr:rowOff>
    </xdr:from>
    <xdr:ext cx="469744"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04428" y="13350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107257</xdr:rowOff>
    </xdr:from>
    <xdr:to>
      <xdr:col>46</xdr:col>
      <xdr:colOff>38100</xdr:colOff>
      <xdr:row>78</xdr:row>
      <xdr:rowOff>37407</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8699500" y="13308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28534</xdr:rowOff>
    </xdr:from>
    <xdr:ext cx="469744"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15428" y="13401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128746</xdr:rowOff>
    </xdr:from>
    <xdr:to>
      <xdr:col>41</xdr:col>
      <xdr:colOff>101600</xdr:colOff>
      <xdr:row>77</xdr:row>
      <xdr:rowOff>58896</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7810500" y="13158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50023</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594111" y="13251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35156</xdr:rowOff>
    </xdr:from>
    <xdr:to>
      <xdr:col>36</xdr:col>
      <xdr:colOff>165100</xdr:colOff>
      <xdr:row>77</xdr:row>
      <xdr:rowOff>136756</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6921500" y="1323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127883</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37428" y="13329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普通建設事業費 （ うち更新整備　）グラフ枠">
          <a:extLst>
            <a:ext uri="{FF2B5EF4-FFF2-40B4-BE49-F238E27FC236}">
              <a16:creationId xmlns:a16="http://schemas.microsoft.com/office/drawing/2014/main" id="{00000000-0008-0000-06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45402</xdr:rowOff>
    </xdr:from>
    <xdr:to>
      <xdr:col>54</xdr:col>
      <xdr:colOff>189865</xdr:colOff>
      <xdr:row>98</xdr:row>
      <xdr:rowOff>141720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flipV="1">
          <a:off x="10475595" y="15475902"/>
          <a:ext cx="1270" cy="14679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145547</xdr:rowOff>
    </xdr:from>
    <xdr:ext cx="469744" cy="259045"/>
    <xdr:sp macro="" textlink="">
      <xdr:nvSpPr>
        <xdr:cNvPr id="454" name="普通建設事業費 （ うち更新整備　）最小値テキスト">
          <a:extLst>
            <a:ext uri="{FF2B5EF4-FFF2-40B4-BE49-F238E27FC236}">
              <a16:creationId xmlns:a16="http://schemas.microsoft.com/office/drawing/2014/main" id="{00000000-0008-0000-0600-0000C6010000}"/>
            </a:ext>
          </a:extLst>
        </xdr:cNvPr>
        <xdr:cNvSpPr txBox="1"/>
      </xdr:nvSpPr>
      <xdr:spPr>
        <a:xfrm>
          <a:off x="10528300" y="1694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141720</xdr:rowOff>
    </xdr:from>
    <xdr:to>
      <xdr:col>55</xdr:col>
      <xdr:colOff>88900</xdr:colOff>
      <xdr:row>98</xdr:row>
      <xdr:rowOff>141720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6943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163529</xdr:rowOff>
    </xdr:from>
    <xdr:ext cx="534377" cy="259045"/>
    <xdr:sp macro="" textlink="">
      <xdr:nvSpPr>
        <xdr:cNvPr id="456" name="普通建設事業費 （ うち更新整備　）最大値テキスト">
          <a:extLst>
            <a:ext uri="{FF2B5EF4-FFF2-40B4-BE49-F238E27FC236}">
              <a16:creationId xmlns:a16="http://schemas.microsoft.com/office/drawing/2014/main" id="{00000000-0008-0000-0600-0000C8010000}"/>
            </a:ext>
          </a:extLst>
        </xdr:cNvPr>
        <xdr:cNvSpPr txBox="1"/>
      </xdr:nvSpPr>
      <xdr:spPr>
        <a:xfrm>
          <a:off x="10528300" y="15251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45402</xdr:rowOff>
    </xdr:from>
    <xdr:to>
      <xdr:col>55</xdr:col>
      <xdr:colOff>88900</xdr:colOff>
      <xdr:row>90</xdr:row>
      <xdr:rowOff>45402</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5475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167856</xdr:rowOff>
    </xdr:from>
    <xdr:to>
      <xdr:col>55</xdr:col>
      <xdr:colOff>0</xdr:colOff>
      <xdr:row>96</xdr:row>
      <xdr:rowOff>138671</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9639300" y="16455606"/>
          <a:ext cx="838200" cy="142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20235</xdr:rowOff>
    </xdr:from>
    <xdr:ext cx="534377" cy="259045"/>
    <xdr:sp macro="" textlink="">
      <xdr:nvSpPr>
        <xdr:cNvPr id="459" name="普通建設事業費 （ うち更新整備　）平均値テキスト">
          <a:extLst>
            <a:ext uri="{FF2B5EF4-FFF2-40B4-BE49-F238E27FC236}">
              <a16:creationId xmlns:a16="http://schemas.microsoft.com/office/drawing/2014/main" id="{00000000-0008-0000-0600-0000CB010000}"/>
            </a:ext>
          </a:extLst>
        </xdr:cNvPr>
        <xdr:cNvSpPr txBox="1"/>
      </xdr:nvSpPr>
      <xdr:spPr>
        <a:xfrm>
          <a:off x="10528300" y="164794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41808</xdr:rowOff>
    </xdr:from>
    <xdr:to>
      <xdr:col>55</xdr:col>
      <xdr:colOff>50800</xdr:colOff>
      <xdr:row>96</xdr:row>
      <xdr:rowOff>143408</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10426700" y="16501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138671</xdr:rowOff>
    </xdr:from>
    <xdr:to>
      <xdr:col>50</xdr:col>
      <xdr:colOff>114300</xdr:colOff>
      <xdr:row>98</xdr:row>
      <xdr:rowOff>3302</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8750300" y="16597871"/>
          <a:ext cx="889000" cy="207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87928</xdr:rowOff>
    </xdr:from>
    <xdr:to>
      <xdr:col>50</xdr:col>
      <xdr:colOff>165100</xdr:colOff>
      <xdr:row>97</xdr:row>
      <xdr:rowOff>18078</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9588500" y="16547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9205</xdr:rowOff>
    </xdr:from>
    <xdr:ext cx="534377"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9372111" y="16639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83179</xdr:rowOff>
    </xdr:from>
    <xdr:to>
      <xdr:col>45</xdr:col>
      <xdr:colOff>177800</xdr:colOff>
      <xdr:row>98</xdr:row>
      <xdr:rowOff>3302</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7861300" y="16713829"/>
          <a:ext cx="889000" cy="91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73813</xdr:rowOff>
    </xdr:from>
    <xdr:to>
      <xdr:col>46</xdr:col>
      <xdr:colOff>38100</xdr:colOff>
      <xdr:row>97</xdr:row>
      <xdr:rowOff>3963</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8699500" y="16533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20490</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8483111" y="16308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168904</xdr:rowOff>
    </xdr:from>
    <xdr:to>
      <xdr:col>41</xdr:col>
      <xdr:colOff>50800</xdr:colOff>
      <xdr:row>97</xdr:row>
      <xdr:rowOff>83179</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6972300" y="16628104"/>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77451</xdr:rowOff>
    </xdr:from>
    <xdr:to>
      <xdr:col>41</xdr:col>
      <xdr:colOff>101600</xdr:colOff>
      <xdr:row>96</xdr:row>
      <xdr:rowOff>7601</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7810500" y="16365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24128</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7594111" y="16140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156851</xdr:rowOff>
    </xdr:from>
    <xdr:to>
      <xdr:col>36</xdr:col>
      <xdr:colOff>165100</xdr:colOff>
      <xdr:row>96</xdr:row>
      <xdr:rowOff>87001</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6921500" y="1644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103528</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6705111" y="16219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117056</xdr:rowOff>
    </xdr:from>
    <xdr:to>
      <xdr:col>55</xdr:col>
      <xdr:colOff>50800</xdr:colOff>
      <xdr:row>96</xdr:row>
      <xdr:rowOff>47206</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10426700" y="16404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139933</xdr:rowOff>
    </xdr:from>
    <xdr:ext cx="534377" cy="259045"/>
    <xdr:sp macro="" textlink="">
      <xdr:nvSpPr>
        <xdr:cNvPr id="478" name="普通建設事業費 （ うち更新整備　）該当値テキスト">
          <a:extLst>
            <a:ext uri="{FF2B5EF4-FFF2-40B4-BE49-F238E27FC236}">
              <a16:creationId xmlns:a16="http://schemas.microsoft.com/office/drawing/2014/main" id="{00000000-0008-0000-0600-0000DE010000}"/>
            </a:ext>
          </a:extLst>
        </xdr:cNvPr>
        <xdr:cNvSpPr txBox="1"/>
      </xdr:nvSpPr>
      <xdr:spPr>
        <a:xfrm>
          <a:off x="10528300" y="16256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87871</xdr:rowOff>
    </xdr:from>
    <xdr:to>
      <xdr:col>50</xdr:col>
      <xdr:colOff>165100</xdr:colOff>
      <xdr:row>97</xdr:row>
      <xdr:rowOff>18021</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9588500" y="1654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34548</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372111" y="16322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123952</xdr:rowOff>
    </xdr:from>
    <xdr:to>
      <xdr:col>46</xdr:col>
      <xdr:colOff>38100</xdr:colOff>
      <xdr:row>98</xdr:row>
      <xdr:rowOff>54102</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8699500" y="16754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45229</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483111" y="16847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32379</xdr:rowOff>
    </xdr:from>
    <xdr:to>
      <xdr:col>41</xdr:col>
      <xdr:colOff>101600</xdr:colOff>
      <xdr:row>97</xdr:row>
      <xdr:rowOff>133979</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7810500" y="16663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125106</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594111" y="16755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118104</xdr:rowOff>
    </xdr:from>
    <xdr:to>
      <xdr:col>36</xdr:col>
      <xdr:colOff>165100</xdr:colOff>
      <xdr:row>97</xdr:row>
      <xdr:rowOff>48254</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6921500" y="16577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39381</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05111" y="16670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144434</xdr:rowOff>
    </xdr:from>
    <xdr:ext cx="46717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78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34</xdr:row>
      <xdr:rowOff>160763</xdr:rowOff>
    </xdr:from>
    <xdr:ext cx="46717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78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5641</xdr:rowOff>
    </xdr:from>
    <xdr:ext cx="46717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78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災害復旧事業費グラフ枠">
          <a:extLst>
            <a:ext uri="{FF2B5EF4-FFF2-40B4-BE49-F238E27FC236}">
              <a16:creationId xmlns:a16="http://schemas.microsoft.com/office/drawing/2014/main" id="{00000000-0008-0000-06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13643</xdr:rowOff>
    </xdr:from>
    <xdr:to>
      <xdr:col>85</xdr:col>
      <xdr:colOff>126364</xdr:colOff>
      <xdr:row>39</xdr:row>
      <xdr:rowOff>98878</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6317595" y="5328593"/>
          <a:ext cx="1269" cy="1456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3" name="災害復旧事業費最小値テキスト">
          <a:extLst>
            <a:ext uri="{FF2B5EF4-FFF2-40B4-BE49-F238E27FC236}">
              <a16:creationId xmlns:a16="http://schemas.microsoft.com/office/drawing/2014/main" id="{00000000-0008-0000-0600-000001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131770</xdr:rowOff>
    </xdr:from>
    <xdr:ext cx="534377" cy="259045"/>
    <xdr:sp macro="" textlink="">
      <xdr:nvSpPr>
        <xdr:cNvPr id="515" name="災害復旧事業費最大値テキスト">
          <a:extLst>
            <a:ext uri="{FF2B5EF4-FFF2-40B4-BE49-F238E27FC236}">
              <a16:creationId xmlns:a16="http://schemas.microsoft.com/office/drawing/2014/main" id="{00000000-0008-0000-0600-000003020000}"/>
            </a:ext>
          </a:extLst>
        </xdr:cNvPr>
        <xdr:cNvSpPr txBox="1"/>
      </xdr:nvSpPr>
      <xdr:spPr>
        <a:xfrm>
          <a:off x="16370300" y="5103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13643</xdr:rowOff>
    </xdr:from>
    <xdr:to>
      <xdr:col>86</xdr:col>
      <xdr:colOff>25400</xdr:colOff>
      <xdr:row>31</xdr:row>
      <xdr:rowOff>13643</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6230600" y="5328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159130</xdr:rowOff>
    </xdr:from>
    <xdr:ext cx="378565" cy="259045"/>
    <xdr:sp macro="" textlink="">
      <xdr:nvSpPr>
        <xdr:cNvPr id="518" name="災害復旧事業費平均値テキスト">
          <a:extLst>
            <a:ext uri="{FF2B5EF4-FFF2-40B4-BE49-F238E27FC236}">
              <a16:creationId xmlns:a16="http://schemas.microsoft.com/office/drawing/2014/main" id="{00000000-0008-0000-0600-000006020000}"/>
            </a:ext>
          </a:extLst>
        </xdr:cNvPr>
        <xdr:cNvSpPr txBox="1"/>
      </xdr:nvSpPr>
      <xdr:spPr>
        <a:xfrm>
          <a:off x="16370300" y="650278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136253</xdr:rowOff>
    </xdr:from>
    <xdr:to>
      <xdr:col>85</xdr:col>
      <xdr:colOff>177800</xdr:colOff>
      <xdr:row>39</xdr:row>
      <xdr:rowOff>66403</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6268700" y="6651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143111</xdr:rowOff>
    </xdr:from>
    <xdr:to>
      <xdr:col>81</xdr:col>
      <xdr:colOff>101600</xdr:colOff>
      <xdr:row>39</xdr:row>
      <xdr:rowOff>73261</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5430500" y="6658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89788</xdr:rowOff>
    </xdr:from>
    <xdr:ext cx="378565"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5292017" y="6433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142893</xdr:rowOff>
    </xdr:from>
    <xdr:to>
      <xdr:col>76</xdr:col>
      <xdr:colOff>165100</xdr:colOff>
      <xdr:row>39</xdr:row>
      <xdr:rowOff>73043</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4541500" y="6657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89570</xdr:rowOff>
    </xdr:from>
    <xdr:ext cx="378565"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3017" y="64332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95722</xdr:rowOff>
    </xdr:from>
    <xdr:to>
      <xdr:col>71</xdr:col>
      <xdr:colOff>177800</xdr:colOff>
      <xdr:row>39</xdr:row>
      <xdr:rowOff>98878</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2814300" y="6782272"/>
          <a:ext cx="889000" cy="3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27396</xdr:rowOff>
    </xdr:from>
    <xdr:to>
      <xdr:col>72</xdr:col>
      <xdr:colOff>38100</xdr:colOff>
      <xdr:row>38</xdr:row>
      <xdr:rowOff>128996</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3652500" y="6542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145523</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3468428" y="6317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10958</xdr:rowOff>
    </xdr:from>
    <xdr:to>
      <xdr:col>67</xdr:col>
      <xdr:colOff>101600</xdr:colOff>
      <xdr:row>35</xdr:row>
      <xdr:rowOff>112558</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2763500" y="6011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33</xdr:row>
      <xdr:rowOff>129085</xdr:rowOff>
    </xdr:from>
    <xdr:ext cx="469744"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579428" y="5786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37" name="災害復旧事業費該当値テキスト">
          <a:extLst>
            <a:ext uri="{FF2B5EF4-FFF2-40B4-BE49-F238E27FC236}">
              <a16:creationId xmlns:a16="http://schemas.microsoft.com/office/drawing/2014/main" id="{00000000-0008-0000-0600-000019020000}"/>
            </a:ext>
          </a:extLst>
        </xdr:cNvPr>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44922</xdr:rowOff>
    </xdr:from>
    <xdr:to>
      <xdr:col>67</xdr:col>
      <xdr:colOff>101600</xdr:colOff>
      <xdr:row>39</xdr:row>
      <xdr:rowOff>146522</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2763500" y="6731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137649</xdr:rowOff>
    </xdr:from>
    <xdr:ext cx="313932"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2657333" y="682419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0" name="失業対策事業費グラフ枠">
          <a:extLst>
            <a:ext uri="{FF2B5EF4-FFF2-40B4-BE49-F238E27FC236}">
              <a16:creationId xmlns:a16="http://schemas.microsoft.com/office/drawing/2014/main" id="{00000000-0008-0000-0600-000030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2" name="失業対策事業費最小値テキスト">
          <a:extLst>
            <a:ext uri="{FF2B5EF4-FFF2-40B4-BE49-F238E27FC236}">
              <a16:creationId xmlns:a16="http://schemas.microsoft.com/office/drawing/2014/main" id="{00000000-0008-0000-0600-000032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4" name="失業対策事業費最大値テキスト">
          <a:extLst>
            <a:ext uri="{FF2B5EF4-FFF2-40B4-BE49-F238E27FC236}">
              <a16:creationId xmlns:a16="http://schemas.microsoft.com/office/drawing/2014/main" id="{00000000-0008-0000-0600-000034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7" name="失業対策事業費平均値テキスト">
          <a:extLst>
            <a:ext uri="{FF2B5EF4-FFF2-40B4-BE49-F238E27FC236}">
              <a16:creationId xmlns:a16="http://schemas.microsoft.com/office/drawing/2014/main" id="{00000000-0008-0000-0600-000037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6" name="失業対策事業費該当値テキスト">
          <a:extLst>
            <a:ext uri="{FF2B5EF4-FFF2-40B4-BE49-F238E27FC236}">
              <a16:creationId xmlns:a16="http://schemas.microsoft.com/office/drawing/2014/main" id="{00000000-0008-0000-0600-00004A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7" name="公債費グラフ枠">
          <a:extLst>
            <a:ext uri="{FF2B5EF4-FFF2-40B4-BE49-F238E27FC236}">
              <a16:creationId xmlns:a16="http://schemas.microsoft.com/office/drawing/2014/main" id="{00000000-0008-0000-0600-000069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97009</xdr:rowOff>
    </xdr:from>
    <xdr:to>
      <xdr:col>85</xdr:col>
      <xdr:colOff>126364</xdr:colOff>
      <xdr:row>77</xdr:row>
      <xdr:rowOff>109849</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6317595" y="12098509"/>
          <a:ext cx="1269" cy="1212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113676</xdr:rowOff>
    </xdr:from>
    <xdr:ext cx="534377" cy="259045"/>
    <xdr:sp macro="" textlink="">
      <xdr:nvSpPr>
        <xdr:cNvPr id="619" name="公債費最小値テキスト">
          <a:extLst>
            <a:ext uri="{FF2B5EF4-FFF2-40B4-BE49-F238E27FC236}">
              <a16:creationId xmlns:a16="http://schemas.microsoft.com/office/drawing/2014/main" id="{00000000-0008-0000-0600-00006B020000}"/>
            </a:ext>
          </a:extLst>
        </xdr:cNvPr>
        <xdr:cNvSpPr txBox="1"/>
      </xdr:nvSpPr>
      <xdr:spPr>
        <a:xfrm>
          <a:off x="16370300" y="13315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109849</xdr:rowOff>
    </xdr:from>
    <xdr:to>
      <xdr:col>86</xdr:col>
      <xdr:colOff>25400</xdr:colOff>
      <xdr:row>77</xdr:row>
      <xdr:rowOff>109849</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6230600" y="13311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43686</xdr:rowOff>
    </xdr:from>
    <xdr:ext cx="534377" cy="259045"/>
    <xdr:sp macro="" textlink="">
      <xdr:nvSpPr>
        <xdr:cNvPr id="621" name="公債費最大値テキスト">
          <a:extLst>
            <a:ext uri="{FF2B5EF4-FFF2-40B4-BE49-F238E27FC236}">
              <a16:creationId xmlns:a16="http://schemas.microsoft.com/office/drawing/2014/main" id="{00000000-0008-0000-0600-00006D020000}"/>
            </a:ext>
          </a:extLst>
        </xdr:cNvPr>
        <xdr:cNvSpPr txBox="1"/>
      </xdr:nvSpPr>
      <xdr:spPr>
        <a:xfrm>
          <a:off x="16370300" y="11873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97009</xdr:rowOff>
    </xdr:from>
    <xdr:to>
      <xdr:col>86</xdr:col>
      <xdr:colOff>25400</xdr:colOff>
      <xdr:row>70</xdr:row>
      <xdr:rowOff>97009</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6230600" y="12098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106629</xdr:rowOff>
    </xdr:from>
    <xdr:to>
      <xdr:col>85</xdr:col>
      <xdr:colOff>127000</xdr:colOff>
      <xdr:row>75</xdr:row>
      <xdr:rowOff>116174</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5481300" y="12965379"/>
          <a:ext cx="838200" cy="9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53370</xdr:rowOff>
    </xdr:from>
    <xdr:ext cx="534377" cy="259045"/>
    <xdr:sp macro="" textlink="">
      <xdr:nvSpPr>
        <xdr:cNvPr id="624" name="公債費平均値テキスト">
          <a:extLst>
            <a:ext uri="{FF2B5EF4-FFF2-40B4-BE49-F238E27FC236}">
              <a16:creationId xmlns:a16="http://schemas.microsoft.com/office/drawing/2014/main" id="{00000000-0008-0000-0600-000070020000}"/>
            </a:ext>
          </a:extLst>
        </xdr:cNvPr>
        <xdr:cNvSpPr txBox="1"/>
      </xdr:nvSpPr>
      <xdr:spPr>
        <a:xfrm>
          <a:off x="16370300" y="127406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30493</xdr:rowOff>
    </xdr:from>
    <xdr:to>
      <xdr:col>85</xdr:col>
      <xdr:colOff>177800</xdr:colOff>
      <xdr:row>75</xdr:row>
      <xdr:rowOff>132093</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6268700" y="128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100209</xdr:rowOff>
    </xdr:from>
    <xdr:to>
      <xdr:col>81</xdr:col>
      <xdr:colOff>50800</xdr:colOff>
      <xdr:row>75</xdr:row>
      <xdr:rowOff>116174</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4592300" y="12958959"/>
          <a:ext cx="889000" cy="15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20453</xdr:rowOff>
    </xdr:from>
    <xdr:to>
      <xdr:col>81</xdr:col>
      <xdr:colOff>101600</xdr:colOff>
      <xdr:row>75</xdr:row>
      <xdr:rowOff>122053</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5430500" y="1287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138580</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14111" y="12654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100209</xdr:rowOff>
    </xdr:from>
    <xdr:to>
      <xdr:col>76</xdr:col>
      <xdr:colOff>114300</xdr:colOff>
      <xdr:row>75</xdr:row>
      <xdr:rowOff>123184</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3703300" y="12958959"/>
          <a:ext cx="889000" cy="22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30797</xdr:rowOff>
    </xdr:from>
    <xdr:to>
      <xdr:col>76</xdr:col>
      <xdr:colOff>165100</xdr:colOff>
      <xdr:row>75</xdr:row>
      <xdr:rowOff>132397</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45415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148924</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325111" y="12664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171018</xdr:rowOff>
    </xdr:from>
    <xdr:to>
      <xdr:col>71</xdr:col>
      <xdr:colOff>177800</xdr:colOff>
      <xdr:row>75</xdr:row>
      <xdr:rowOff>123184</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2814300" y="12858318"/>
          <a:ext cx="889000" cy="123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157328</xdr:rowOff>
    </xdr:from>
    <xdr:to>
      <xdr:col>72</xdr:col>
      <xdr:colOff>38100</xdr:colOff>
      <xdr:row>75</xdr:row>
      <xdr:rowOff>87478</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3652500" y="1284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104005</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3436111" y="12619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168510</xdr:rowOff>
    </xdr:from>
    <xdr:to>
      <xdr:col>67</xdr:col>
      <xdr:colOff>101600</xdr:colOff>
      <xdr:row>75</xdr:row>
      <xdr:rowOff>98660</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2763500" y="12855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89787</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547111" y="12948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55829</xdr:rowOff>
    </xdr:from>
    <xdr:to>
      <xdr:col>85</xdr:col>
      <xdr:colOff>177800</xdr:colOff>
      <xdr:row>75</xdr:row>
      <xdr:rowOff>157429</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6268700" y="12914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34256</xdr:rowOff>
    </xdr:from>
    <xdr:ext cx="534377" cy="259045"/>
    <xdr:sp macro="" textlink="">
      <xdr:nvSpPr>
        <xdr:cNvPr id="643" name="公債費該当値テキスト">
          <a:extLst>
            <a:ext uri="{FF2B5EF4-FFF2-40B4-BE49-F238E27FC236}">
              <a16:creationId xmlns:a16="http://schemas.microsoft.com/office/drawing/2014/main" id="{00000000-0008-0000-0600-000083020000}"/>
            </a:ext>
          </a:extLst>
        </xdr:cNvPr>
        <xdr:cNvSpPr txBox="1"/>
      </xdr:nvSpPr>
      <xdr:spPr>
        <a:xfrm>
          <a:off x="16370300" y="12893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65374</xdr:rowOff>
    </xdr:from>
    <xdr:to>
      <xdr:col>81</xdr:col>
      <xdr:colOff>101600</xdr:colOff>
      <xdr:row>75</xdr:row>
      <xdr:rowOff>166973</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5430500" y="1292412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158100</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5214111" y="13016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49409</xdr:rowOff>
    </xdr:from>
    <xdr:to>
      <xdr:col>76</xdr:col>
      <xdr:colOff>165100</xdr:colOff>
      <xdr:row>75</xdr:row>
      <xdr:rowOff>151009</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4541500" y="12908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142136</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325111" y="13000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72384</xdr:rowOff>
    </xdr:from>
    <xdr:to>
      <xdr:col>72</xdr:col>
      <xdr:colOff>38100</xdr:colOff>
      <xdr:row>76</xdr:row>
      <xdr:rowOff>2533</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3652500" y="1293113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165110</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436111" y="13023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120218</xdr:rowOff>
    </xdr:from>
    <xdr:to>
      <xdr:col>67</xdr:col>
      <xdr:colOff>101600</xdr:colOff>
      <xdr:row>75</xdr:row>
      <xdr:rowOff>50368</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2763500" y="12807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66895</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547111" y="12582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積立金グラフ枠">
          <a:extLst>
            <a:ext uri="{FF2B5EF4-FFF2-40B4-BE49-F238E27FC236}">
              <a16:creationId xmlns:a16="http://schemas.microsoft.com/office/drawing/2014/main" id="{00000000-0008-0000-0600-0000A2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8331</xdr:rowOff>
    </xdr:from>
    <xdr:to>
      <xdr:col>85</xdr:col>
      <xdr:colOff>126364</xdr:colOff>
      <xdr:row>99</xdr:row>
      <xdr:rowOff>29812</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6317595" y="15610281"/>
          <a:ext cx="1269" cy="1393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33639</xdr:rowOff>
    </xdr:from>
    <xdr:ext cx="469744" cy="259045"/>
    <xdr:sp macro="" textlink="">
      <xdr:nvSpPr>
        <xdr:cNvPr id="676" name="積立金最小値テキスト">
          <a:extLst>
            <a:ext uri="{FF2B5EF4-FFF2-40B4-BE49-F238E27FC236}">
              <a16:creationId xmlns:a16="http://schemas.microsoft.com/office/drawing/2014/main" id="{00000000-0008-0000-0600-0000A4020000}"/>
            </a:ext>
          </a:extLst>
        </xdr:cNvPr>
        <xdr:cNvSpPr txBox="1"/>
      </xdr:nvSpPr>
      <xdr:spPr>
        <a:xfrm>
          <a:off x="16370300" y="17007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29812</xdr:rowOff>
    </xdr:from>
    <xdr:to>
      <xdr:col>86</xdr:col>
      <xdr:colOff>25400</xdr:colOff>
      <xdr:row>99</xdr:row>
      <xdr:rowOff>29812</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7003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126458</xdr:rowOff>
    </xdr:from>
    <xdr:ext cx="599010" cy="259045"/>
    <xdr:sp macro="" textlink="">
      <xdr:nvSpPr>
        <xdr:cNvPr id="678" name="積立金最大値テキスト">
          <a:extLst>
            <a:ext uri="{FF2B5EF4-FFF2-40B4-BE49-F238E27FC236}">
              <a16:creationId xmlns:a16="http://schemas.microsoft.com/office/drawing/2014/main" id="{00000000-0008-0000-0600-0000A6020000}"/>
            </a:ext>
          </a:extLst>
        </xdr:cNvPr>
        <xdr:cNvSpPr txBox="1"/>
      </xdr:nvSpPr>
      <xdr:spPr>
        <a:xfrm>
          <a:off x="16370300" y="15385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8331</xdr:rowOff>
    </xdr:from>
    <xdr:to>
      <xdr:col>86</xdr:col>
      <xdr:colOff>25400</xdr:colOff>
      <xdr:row>91</xdr:row>
      <xdr:rowOff>8331</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5610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154879</xdr:rowOff>
    </xdr:from>
    <xdr:to>
      <xdr:col>85</xdr:col>
      <xdr:colOff>127000</xdr:colOff>
      <xdr:row>98</xdr:row>
      <xdr:rowOff>38240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5481300" y="16785529"/>
          <a:ext cx="838200" cy="54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147238</xdr:rowOff>
    </xdr:from>
    <xdr:ext cx="534377" cy="259045"/>
    <xdr:sp macro="" textlink="">
      <xdr:nvSpPr>
        <xdr:cNvPr id="681" name="積立金平均値テキスト">
          <a:extLst>
            <a:ext uri="{FF2B5EF4-FFF2-40B4-BE49-F238E27FC236}">
              <a16:creationId xmlns:a16="http://schemas.microsoft.com/office/drawing/2014/main" id="{00000000-0008-0000-0600-0000A9020000}"/>
            </a:ext>
          </a:extLst>
        </xdr:cNvPr>
        <xdr:cNvSpPr txBox="1"/>
      </xdr:nvSpPr>
      <xdr:spPr>
        <a:xfrm>
          <a:off x="16370300" y="167778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168811</xdr:rowOff>
    </xdr:from>
    <xdr:to>
      <xdr:col>85</xdr:col>
      <xdr:colOff>177800</xdr:colOff>
      <xdr:row>98</xdr:row>
      <xdr:rowOff>98961</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6268700" y="16799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154879</xdr:rowOff>
    </xdr:from>
    <xdr:to>
      <xdr:col>81</xdr:col>
      <xdr:colOff>50800</xdr:colOff>
      <xdr:row>98</xdr:row>
      <xdr:rowOff>51071</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4592300" y="16785529"/>
          <a:ext cx="889000" cy="67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170259</xdr:rowOff>
    </xdr:from>
    <xdr:to>
      <xdr:col>81</xdr:col>
      <xdr:colOff>101600</xdr:colOff>
      <xdr:row>98</xdr:row>
      <xdr:rowOff>100409</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5430500" y="16800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91536</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14111" y="16893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51071</xdr:rowOff>
    </xdr:from>
    <xdr:to>
      <xdr:col>76</xdr:col>
      <xdr:colOff>114300</xdr:colOff>
      <xdr:row>98</xdr:row>
      <xdr:rowOff>96579</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3703300" y="16853171"/>
          <a:ext cx="889000" cy="45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219</xdr:rowOff>
    </xdr:from>
    <xdr:to>
      <xdr:col>76</xdr:col>
      <xdr:colOff>165100</xdr:colOff>
      <xdr:row>98</xdr:row>
      <xdr:rowOff>101819</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4541500" y="16802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118346</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4325111" y="16577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96579</xdr:rowOff>
    </xdr:from>
    <xdr:to>
      <xdr:col>71</xdr:col>
      <xdr:colOff>177800</xdr:colOff>
      <xdr:row>98</xdr:row>
      <xdr:rowOff>113846</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2814300" y="16898679"/>
          <a:ext cx="889000" cy="17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65819</xdr:rowOff>
    </xdr:from>
    <xdr:to>
      <xdr:col>72</xdr:col>
      <xdr:colOff>38100</xdr:colOff>
      <xdr:row>98</xdr:row>
      <xdr:rowOff>167419</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3652500" y="16867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158546</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3436111" y="16960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162426</xdr:rowOff>
    </xdr:from>
    <xdr:to>
      <xdr:col>67</xdr:col>
      <xdr:colOff>101600</xdr:colOff>
      <xdr:row>98</xdr:row>
      <xdr:rowOff>92576</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2763500" y="16793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109103</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547111" y="16568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158890</xdr:rowOff>
    </xdr:from>
    <xdr:to>
      <xdr:col>85</xdr:col>
      <xdr:colOff>177800</xdr:colOff>
      <xdr:row>98</xdr:row>
      <xdr:rowOff>89040</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6268700" y="16789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10317</xdr:rowOff>
    </xdr:from>
    <xdr:ext cx="534377" cy="259045"/>
    <xdr:sp macro="" textlink="">
      <xdr:nvSpPr>
        <xdr:cNvPr id="700" name="積立金該当値テキスト">
          <a:extLst>
            <a:ext uri="{FF2B5EF4-FFF2-40B4-BE49-F238E27FC236}">
              <a16:creationId xmlns:a16="http://schemas.microsoft.com/office/drawing/2014/main" id="{00000000-0008-0000-0600-0000BC020000}"/>
            </a:ext>
          </a:extLst>
        </xdr:cNvPr>
        <xdr:cNvSpPr txBox="1"/>
      </xdr:nvSpPr>
      <xdr:spPr>
        <a:xfrm>
          <a:off x="16370300" y="16640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104079</xdr:rowOff>
    </xdr:from>
    <xdr:to>
      <xdr:col>81</xdr:col>
      <xdr:colOff>101600</xdr:colOff>
      <xdr:row>98</xdr:row>
      <xdr:rowOff>34229</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5430500" y="16734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50756</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14111" y="16509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271</xdr:rowOff>
    </xdr:from>
    <xdr:to>
      <xdr:col>76</xdr:col>
      <xdr:colOff>165100</xdr:colOff>
      <xdr:row>98</xdr:row>
      <xdr:rowOff>101871</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4541500" y="16802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92998</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325111" y="16895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45779</xdr:rowOff>
    </xdr:from>
    <xdr:to>
      <xdr:col>72</xdr:col>
      <xdr:colOff>38100</xdr:colOff>
      <xdr:row>98</xdr:row>
      <xdr:rowOff>147379</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3652500" y="16847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163906</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436111" y="16623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63046</xdr:rowOff>
    </xdr:from>
    <xdr:to>
      <xdr:col>67</xdr:col>
      <xdr:colOff>101600</xdr:colOff>
      <xdr:row>98</xdr:row>
      <xdr:rowOff>164646</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2763500" y="16865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155773</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2547111" y="16957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a:extLst>
            <a:ext uri="{FF2B5EF4-FFF2-40B4-BE49-F238E27FC236}">
              <a16:creationId xmlns:a16="http://schemas.microsoft.com/office/drawing/2014/main" id="{00000000-0008-0000-06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40259</xdr:rowOff>
    </xdr:from>
    <xdr:to>
      <xdr:col>116</xdr:col>
      <xdr:colOff>62864</xdr:colOff>
      <xdr:row>39</xdr:row>
      <xdr:rowOff>98878</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22159595" y="5183759"/>
          <a:ext cx="1269" cy="1601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5" name="投資及び出資金最小値テキスト">
          <a:extLst>
            <a:ext uri="{FF2B5EF4-FFF2-40B4-BE49-F238E27FC236}">
              <a16:creationId xmlns:a16="http://schemas.microsoft.com/office/drawing/2014/main" id="{00000000-0008-0000-0600-0000DF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158386</xdr:rowOff>
    </xdr:from>
    <xdr:ext cx="469744" cy="259045"/>
    <xdr:sp macro="" textlink="">
      <xdr:nvSpPr>
        <xdr:cNvPr id="737" name="投資及び出資金最大値テキスト">
          <a:extLst>
            <a:ext uri="{FF2B5EF4-FFF2-40B4-BE49-F238E27FC236}">
              <a16:creationId xmlns:a16="http://schemas.microsoft.com/office/drawing/2014/main" id="{00000000-0008-0000-0600-0000E1020000}"/>
            </a:ext>
          </a:extLst>
        </xdr:cNvPr>
        <xdr:cNvSpPr txBox="1"/>
      </xdr:nvSpPr>
      <xdr:spPr>
        <a:xfrm>
          <a:off x="22212300" y="4958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40259</xdr:rowOff>
    </xdr:from>
    <xdr:to>
      <xdr:col>116</xdr:col>
      <xdr:colOff>152400</xdr:colOff>
      <xdr:row>30</xdr:row>
      <xdr:rowOff>40259</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51837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21644</xdr:rowOff>
    </xdr:from>
    <xdr:to>
      <xdr:col>116</xdr:col>
      <xdr:colOff>63500</xdr:colOff>
      <xdr:row>38</xdr:row>
      <xdr:rowOff>37647</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1323300" y="6536744"/>
          <a:ext cx="838200" cy="16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36140</xdr:rowOff>
    </xdr:from>
    <xdr:ext cx="378565" cy="259045"/>
    <xdr:sp macro="" textlink="">
      <xdr:nvSpPr>
        <xdr:cNvPr id="740" name="投資及び出資金平均値テキスト">
          <a:extLst>
            <a:ext uri="{FF2B5EF4-FFF2-40B4-BE49-F238E27FC236}">
              <a16:creationId xmlns:a16="http://schemas.microsoft.com/office/drawing/2014/main" id="{00000000-0008-0000-0600-0000E4020000}"/>
            </a:ext>
          </a:extLst>
        </xdr:cNvPr>
        <xdr:cNvSpPr txBox="1"/>
      </xdr:nvSpPr>
      <xdr:spPr>
        <a:xfrm>
          <a:off x="22212300" y="655124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57713</xdr:rowOff>
    </xdr:from>
    <xdr:to>
      <xdr:col>116</xdr:col>
      <xdr:colOff>114300</xdr:colOff>
      <xdr:row>38</xdr:row>
      <xdr:rowOff>159313</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2110700" y="6572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34</xdr:row>
      <xdr:rowOff>22134</xdr:rowOff>
    </xdr:from>
    <xdr:to>
      <xdr:col>111</xdr:col>
      <xdr:colOff>177800</xdr:colOff>
      <xdr:row>38</xdr:row>
      <xdr:rowOff>21644</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0434300" y="5851434"/>
          <a:ext cx="889000" cy="685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84165</xdr:rowOff>
    </xdr:from>
    <xdr:to>
      <xdr:col>112</xdr:col>
      <xdr:colOff>38100</xdr:colOff>
      <xdr:row>39</xdr:row>
      <xdr:rowOff>14315</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1272500" y="6599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5442</xdr:rowOff>
    </xdr:from>
    <xdr:ext cx="378565"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134017" y="66919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34</xdr:row>
      <xdr:rowOff>22134</xdr:rowOff>
    </xdr:from>
    <xdr:to>
      <xdr:col>107</xdr:col>
      <xdr:colOff>50800</xdr:colOff>
      <xdr:row>37</xdr:row>
      <xdr:rowOff>122229</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flipV="1">
          <a:off x="19545300" y="5851434"/>
          <a:ext cx="889000" cy="614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63427</xdr:rowOff>
    </xdr:from>
    <xdr:to>
      <xdr:col>107</xdr:col>
      <xdr:colOff>101600</xdr:colOff>
      <xdr:row>38</xdr:row>
      <xdr:rowOff>165027</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0383500" y="657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156154</xdr:rowOff>
    </xdr:from>
    <xdr:ext cx="378565"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245017" y="66712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31</xdr:row>
      <xdr:rowOff>32258</xdr:rowOff>
    </xdr:from>
    <xdr:to>
      <xdr:col>102</xdr:col>
      <xdr:colOff>114300</xdr:colOff>
      <xdr:row>37</xdr:row>
      <xdr:rowOff>122229</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8656300" y="5347208"/>
          <a:ext cx="889000" cy="1118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137233</xdr:rowOff>
    </xdr:from>
    <xdr:to>
      <xdr:col>102</xdr:col>
      <xdr:colOff>165100</xdr:colOff>
      <xdr:row>37</xdr:row>
      <xdr:rowOff>67383</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9494500" y="6309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83910</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10428" y="6084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4481</xdr:rowOff>
    </xdr:from>
    <xdr:to>
      <xdr:col>98</xdr:col>
      <xdr:colOff>38100</xdr:colOff>
      <xdr:row>37</xdr:row>
      <xdr:rowOff>106081</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8605500" y="6348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97208</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21428" y="6440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158297</xdr:rowOff>
    </xdr:from>
    <xdr:to>
      <xdr:col>116</xdr:col>
      <xdr:colOff>114300</xdr:colOff>
      <xdr:row>38</xdr:row>
      <xdr:rowOff>88447</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2110700" y="6501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9724</xdr:rowOff>
    </xdr:from>
    <xdr:ext cx="469744" cy="259045"/>
    <xdr:sp macro="" textlink="">
      <xdr:nvSpPr>
        <xdr:cNvPr id="759" name="投資及び出資金該当値テキスト">
          <a:extLst>
            <a:ext uri="{FF2B5EF4-FFF2-40B4-BE49-F238E27FC236}">
              <a16:creationId xmlns:a16="http://schemas.microsoft.com/office/drawing/2014/main" id="{00000000-0008-0000-0600-0000F7020000}"/>
            </a:ext>
          </a:extLst>
        </xdr:cNvPr>
        <xdr:cNvSpPr txBox="1"/>
      </xdr:nvSpPr>
      <xdr:spPr>
        <a:xfrm>
          <a:off x="22212300" y="6353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142294</xdr:rowOff>
    </xdr:from>
    <xdr:to>
      <xdr:col>112</xdr:col>
      <xdr:colOff>38100</xdr:colOff>
      <xdr:row>38</xdr:row>
      <xdr:rowOff>72444</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1272500" y="6485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88971</xdr:rowOff>
    </xdr:from>
    <xdr:ext cx="469744"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088428" y="6261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33</xdr:row>
      <xdr:rowOff>142784</xdr:rowOff>
    </xdr:from>
    <xdr:to>
      <xdr:col>107</xdr:col>
      <xdr:colOff>101600</xdr:colOff>
      <xdr:row>34</xdr:row>
      <xdr:rowOff>72934</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0383500" y="5800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32</xdr:row>
      <xdr:rowOff>89461</xdr:rowOff>
    </xdr:from>
    <xdr:ext cx="469744"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199428" y="5575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71429</xdr:rowOff>
    </xdr:from>
    <xdr:to>
      <xdr:col>102</xdr:col>
      <xdr:colOff>165100</xdr:colOff>
      <xdr:row>38</xdr:row>
      <xdr:rowOff>1578</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9494500" y="641507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164155</xdr:rowOff>
    </xdr:from>
    <xdr:ext cx="469744"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310428" y="6507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30</xdr:row>
      <xdr:rowOff>152908</xdr:rowOff>
    </xdr:from>
    <xdr:to>
      <xdr:col>98</xdr:col>
      <xdr:colOff>38100</xdr:colOff>
      <xdr:row>31</xdr:row>
      <xdr:rowOff>83058</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8605500" y="5296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29</xdr:row>
      <xdr:rowOff>99585</xdr:rowOff>
    </xdr:from>
    <xdr:ext cx="469744"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421428" y="5071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a:extLst>
            <a:ext uri="{FF2B5EF4-FFF2-40B4-BE49-F238E27FC236}">
              <a16:creationId xmlns:a16="http://schemas.microsoft.com/office/drawing/2014/main" id="{00000000-0008-0000-06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34792</xdr:rowOff>
    </xdr:from>
    <xdr:to>
      <xdr:col>116</xdr:col>
      <xdr:colOff>62864</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2159595" y="8778742"/>
          <a:ext cx="1269" cy="1381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2" name="貸付金最小値テキスト">
          <a:extLst>
            <a:ext uri="{FF2B5EF4-FFF2-40B4-BE49-F238E27FC236}">
              <a16:creationId xmlns:a16="http://schemas.microsoft.com/office/drawing/2014/main" id="{00000000-0008-0000-0600-000018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152919</xdr:rowOff>
    </xdr:from>
    <xdr:ext cx="534377" cy="259045"/>
    <xdr:sp macro="" textlink="">
      <xdr:nvSpPr>
        <xdr:cNvPr id="794" name="貸付金最大値テキスト">
          <a:extLst>
            <a:ext uri="{FF2B5EF4-FFF2-40B4-BE49-F238E27FC236}">
              <a16:creationId xmlns:a16="http://schemas.microsoft.com/office/drawing/2014/main" id="{00000000-0008-0000-0600-00001A030000}"/>
            </a:ext>
          </a:extLst>
        </xdr:cNvPr>
        <xdr:cNvSpPr txBox="1"/>
      </xdr:nvSpPr>
      <xdr:spPr>
        <a:xfrm>
          <a:off x="22212300" y="8553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72,507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34792</xdr:rowOff>
    </xdr:from>
    <xdr:to>
      <xdr:col>116</xdr:col>
      <xdr:colOff>152400</xdr:colOff>
      <xdr:row>51</xdr:row>
      <xdr:rowOff>34792</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8778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111530</xdr:rowOff>
    </xdr:from>
    <xdr:ext cx="469744" cy="259045"/>
    <xdr:sp macro="" textlink="">
      <xdr:nvSpPr>
        <xdr:cNvPr id="797" name="貸付金平均値テキスト">
          <a:extLst>
            <a:ext uri="{FF2B5EF4-FFF2-40B4-BE49-F238E27FC236}">
              <a16:creationId xmlns:a16="http://schemas.microsoft.com/office/drawing/2014/main" id="{00000000-0008-0000-0600-00001D030000}"/>
            </a:ext>
          </a:extLst>
        </xdr:cNvPr>
        <xdr:cNvSpPr txBox="1"/>
      </xdr:nvSpPr>
      <xdr:spPr>
        <a:xfrm>
          <a:off x="22212300" y="9884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88653</xdr:rowOff>
    </xdr:from>
    <xdr:to>
      <xdr:col>116</xdr:col>
      <xdr:colOff>114300</xdr:colOff>
      <xdr:row>59</xdr:row>
      <xdr:rowOff>18803</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2110700" y="10032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86805</xdr:rowOff>
    </xdr:from>
    <xdr:to>
      <xdr:col>112</xdr:col>
      <xdr:colOff>38100</xdr:colOff>
      <xdr:row>59</xdr:row>
      <xdr:rowOff>16955</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1272500" y="1003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33482</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088428" y="980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80804</xdr:rowOff>
    </xdr:from>
    <xdr:to>
      <xdr:col>107</xdr:col>
      <xdr:colOff>101600</xdr:colOff>
      <xdr:row>59</xdr:row>
      <xdr:rowOff>10954</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03835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27481</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199428" y="9800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69774</xdr:rowOff>
    </xdr:from>
    <xdr:to>
      <xdr:col>102</xdr:col>
      <xdr:colOff>165100</xdr:colOff>
      <xdr:row>58</xdr:row>
      <xdr:rowOff>171374</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9494500" y="10013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16451</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9789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75184</xdr:rowOff>
    </xdr:from>
    <xdr:to>
      <xdr:col>98</xdr:col>
      <xdr:colOff>38100</xdr:colOff>
      <xdr:row>59</xdr:row>
      <xdr:rowOff>5334</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8605500" y="10019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21861</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9794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16" name="貸付金該当値テキスト">
          <a:extLst>
            <a:ext uri="{FF2B5EF4-FFF2-40B4-BE49-F238E27FC236}">
              <a16:creationId xmlns:a16="http://schemas.microsoft.com/office/drawing/2014/main" id="{00000000-0008-0000-0600-000030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a:extLst>
            <a:ext uri="{FF2B5EF4-FFF2-40B4-BE49-F238E27FC236}">
              <a16:creationId xmlns:a16="http://schemas.microsoft.com/office/drawing/2014/main" id="{00000000-0008-0000-0600-000050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37821</xdr:rowOff>
    </xdr:from>
    <xdr:to>
      <xdr:col>116</xdr:col>
      <xdr:colOff>62864</xdr:colOff>
      <xdr:row>78</xdr:row>
      <xdr:rowOff>159855</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2159595" y="12039321"/>
          <a:ext cx="1269" cy="1493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163682</xdr:rowOff>
    </xdr:from>
    <xdr:ext cx="534377" cy="259045"/>
    <xdr:sp macro="" textlink="">
      <xdr:nvSpPr>
        <xdr:cNvPr id="850" name="繰出金最小値テキスト">
          <a:extLst>
            <a:ext uri="{FF2B5EF4-FFF2-40B4-BE49-F238E27FC236}">
              <a16:creationId xmlns:a16="http://schemas.microsoft.com/office/drawing/2014/main" id="{00000000-0008-0000-0600-000052030000}"/>
            </a:ext>
          </a:extLst>
        </xdr:cNvPr>
        <xdr:cNvSpPr txBox="1"/>
      </xdr:nvSpPr>
      <xdr:spPr>
        <a:xfrm>
          <a:off x="22212300" y="13536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159855</xdr:rowOff>
    </xdr:from>
    <xdr:to>
      <xdr:col>116</xdr:col>
      <xdr:colOff>152400</xdr:colOff>
      <xdr:row>78</xdr:row>
      <xdr:rowOff>159855</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3532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155948</xdr:rowOff>
    </xdr:from>
    <xdr:ext cx="534377" cy="259045"/>
    <xdr:sp macro="" textlink="">
      <xdr:nvSpPr>
        <xdr:cNvPr id="852" name="繰出金最大値テキスト">
          <a:extLst>
            <a:ext uri="{FF2B5EF4-FFF2-40B4-BE49-F238E27FC236}">
              <a16:creationId xmlns:a16="http://schemas.microsoft.com/office/drawing/2014/main" id="{00000000-0008-0000-0600-000054030000}"/>
            </a:ext>
          </a:extLst>
        </xdr:cNvPr>
        <xdr:cNvSpPr txBox="1"/>
      </xdr:nvSpPr>
      <xdr:spPr>
        <a:xfrm>
          <a:off x="22212300" y="11814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37821</xdr:rowOff>
    </xdr:from>
    <xdr:to>
      <xdr:col>116</xdr:col>
      <xdr:colOff>152400</xdr:colOff>
      <xdr:row>70</xdr:row>
      <xdr:rowOff>37821</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2039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22771</xdr:rowOff>
    </xdr:from>
    <xdr:to>
      <xdr:col>116</xdr:col>
      <xdr:colOff>63500</xdr:colOff>
      <xdr:row>74</xdr:row>
      <xdr:rowOff>71920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1323300" y="12710071"/>
          <a:ext cx="838200" cy="49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97464</xdr:rowOff>
    </xdr:from>
    <xdr:ext cx="534377" cy="259045"/>
    <xdr:sp macro="" textlink="">
      <xdr:nvSpPr>
        <xdr:cNvPr id="855" name="繰出金平均値テキスト">
          <a:extLst>
            <a:ext uri="{FF2B5EF4-FFF2-40B4-BE49-F238E27FC236}">
              <a16:creationId xmlns:a16="http://schemas.microsoft.com/office/drawing/2014/main" id="{00000000-0008-0000-0600-000057030000}"/>
            </a:ext>
          </a:extLst>
        </xdr:cNvPr>
        <xdr:cNvSpPr txBox="1"/>
      </xdr:nvSpPr>
      <xdr:spPr>
        <a:xfrm>
          <a:off x="22212300" y="127847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119037</xdr:rowOff>
    </xdr:from>
    <xdr:to>
      <xdr:col>116</xdr:col>
      <xdr:colOff>114300</xdr:colOff>
      <xdr:row>75</xdr:row>
      <xdr:rowOff>49187</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2110700" y="12806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22771</xdr:rowOff>
    </xdr:from>
    <xdr:to>
      <xdr:col>111</xdr:col>
      <xdr:colOff>177800</xdr:colOff>
      <xdr:row>74</xdr:row>
      <xdr:rowOff>77750</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0434300" y="12710071"/>
          <a:ext cx="889000" cy="54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20625</xdr:rowOff>
    </xdr:from>
    <xdr:to>
      <xdr:col>112</xdr:col>
      <xdr:colOff>38100</xdr:colOff>
      <xdr:row>75</xdr:row>
      <xdr:rowOff>122225</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1272500" y="12879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113352</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056111" y="12972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77750</xdr:rowOff>
    </xdr:from>
    <xdr:to>
      <xdr:col>107</xdr:col>
      <xdr:colOff>50800</xdr:colOff>
      <xdr:row>74</xdr:row>
      <xdr:rowOff>151473</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19545300" y="12765050"/>
          <a:ext cx="889000" cy="73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67602</xdr:rowOff>
    </xdr:from>
    <xdr:to>
      <xdr:col>107</xdr:col>
      <xdr:colOff>101600</xdr:colOff>
      <xdr:row>75</xdr:row>
      <xdr:rowOff>169202</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0383500" y="1292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160329</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167111" y="13019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151473</xdr:rowOff>
    </xdr:from>
    <xdr:to>
      <xdr:col>102</xdr:col>
      <xdr:colOff>114300</xdr:colOff>
      <xdr:row>75</xdr:row>
      <xdr:rowOff>32182</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8656300" y="12838773"/>
          <a:ext cx="889000" cy="52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136068</xdr:rowOff>
    </xdr:from>
    <xdr:to>
      <xdr:col>102</xdr:col>
      <xdr:colOff>165100</xdr:colOff>
      <xdr:row>76</xdr:row>
      <xdr:rowOff>66218</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9494500" y="12994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57345</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278111" y="13087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1956</xdr:rowOff>
    </xdr:from>
    <xdr:to>
      <xdr:col>98</xdr:col>
      <xdr:colOff>38100</xdr:colOff>
      <xdr:row>73</xdr:row>
      <xdr:rowOff>103556</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8605500" y="12517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120083</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389111" y="12293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21120</xdr:rowOff>
    </xdr:from>
    <xdr:to>
      <xdr:col>116</xdr:col>
      <xdr:colOff>114300</xdr:colOff>
      <xdr:row>74</xdr:row>
      <xdr:rowOff>122720</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2110700" y="127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43997</xdr:rowOff>
    </xdr:from>
    <xdr:ext cx="534377" cy="259045"/>
    <xdr:sp macro="" textlink="">
      <xdr:nvSpPr>
        <xdr:cNvPr id="874" name="繰出金該当値テキスト">
          <a:extLst>
            <a:ext uri="{FF2B5EF4-FFF2-40B4-BE49-F238E27FC236}">
              <a16:creationId xmlns:a16="http://schemas.microsoft.com/office/drawing/2014/main" id="{00000000-0008-0000-0600-00006A030000}"/>
            </a:ext>
          </a:extLst>
        </xdr:cNvPr>
        <xdr:cNvSpPr txBox="1"/>
      </xdr:nvSpPr>
      <xdr:spPr>
        <a:xfrm>
          <a:off x="22212300" y="12559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143421</xdr:rowOff>
    </xdr:from>
    <xdr:to>
      <xdr:col>112</xdr:col>
      <xdr:colOff>38100</xdr:colOff>
      <xdr:row>74</xdr:row>
      <xdr:rowOff>73571</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1272500" y="12659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90098</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056111" y="12434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26950</xdr:rowOff>
    </xdr:from>
    <xdr:to>
      <xdr:col>107</xdr:col>
      <xdr:colOff>101600</xdr:colOff>
      <xdr:row>74</xdr:row>
      <xdr:rowOff>128550</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0383500" y="12714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145077</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167111" y="12489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100673</xdr:rowOff>
    </xdr:from>
    <xdr:to>
      <xdr:col>102</xdr:col>
      <xdr:colOff>165100</xdr:colOff>
      <xdr:row>75</xdr:row>
      <xdr:rowOff>30823</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9494500" y="12787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47350</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9278111" y="12563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152832</xdr:rowOff>
    </xdr:from>
    <xdr:to>
      <xdr:col>98</xdr:col>
      <xdr:colOff>38100</xdr:colOff>
      <xdr:row>75</xdr:row>
      <xdr:rowOff>82982</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8605500" y="1284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74109</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389111" y="12932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a:extLst>
            <a:ext uri="{FF2B5EF4-FFF2-40B4-BE49-F238E27FC236}">
              <a16:creationId xmlns:a16="http://schemas.microsoft.com/office/drawing/2014/main" id="{00000000-0008-0000-0600-000083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a:extLst>
            <a:ext uri="{FF2B5EF4-FFF2-40B4-BE49-F238E27FC236}">
              <a16:creationId xmlns:a16="http://schemas.microsoft.com/office/drawing/2014/main" id="{00000000-0008-0000-0600-000085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a:extLst>
            <a:ext uri="{FF2B5EF4-FFF2-40B4-BE49-F238E27FC236}">
              <a16:creationId xmlns:a16="http://schemas.microsoft.com/office/drawing/2014/main" id="{00000000-0008-0000-0600-000088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a:extLst>
            <a:ext uri="{FF2B5EF4-FFF2-40B4-BE49-F238E27FC236}">
              <a16:creationId xmlns:a16="http://schemas.microsoft.com/office/drawing/2014/main" id="{00000000-0008-0000-0600-00009B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00" b="0" i="0" baseline="0">
              <a:solidFill>
                <a:schemeClr val="dk1"/>
              </a:solidFill>
              <a:effectLst/>
              <a:latin typeface="ＭＳ Ｐゴシック" panose="020B0600070205080204" pitchFamily="50" charset="-128"/>
              <a:ea typeface="ＭＳ Ｐゴシック" panose="020B0600070205080204" pitchFamily="50" charset="-128"/>
              <a:cs typeface="+mn-cs"/>
            </a:rPr>
            <a:t>　歳出決算総額は、住民一人当たり</a:t>
          </a:r>
          <a:r>
            <a:rPr kumimoji="1" lang="en-US" altLang="ja-JP" sz="1000" b="0" i="0" baseline="0">
              <a:solidFill>
                <a:schemeClr val="dk1"/>
              </a:solidFill>
              <a:effectLst/>
              <a:latin typeface="ＭＳ Ｐゴシック" panose="020B0600070205080204" pitchFamily="50" charset="-128"/>
              <a:ea typeface="ＭＳ Ｐゴシック" panose="020B0600070205080204" pitchFamily="50" charset="-128"/>
              <a:cs typeface="+mn-cs"/>
            </a:rPr>
            <a:t>465,509</a:t>
          </a:r>
          <a:r>
            <a:rPr kumimoji="1" lang="ja-JP" altLang="ja-JP" sz="1000" b="0" i="0" baseline="0">
              <a:solidFill>
                <a:schemeClr val="dk1"/>
              </a:solidFill>
              <a:effectLst/>
              <a:latin typeface="ＭＳ Ｐゴシック" panose="020B0600070205080204" pitchFamily="50" charset="-128"/>
              <a:ea typeface="ＭＳ Ｐゴシック" panose="020B0600070205080204" pitchFamily="50" charset="-128"/>
              <a:cs typeface="+mn-cs"/>
            </a:rPr>
            <a:t>円となっている。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000" b="0" i="0" baseline="0">
              <a:solidFill>
                <a:schemeClr val="dk1"/>
              </a:solidFill>
              <a:effectLst/>
              <a:latin typeface="ＭＳ Ｐゴシック" panose="020B0600070205080204" pitchFamily="50" charset="-128"/>
              <a:ea typeface="ＭＳ Ｐゴシック" panose="020B0600070205080204" pitchFamily="50" charset="-128"/>
              <a:cs typeface="+mn-cs"/>
            </a:rPr>
            <a:t>　主な構成項目である扶助費は、住民一人当たり</a:t>
          </a:r>
          <a:r>
            <a:rPr kumimoji="1" lang="en-US" altLang="ja-JP" sz="1000" b="0" i="0" baseline="0">
              <a:solidFill>
                <a:schemeClr val="dk1"/>
              </a:solidFill>
              <a:effectLst/>
              <a:latin typeface="ＭＳ Ｐゴシック" panose="020B0600070205080204" pitchFamily="50" charset="-128"/>
              <a:ea typeface="ＭＳ Ｐゴシック" panose="020B0600070205080204" pitchFamily="50" charset="-128"/>
              <a:cs typeface="+mn-cs"/>
            </a:rPr>
            <a:t>139,092</a:t>
          </a:r>
          <a:r>
            <a:rPr kumimoji="1" lang="ja-JP" altLang="ja-JP" sz="1000" b="0" i="0" baseline="0">
              <a:solidFill>
                <a:schemeClr val="dk1"/>
              </a:solidFill>
              <a:effectLst/>
              <a:latin typeface="ＭＳ Ｐゴシック" panose="020B0600070205080204" pitchFamily="50" charset="-128"/>
              <a:ea typeface="ＭＳ Ｐゴシック" panose="020B0600070205080204" pitchFamily="50" charset="-128"/>
              <a:cs typeface="+mn-cs"/>
            </a:rPr>
            <a:t>円となっており、類似団体平均</a:t>
          </a:r>
          <a:r>
            <a:rPr kumimoji="1" lang="ja-JP" altLang="en-US" sz="1000" b="0" i="0" baseline="0">
              <a:solidFill>
                <a:schemeClr val="dk1"/>
              </a:solidFill>
              <a:effectLst/>
              <a:latin typeface="ＭＳ Ｐゴシック" panose="020B0600070205080204" pitchFamily="50" charset="-128"/>
              <a:ea typeface="ＭＳ Ｐゴシック" panose="020B0600070205080204" pitchFamily="50" charset="-128"/>
              <a:cs typeface="+mn-cs"/>
            </a:rPr>
            <a:t>と同程度であり</a:t>
          </a:r>
          <a:r>
            <a:rPr kumimoji="1" lang="ja-JP" altLang="ja-JP" sz="10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000" b="0" i="0" baseline="0">
              <a:solidFill>
                <a:schemeClr val="dk1"/>
              </a:solidFill>
              <a:effectLst/>
              <a:latin typeface="ＭＳ Ｐゴシック" panose="020B0600070205080204" pitchFamily="50" charset="-128"/>
              <a:ea typeface="ＭＳ Ｐゴシック" panose="020B0600070205080204" pitchFamily="50" charset="-128"/>
              <a:cs typeface="+mn-cs"/>
            </a:rPr>
            <a:t>大阪府平均と比べても低水準となっている</a:t>
          </a:r>
          <a:r>
            <a:rPr kumimoji="1" lang="ja-JP" altLang="ja-JP" sz="1000" b="0" i="0" baseline="0">
              <a:solidFill>
                <a:schemeClr val="dk1"/>
              </a:solidFill>
              <a:effectLst/>
              <a:latin typeface="ＭＳ Ｐゴシック" panose="020B0600070205080204" pitchFamily="50" charset="-128"/>
              <a:ea typeface="ＭＳ Ｐゴシック" panose="020B0600070205080204" pitchFamily="50" charset="-128"/>
              <a:cs typeface="+mn-cs"/>
            </a:rPr>
            <a:t>。ただし、保育関連や障害福祉の分野で経費が年々膨らんでおり、今後も扶助費の増加傾向は続くものと見込まれる。そのため、他団体の動向も鑑みながら適切に施策を実施し、扶助費の増加を抑制する必要があ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000" b="0" i="0" baseline="0">
              <a:solidFill>
                <a:schemeClr val="dk1"/>
              </a:solidFill>
              <a:effectLst/>
              <a:latin typeface="ＭＳ Ｐゴシック" panose="020B0600070205080204" pitchFamily="50" charset="-128"/>
              <a:ea typeface="ＭＳ Ｐゴシック" panose="020B0600070205080204" pitchFamily="50" charset="-128"/>
              <a:cs typeface="+mn-cs"/>
            </a:rPr>
            <a:t>　物件費については、類似団体平均</a:t>
          </a:r>
          <a:r>
            <a:rPr kumimoji="1" lang="ja-JP" altLang="en-US" sz="1000" b="0" i="0" baseline="0">
              <a:solidFill>
                <a:schemeClr val="dk1"/>
              </a:solidFill>
              <a:effectLst/>
              <a:latin typeface="ＭＳ Ｐゴシック" panose="020B0600070205080204" pitchFamily="50" charset="-128"/>
              <a:ea typeface="ＭＳ Ｐゴシック" panose="020B0600070205080204" pitchFamily="50" charset="-128"/>
              <a:cs typeface="+mn-cs"/>
            </a:rPr>
            <a:t>を上回る</a:t>
          </a:r>
          <a:r>
            <a:rPr kumimoji="1" lang="ja-JP" altLang="ja-JP" sz="1000" b="0" i="0" baseline="0">
              <a:solidFill>
                <a:schemeClr val="dk1"/>
              </a:solidFill>
              <a:effectLst/>
              <a:latin typeface="ＭＳ Ｐゴシック" panose="020B0600070205080204" pitchFamily="50" charset="-128"/>
              <a:ea typeface="ＭＳ Ｐゴシック" panose="020B0600070205080204" pitchFamily="50" charset="-128"/>
              <a:cs typeface="+mn-cs"/>
            </a:rPr>
            <a:t>水準で推移して</a:t>
          </a:r>
          <a:r>
            <a:rPr kumimoji="1" lang="ja-JP" altLang="en-US" sz="1000" b="0" i="0" baseline="0">
              <a:solidFill>
                <a:schemeClr val="dk1"/>
              </a:solidFill>
              <a:effectLst/>
              <a:latin typeface="ＭＳ Ｐゴシック" panose="020B0600070205080204" pitchFamily="50" charset="-128"/>
              <a:ea typeface="ＭＳ Ｐゴシック" panose="020B0600070205080204" pitchFamily="50" charset="-128"/>
              <a:cs typeface="+mn-cs"/>
            </a:rPr>
            <a:t>おり</a:t>
          </a:r>
          <a:r>
            <a:rPr kumimoji="1" lang="ja-JP" altLang="ja-JP" sz="1000" b="0" i="0" baseline="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000" b="0" i="0" baseline="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000" b="0" i="0" baseline="0">
              <a:solidFill>
                <a:schemeClr val="dk1"/>
              </a:solidFill>
              <a:effectLst/>
              <a:latin typeface="ＭＳ Ｐゴシック" panose="020B0600070205080204" pitchFamily="50" charset="-128"/>
              <a:ea typeface="ＭＳ Ｐゴシック" panose="020B0600070205080204" pitchFamily="50" charset="-128"/>
              <a:cs typeface="+mn-cs"/>
            </a:rPr>
            <a:t>年度では住民一人当たり</a:t>
          </a:r>
          <a:r>
            <a:rPr kumimoji="1" lang="en-US" altLang="ja-JP" sz="1000" b="0" i="0" baseline="0">
              <a:solidFill>
                <a:schemeClr val="dk1"/>
              </a:solidFill>
              <a:effectLst/>
              <a:latin typeface="ＭＳ Ｐゴシック" panose="020B0600070205080204" pitchFamily="50" charset="-128"/>
              <a:ea typeface="ＭＳ Ｐゴシック" panose="020B0600070205080204" pitchFamily="50" charset="-128"/>
              <a:cs typeface="+mn-cs"/>
            </a:rPr>
            <a:t>76,713</a:t>
          </a:r>
          <a:r>
            <a:rPr kumimoji="1" lang="ja-JP" altLang="ja-JP" sz="1000" b="0" i="0" baseline="0">
              <a:solidFill>
                <a:schemeClr val="dk1"/>
              </a:solidFill>
              <a:effectLst/>
              <a:latin typeface="ＭＳ Ｐゴシック" panose="020B0600070205080204" pitchFamily="50" charset="-128"/>
              <a:ea typeface="ＭＳ Ｐゴシック" panose="020B0600070205080204" pitchFamily="50" charset="-128"/>
              <a:cs typeface="+mn-cs"/>
            </a:rPr>
            <a:t>円となり</a:t>
          </a:r>
          <a:r>
            <a:rPr kumimoji="1" lang="ja-JP" altLang="en-US" sz="1000" b="0" i="0" baseline="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000" b="0" i="0" baseline="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en-US" sz="1000" b="0" i="0" baseline="0">
              <a:solidFill>
                <a:schemeClr val="dk1"/>
              </a:solidFill>
              <a:effectLst/>
              <a:latin typeface="ＭＳ Ｐゴシック" panose="020B0600070205080204" pitchFamily="50" charset="-128"/>
              <a:ea typeface="ＭＳ Ｐゴシック" panose="020B0600070205080204" pitchFamily="50" charset="-128"/>
              <a:cs typeface="+mn-cs"/>
            </a:rPr>
            <a:t>年度は微減となったものの</a:t>
          </a:r>
          <a:r>
            <a:rPr kumimoji="1" lang="ja-JP" altLang="ja-JP" sz="1000" b="0" i="0" baseline="0">
              <a:solidFill>
                <a:schemeClr val="dk1"/>
              </a:solidFill>
              <a:effectLst/>
              <a:latin typeface="ＭＳ Ｐゴシック" panose="020B0600070205080204" pitchFamily="50" charset="-128"/>
              <a:ea typeface="ＭＳ Ｐゴシック" panose="020B0600070205080204" pitchFamily="50" charset="-128"/>
              <a:cs typeface="+mn-cs"/>
            </a:rPr>
            <a:t>増加傾向</a:t>
          </a:r>
          <a:r>
            <a:rPr kumimoji="1" lang="ja-JP" altLang="en-US" sz="1000" b="0" i="0" baseline="0">
              <a:solidFill>
                <a:schemeClr val="dk1"/>
              </a:solidFill>
              <a:effectLst/>
              <a:latin typeface="ＭＳ Ｐゴシック" panose="020B0600070205080204" pitchFamily="50" charset="-128"/>
              <a:ea typeface="ＭＳ Ｐゴシック" panose="020B0600070205080204" pitchFamily="50" charset="-128"/>
              <a:cs typeface="+mn-cs"/>
            </a:rPr>
            <a:t>にある</a:t>
          </a:r>
          <a:r>
            <a:rPr kumimoji="1" lang="ja-JP" altLang="ja-JP" sz="1000" b="0" i="0" baseline="0">
              <a:solidFill>
                <a:schemeClr val="dk1"/>
              </a:solidFill>
              <a:effectLst/>
              <a:latin typeface="ＭＳ Ｐゴシック" panose="020B0600070205080204" pitchFamily="50" charset="-128"/>
              <a:ea typeface="ＭＳ Ｐゴシック" panose="020B0600070205080204" pitchFamily="50" charset="-128"/>
              <a:cs typeface="+mn-cs"/>
            </a:rPr>
            <a:t>。これは、行財政改革による職員数の削減等の結果、指定管理者制度の導入や窓口業務など各種業務の委託化を進めてきたことや、近年のふるさと納税寄付金の増加に伴う事務費の増加も要因として挙げられる。</a:t>
          </a:r>
          <a:endParaRPr kumimoji="1" lang="en-US" altLang="ja-JP" sz="100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en-US" sz="10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b="0" i="0" baseline="0">
              <a:solidFill>
                <a:schemeClr val="dk1"/>
              </a:solidFill>
              <a:effectLst/>
              <a:latin typeface="ＭＳ Ｐゴシック" panose="020B0600070205080204" pitchFamily="50" charset="-128"/>
              <a:ea typeface="ＭＳ Ｐゴシック" panose="020B0600070205080204" pitchFamily="50" charset="-128"/>
              <a:cs typeface="+mn-cs"/>
            </a:rPr>
            <a:t>今後も事務事業のアウトソーシングを推進する上で、これまでより高い水準で推移することが見込まれる。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000" b="0" i="0" baseline="0">
              <a:solidFill>
                <a:schemeClr val="dk1"/>
              </a:solidFill>
              <a:effectLst/>
              <a:latin typeface="ＭＳ Ｐゴシック" panose="020B0600070205080204" pitchFamily="50" charset="-128"/>
              <a:ea typeface="ＭＳ Ｐゴシック" panose="020B0600070205080204" pitchFamily="50" charset="-128"/>
              <a:cs typeface="+mn-cs"/>
            </a:rPr>
            <a:t>　人件費については、行財政改革による職員数の削減等の結果、類似団体平均を下回る水準で推移してきている。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000" b="0" i="0" baseline="0">
              <a:solidFill>
                <a:schemeClr val="dk1"/>
              </a:solidFill>
              <a:effectLst/>
              <a:latin typeface="ＭＳ Ｐゴシック" panose="020B0600070205080204" pitchFamily="50" charset="-128"/>
              <a:ea typeface="ＭＳ Ｐゴシック" panose="020B0600070205080204" pitchFamily="50" charset="-128"/>
              <a:cs typeface="+mn-cs"/>
            </a:rPr>
            <a:t>　投資及び出資金については、令和３年度に</a:t>
          </a:r>
          <a:r>
            <a:rPr kumimoji="1" lang="en-US" altLang="ja-JP" sz="1000" b="0" i="0" baseline="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000" b="0" i="0" baseline="0">
              <a:solidFill>
                <a:schemeClr val="dk1"/>
              </a:solidFill>
              <a:effectLst/>
              <a:latin typeface="ＭＳ Ｐゴシック" panose="020B0600070205080204" pitchFamily="50" charset="-128"/>
              <a:ea typeface="ＭＳ Ｐゴシック" panose="020B0600070205080204" pitchFamily="50" charset="-128"/>
              <a:cs typeface="+mn-cs"/>
            </a:rPr>
            <a:t>年後利率見直し時の一括償還で下水道事業会計への出資金が増加した反動を受け、住民一人当たりコストが減少したものである。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大阪府大東市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116,376
113,176
18.27
53,731,734
53,126,702
562,015
25,763,352
31,474,913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45212</xdr:rowOff>
    </xdr:from>
    <xdr:to>
      <xdr:col>24</xdr:col>
      <xdr:colOff>62865</xdr:colOff>
      <xdr:row>38</xdr:row>
      <xdr:rowOff>29210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188712"/>
          <a:ext cx="1270" cy="13555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33037</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48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29210</xdr:rowOff>
    </xdr:from>
    <xdr:to>
      <xdr:col>24</xdr:col>
      <xdr:colOff>152400</xdr:colOff>
      <xdr:row>38</xdr:row>
      <xdr:rowOff>29210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44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163339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963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3,524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45212</xdr:rowOff>
    </xdr:from>
    <xdr:to>
      <xdr:col>24</xdr:col>
      <xdr:colOff>152400</xdr:colOff>
      <xdr:row>30</xdr:row>
      <xdr:rowOff>45212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188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26924</xdr:rowOff>
    </xdr:from>
    <xdr:to>
      <xdr:col>24</xdr:col>
      <xdr:colOff>63500</xdr:colOff>
      <xdr:row>34</xdr:row>
      <xdr:rowOff>118364</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5856224"/>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5605</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8349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27178</xdr:rowOff>
    </xdr:from>
    <xdr:to>
      <xdr:col>24</xdr:col>
      <xdr:colOff>114300</xdr:colOff>
      <xdr:row>34</xdr:row>
      <xdr:rowOff>128778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5856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55118</xdr:rowOff>
    </xdr:from>
    <xdr:to>
      <xdr:col>19</xdr:col>
      <xdr:colOff>177800</xdr:colOff>
      <xdr:row>34</xdr:row>
      <xdr:rowOff>118364</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5884418"/>
          <a:ext cx="889000" cy="63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51562</xdr:rowOff>
    </xdr:from>
    <xdr:to>
      <xdr:col>20</xdr:col>
      <xdr:colOff>38100</xdr:colOff>
      <xdr:row>34</xdr:row>
      <xdr:rowOff>153162</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5880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169689</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656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55118</xdr:rowOff>
    </xdr:from>
    <xdr:to>
      <xdr:col>15</xdr:col>
      <xdr:colOff>50800</xdr:colOff>
      <xdr:row>34</xdr:row>
      <xdr:rowOff>122936</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5884418"/>
          <a:ext cx="889000" cy="67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37846</xdr:rowOff>
    </xdr:from>
    <xdr:to>
      <xdr:col>15</xdr:col>
      <xdr:colOff>101600</xdr:colOff>
      <xdr:row>34</xdr:row>
      <xdr:rowOff>139446</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5867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130573</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959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33020</xdr:rowOff>
    </xdr:from>
    <xdr:to>
      <xdr:col>10</xdr:col>
      <xdr:colOff>114300</xdr:colOff>
      <xdr:row>34</xdr:row>
      <xdr:rowOff>122936</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5862320"/>
          <a:ext cx="889000" cy="89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165862</xdr:rowOff>
    </xdr:from>
    <xdr:to>
      <xdr:col>10</xdr:col>
      <xdr:colOff>165100</xdr:colOff>
      <xdr:row>35</xdr:row>
      <xdr:rowOff>96012</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5995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87139</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087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98806</xdr:rowOff>
    </xdr:from>
    <xdr:to>
      <xdr:col>6</xdr:col>
      <xdr:colOff>38100</xdr:colOff>
      <xdr:row>35</xdr:row>
      <xdr:rowOff>28956</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5928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20083</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020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147574</xdr:rowOff>
    </xdr:from>
    <xdr:to>
      <xdr:col>24</xdr:col>
      <xdr:colOff>114300</xdr:colOff>
      <xdr:row>34</xdr:row>
      <xdr:rowOff>77724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80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170451</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656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67564</xdr:rowOff>
    </xdr:from>
    <xdr:to>
      <xdr:col>20</xdr:col>
      <xdr:colOff>38100</xdr:colOff>
      <xdr:row>34</xdr:row>
      <xdr:rowOff>169164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896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160291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989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4318</xdr:rowOff>
    </xdr:from>
    <xdr:to>
      <xdr:col>15</xdr:col>
      <xdr:colOff>101600</xdr:colOff>
      <xdr:row>34</xdr:row>
      <xdr:rowOff>105918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833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122445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608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72136</xdr:rowOff>
    </xdr:from>
    <xdr:to>
      <xdr:col>10</xdr:col>
      <xdr:colOff>165100</xdr:colOff>
      <xdr:row>35</xdr:row>
      <xdr:rowOff>2286</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901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18813</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676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153670</xdr:rowOff>
    </xdr:from>
    <xdr:to>
      <xdr:col>6</xdr:col>
      <xdr:colOff>38100</xdr:colOff>
      <xdr:row>34</xdr:row>
      <xdr:rowOff>83820</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81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100347</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586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32701</xdr:rowOff>
    </xdr:from>
    <xdr:to>
      <xdr:col>24</xdr:col>
      <xdr:colOff>62865</xdr:colOff>
      <xdr:row>57</xdr:row>
      <xdr:rowOff>161490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605201"/>
          <a:ext cx="1270" cy="1328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165317</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37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161490</xdr:rowOff>
    </xdr:from>
    <xdr:to>
      <xdr:col>24</xdr:col>
      <xdr:colOff>152400</xdr:colOff>
      <xdr:row>57</xdr:row>
      <xdr:rowOff>161490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3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150828</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380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323,403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32701</xdr:rowOff>
    </xdr:from>
    <xdr:to>
      <xdr:col>24</xdr:col>
      <xdr:colOff>152400</xdr:colOff>
      <xdr:row>50</xdr:row>
      <xdr:rowOff>32701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605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24348</xdr:rowOff>
    </xdr:from>
    <xdr:to>
      <xdr:col>24</xdr:col>
      <xdr:colOff>63500</xdr:colOff>
      <xdr:row>57</xdr:row>
      <xdr:rowOff>87474</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796998"/>
          <a:ext cx="838200" cy="63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126502</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7277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148075</xdr:rowOff>
    </xdr:from>
    <xdr:to>
      <xdr:col>24</xdr:col>
      <xdr:colOff>114300</xdr:colOff>
      <xdr:row>57</xdr:row>
      <xdr:rowOff>78225</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74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82605</xdr:rowOff>
    </xdr:from>
    <xdr:to>
      <xdr:col>19</xdr:col>
      <xdr:colOff>177800</xdr:colOff>
      <xdr:row>57</xdr:row>
      <xdr:rowOff>87474</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9855255"/>
          <a:ext cx="889000" cy="4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150910</xdr:rowOff>
    </xdr:from>
    <xdr:to>
      <xdr:col>20</xdr:col>
      <xdr:colOff>38100</xdr:colOff>
      <xdr:row>57</xdr:row>
      <xdr:rowOff>81060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752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97587</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527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105401</xdr:rowOff>
    </xdr:from>
    <xdr:to>
      <xdr:col>15</xdr:col>
      <xdr:colOff>50800</xdr:colOff>
      <xdr:row>57</xdr:row>
      <xdr:rowOff>82605</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363701"/>
          <a:ext cx="889000" cy="491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158015</xdr:rowOff>
    </xdr:from>
    <xdr:to>
      <xdr:col>15</xdr:col>
      <xdr:colOff>101600</xdr:colOff>
      <xdr:row>57</xdr:row>
      <xdr:rowOff>88165</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759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104692</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534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105401</xdr:rowOff>
    </xdr:from>
    <xdr:to>
      <xdr:col>10</xdr:col>
      <xdr:colOff>114300</xdr:colOff>
      <xdr:row>57</xdr:row>
      <xdr:rowOff>56910</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9363701"/>
          <a:ext cx="889000" cy="465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54</xdr:row>
      <xdr:rowOff>72665</xdr:rowOff>
    </xdr:from>
    <xdr:to>
      <xdr:col>10</xdr:col>
      <xdr:colOff>165100</xdr:colOff>
      <xdr:row>55</xdr:row>
      <xdr:rowOff>2815</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33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165392</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9423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161316</xdr:rowOff>
    </xdr:from>
    <xdr:to>
      <xdr:col>6</xdr:col>
      <xdr:colOff>38100</xdr:colOff>
      <xdr:row>57</xdr:row>
      <xdr:rowOff>91466</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762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107993</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537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144998</xdr:rowOff>
    </xdr:from>
    <xdr:to>
      <xdr:col>24</xdr:col>
      <xdr:colOff>114300</xdr:colOff>
      <xdr:row>57</xdr:row>
      <xdr:rowOff>75148</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746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167875</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597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36674</xdr:rowOff>
    </xdr:from>
    <xdr:to>
      <xdr:col>20</xdr:col>
      <xdr:colOff>38100</xdr:colOff>
      <xdr:row>57</xdr:row>
      <xdr:rowOff>138274</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809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129401</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902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31805</xdr:rowOff>
    </xdr:from>
    <xdr:to>
      <xdr:col>15</xdr:col>
      <xdr:colOff>101600</xdr:colOff>
      <xdr:row>57</xdr:row>
      <xdr:rowOff>133405</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804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124532</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897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54601</xdr:rowOff>
    </xdr:from>
    <xdr:to>
      <xdr:col>10</xdr:col>
      <xdr:colOff>165100</xdr:colOff>
      <xdr:row>54</xdr:row>
      <xdr:rowOff>156201</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312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1278</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9088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6110</xdr:rowOff>
    </xdr:from>
    <xdr:to>
      <xdr:col>6</xdr:col>
      <xdr:colOff>38100</xdr:colOff>
      <xdr:row>57</xdr:row>
      <xdr:rowOff>107710</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778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98837</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871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32647</xdr:rowOff>
    </xdr:from>
    <xdr:to>
      <xdr:col>24</xdr:col>
      <xdr:colOff>62865</xdr:colOff>
      <xdr:row>79</xdr:row>
      <xdr:rowOff>114821</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205597"/>
          <a:ext cx="1270" cy="1453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118648</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663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114821</xdr:rowOff>
    </xdr:from>
    <xdr:to>
      <xdr:col>24</xdr:col>
      <xdr:colOff>152400</xdr:colOff>
      <xdr:row>79</xdr:row>
      <xdr:rowOff>114821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659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150774</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80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331,549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32647</xdr:rowOff>
    </xdr:from>
    <xdr:to>
      <xdr:col>24</xdr:col>
      <xdr:colOff>152400</xdr:colOff>
      <xdr:row>71</xdr:row>
      <xdr:rowOff>32647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205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138001</xdr:rowOff>
    </xdr:from>
    <xdr:to>
      <xdr:col>24</xdr:col>
      <xdr:colOff>63500</xdr:colOff>
      <xdr:row>77</xdr:row>
      <xdr:rowOff>35161</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3168201"/>
          <a:ext cx="838200" cy="68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107259</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9660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84381</xdr:rowOff>
    </xdr:from>
    <xdr:to>
      <xdr:col>24</xdr:col>
      <xdr:colOff>114300</xdr:colOff>
      <xdr:row>77</xdr:row>
      <xdr:rowOff>14531</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311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143349</xdr:rowOff>
    </xdr:from>
    <xdr:to>
      <xdr:col>19</xdr:col>
      <xdr:colOff>177800</xdr:colOff>
      <xdr:row>77</xdr:row>
      <xdr:rowOff>35161</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2908300" y="13173549"/>
          <a:ext cx="889000" cy="63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170800</xdr:rowOff>
    </xdr:from>
    <xdr:to>
      <xdr:col>20</xdr:col>
      <xdr:colOff>38100</xdr:colOff>
      <xdr:row>77</xdr:row>
      <xdr:rowOff>100950</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20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92077</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293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143349</xdr:rowOff>
    </xdr:from>
    <xdr:to>
      <xdr:col>15</xdr:col>
      <xdr:colOff>50800</xdr:colOff>
      <xdr:row>78</xdr:row>
      <xdr:rowOff>38278</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3173549"/>
          <a:ext cx="889000" cy="237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122230</xdr:rowOff>
    </xdr:from>
    <xdr:to>
      <xdr:col>15</xdr:col>
      <xdr:colOff>101600</xdr:colOff>
      <xdr:row>77</xdr:row>
      <xdr:rowOff>52380</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15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43507</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245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38278</xdr:rowOff>
    </xdr:from>
    <xdr:to>
      <xdr:col>10</xdr:col>
      <xdr:colOff>114300</xdr:colOff>
      <xdr:row>78</xdr:row>
      <xdr:rowOff>111606</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411378"/>
          <a:ext cx="889000" cy="73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26980</xdr:rowOff>
    </xdr:from>
    <xdr:to>
      <xdr:col>10</xdr:col>
      <xdr:colOff>165100</xdr:colOff>
      <xdr:row>79</xdr:row>
      <xdr:rowOff>128580</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571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119707</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664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65354</xdr:rowOff>
    </xdr:from>
    <xdr:to>
      <xdr:col>6</xdr:col>
      <xdr:colOff>38100</xdr:colOff>
      <xdr:row>79</xdr:row>
      <xdr:rowOff>166954</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609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158081</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702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87201</xdr:rowOff>
    </xdr:from>
    <xdr:to>
      <xdr:col>24</xdr:col>
      <xdr:colOff>114300</xdr:colOff>
      <xdr:row>77</xdr:row>
      <xdr:rowOff>17351</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3117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65628</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3095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155811</xdr:rowOff>
    </xdr:from>
    <xdr:to>
      <xdr:col>20</xdr:col>
      <xdr:colOff>38100</xdr:colOff>
      <xdr:row>77</xdr:row>
      <xdr:rowOff>85961</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186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102488</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9612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92549</xdr:rowOff>
    </xdr:from>
    <xdr:to>
      <xdr:col>15</xdr:col>
      <xdr:colOff>101600</xdr:colOff>
      <xdr:row>77</xdr:row>
      <xdr:rowOff>22699</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122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39227</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897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158928</xdr:rowOff>
    </xdr:from>
    <xdr:to>
      <xdr:col>10</xdr:col>
      <xdr:colOff>165100</xdr:colOff>
      <xdr:row>78</xdr:row>
      <xdr:rowOff>89078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360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105605</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3135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60806</xdr:rowOff>
    </xdr:from>
    <xdr:to>
      <xdr:col>6</xdr:col>
      <xdr:colOff>38100</xdr:colOff>
      <xdr:row>78</xdr:row>
      <xdr:rowOff>162406</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433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7483</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209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92771</xdr:rowOff>
    </xdr:from>
    <xdr:to>
      <xdr:col>24</xdr:col>
      <xdr:colOff>62865</xdr:colOff>
      <xdr:row>99</xdr:row>
      <xdr:rowOff>2474</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351821"/>
          <a:ext cx="1270" cy="1624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6301</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979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2474</xdr:rowOff>
    </xdr:from>
    <xdr:to>
      <xdr:col>24</xdr:col>
      <xdr:colOff>152400</xdr:colOff>
      <xdr:row>99</xdr:row>
      <xdr:rowOff>2474</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976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39448</xdr:rowOff>
    </xdr:from>
    <xdr:ext cx="534377"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127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72,687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92771</xdr:rowOff>
    </xdr:from>
    <xdr:to>
      <xdr:col>24</xdr:col>
      <xdr:colOff>152400</xdr:colOff>
      <xdr:row>89</xdr:row>
      <xdr:rowOff>92771</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351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163213</xdr:rowOff>
    </xdr:from>
    <xdr:to>
      <xdr:col>24</xdr:col>
      <xdr:colOff>63500</xdr:colOff>
      <xdr:row>97</xdr:row>
      <xdr:rowOff>126115</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6622413"/>
          <a:ext cx="838200" cy="134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155244</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2715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132367</xdr:rowOff>
    </xdr:from>
    <xdr:to>
      <xdr:col>24</xdr:col>
      <xdr:colOff>114300</xdr:colOff>
      <xdr:row>96</xdr:row>
      <xdr:rowOff>62517</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420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163213</xdr:rowOff>
    </xdr:from>
    <xdr:to>
      <xdr:col>19</xdr:col>
      <xdr:colOff>177800</xdr:colOff>
      <xdr:row>97</xdr:row>
      <xdr:rowOff>17269</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622413"/>
          <a:ext cx="889000" cy="25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5037</xdr:rowOff>
    </xdr:from>
    <xdr:to>
      <xdr:col>20</xdr:col>
      <xdr:colOff>38100</xdr:colOff>
      <xdr:row>95</xdr:row>
      <xdr:rowOff>106637</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292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123164</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068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17269</xdr:rowOff>
    </xdr:from>
    <xdr:to>
      <xdr:col>15</xdr:col>
      <xdr:colOff>50800</xdr:colOff>
      <xdr:row>97</xdr:row>
      <xdr:rowOff>160306</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647919"/>
          <a:ext cx="889000" cy="143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43311</xdr:rowOff>
    </xdr:from>
    <xdr:to>
      <xdr:col>15</xdr:col>
      <xdr:colOff>101600</xdr:colOff>
      <xdr:row>95</xdr:row>
      <xdr:rowOff>144911</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331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161438</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106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160306</xdr:rowOff>
    </xdr:from>
    <xdr:to>
      <xdr:col>10</xdr:col>
      <xdr:colOff>114300</xdr:colOff>
      <xdr:row>98</xdr:row>
      <xdr:rowOff>156519</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790956"/>
          <a:ext cx="889000" cy="167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22214</xdr:rowOff>
    </xdr:from>
    <xdr:to>
      <xdr:col>10</xdr:col>
      <xdr:colOff>165100</xdr:colOff>
      <xdr:row>96</xdr:row>
      <xdr:rowOff>123814</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481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140341</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256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70579</xdr:rowOff>
    </xdr:from>
    <xdr:to>
      <xdr:col>6</xdr:col>
      <xdr:colOff>38100</xdr:colOff>
      <xdr:row>97</xdr:row>
      <xdr:rowOff>729</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529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17256</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305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75315</xdr:rowOff>
    </xdr:from>
    <xdr:to>
      <xdr:col>24</xdr:col>
      <xdr:colOff>114300</xdr:colOff>
      <xdr:row>98</xdr:row>
      <xdr:rowOff>5465</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705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53742</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684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112413</xdr:rowOff>
    </xdr:from>
    <xdr:to>
      <xdr:col>20</xdr:col>
      <xdr:colOff>38100</xdr:colOff>
      <xdr:row>97</xdr:row>
      <xdr:rowOff>42563</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571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33690</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664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137919</xdr:rowOff>
    </xdr:from>
    <xdr:to>
      <xdr:col>15</xdr:col>
      <xdr:colOff>101600</xdr:colOff>
      <xdr:row>97</xdr:row>
      <xdr:rowOff>68069</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597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59196</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689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109506</xdr:rowOff>
    </xdr:from>
    <xdr:to>
      <xdr:col>10</xdr:col>
      <xdr:colOff>165100</xdr:colOff>
      <xdr:row>98</xdr:row>
      <xdr:rowOff>39656</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740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30783</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832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105719</xdr:rowOff>
    </xdr:from>
    <xdr:to>
      <xdr:col>6</xdr:col>
      <xdr:colOff>38100</xdr:colOff>
      <xdr:row>99</xdr:row>
      <xdr:rowOff>35869</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907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26996</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7000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145034</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459984"/>
          <a:ext cx="1270" cy="12710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91711</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235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3,336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145034</xdr:rowOff>
    </xdr:from>
    <xdr:to>
      <xdr:col>55</xdr:col>
      <xdr:colOff>88900</xdr:colOff>
      <xdr:row>31</xdr:row>
      <xdr:rowOff>145034</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459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12827</xdr:rowOff>
    </xdr:from>
    <xdr:to>
      <xdr:col>55</xdr:col>
      <xdr:colOff>0</xdr:colOff>
      <xdr:row>39</xdr:row>
      <xdr:rowOff>16637</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9639300" y="6699377"/>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82821</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25502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59944</xdr:rowOff>
    </xdr:from>
    <xdr:to>
      <xdr:col>55</xdr:col>
      <xdr:colOff>50800</xdr:colOff>
      <xdr:row>37</xdr:row>
      <xdr:rowOff>161544</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16637</xdr:rowOff>
    </xdr:from>
    <xdr:to>
      <xdr:col>50</xdr:col>
      <xdr:colOff>114300</xdr:colOff>
      <xdr:row>39</xdr:row>
      <xdr:rowOff>17018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8750300" y="6703187"/>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43561</xdr:rowOff>
    </xdr:from>
    <xdr:to>
      <xdr:col>50</xdr:col>
      <xdr:colOff>165100</xdr:colOff>
      <xdr:row>37</xdr:row>
      <xdr:rowOff>145161</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38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161688</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162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17018</xdr:rowOff>
    </xdr:from>
    <xdr:to>
      <xdr:col>45</xdr:col>
      <xdr:colOff>177800</xdr:colOff>
      <xdr:row>39</xdr:row>
      <xdr:rowOff>18161</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7861300" y="6703568"/>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44704</xdr:rowOff>
    </xdr:from>
    <xdr:to>
      <xdr:col>46</xdr:col>
      <xdr:colOff>38100</xdr:colOff>
      <xdr:row>37</xdr:row>
      <xdr:rowOff>146304</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38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162831</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163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18161</xdr:rowOff>
    </xdr:from>
    <xdr:to>
      <xdr:col>41</xdr:col>
      <xdr:colOff>50800</xdr:colOff>
      <xdr:row>39</xdr:row>
      <xdr:rowOff>18161</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670471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22987</xdr:rowOff>
    </xdr:from>
    <xdr:to>
      <xdr:col>41</xdr:col>
      <xdr:colOff>101600</xdr:colOff>
      <xdr:row>34</xdr:row>
      <xdr:rowOff>124587</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5852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32</xdr:row>
      <xdr:rowOff>141114</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26428" y="5627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117856</xdr:rowOff>
    </xdr:from>
    <xdr:to>
      <xdr:col>36</xdr:col>
      <xdr:colOff>165100</xdr:colOff>
      <xdr:row>34</xdr:row>
      <xdr:rowOff>48006</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5775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32</xdr:row>
      <xdr:rowOff>64533</xdr:rowOff>
    </xdr:from>
    <xdr:ext cx="469744"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37428" y="5550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133477</xdr:rowOff>
    </xdr:from>
    <xdr:to>
      <xdr:col>55</xdr:col>
      <xdr:colOff>50800</xdr:colOff>
      <xdr:row>39</xdr:row>
      <xdr:rowOff>63627</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648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48404</xdr:rowOff>
    </xdr:from>
    <xdr:ext cx="313932"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56350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137287</xdr:rowOff>
    </xdr:from>
    <xdr:to>
      <xdr:col>50</xdr:col>
      <xdr:colOff>165100</xdr:colOff>
      <xdr:row>39</xdr:row>
      <xdr:rowOff>67437</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652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39</xdr:row>
      <xdr:rowOff>58564</xdr:rowOff>
    </xdr:from>
    <xdr:ext cx="313932"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82333" y="674511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137668</xdr:rowOff>
    </xdr:from>
    <xdr:to>
      <xdr:col>46</xdr:col>
      <xdr:colOff>38100</xdr:colOff>
      <xdr:row>39</xdr:row>
      <xdr:rowOff>67818</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652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39</xdr:row>
      <xdr:rowOff>58945</xdr:rowOff>
    </xdr:from>
    <xdr:ext cx="313932"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93333" y="674549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138811</xdr:rowOff>
    </xdr:from>
    <xdr:to>
      <xdr:col>41</xdr:col>
      <xdr:colOff>101600</xdr:colOff>
      <xdr:row>39</xdr:row>
      <xdr:rowOff>68961</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653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39</xdr:row>
      <xdr:rowOff>60088</xdr:rowOff>
    </xdr:from>
    <xdr:ext cx="313932"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704333" y="67466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138811</xdr:rowOff>
    </xdr:from>
    <xdr:to>
      <xdr:col>36</xdr:col>
      <xdr:colOff>165100</xdr:colOff>
      <xdr:row>39</xdr:row>
      <xdr:rowOff>68961</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653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39</xdr:row>
      <xdr:rowOff>60088</xdr:rowOff>
    </xdr:from>
    <xdr:ext cx="313932"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815333" y="67466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168778</xdr:rowOff>
    </xdr:from>
    <xdr:to>
      <xdr:col>54</xdr:col>
      <xdr:colOff>189865</xdr:colOff>
      <xdr:row>58</xdr:row>
      <xdr:rowOff>136957</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741278"/>
          <a:ext cx="1270" cy="13397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140784</xdr:rowOff>
    </xdr:from>
    <xdr:ext cx="313932"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0848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136957</xdr:rowOff>
    </xdr:from>
    <xdr:to>
      <xdr:col>55</xdr:col>
      <xdr:colOff>88900</xdr:colOff>
      <xdr:row>58</xdr:row>
      <xdr:rowOff>136957</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081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115455</xdr:rowOff>
    </xdr:from>
    <xdr:ext cx="534377"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516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29,364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168778</xdr:rowOff>
    </xdr:from>
    <xdr:to>
      <xdr:col>55</xdr:col>
      <xdr:colOff>88900</xdr:colOff>
      <xdr:row>50</xdr:row>
      <xdr:rowOff>168778</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741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106370</xdr:rowOff>
    </xdr:from>
    <xdr:to>
      <xdr:col>55</xdr:col>
      <xdr:colOff>0</xdr:colOff>
      <xdr:row>58</xdr:row>
      <xdr:rowOff>114371</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10050470"/>
          <a:ext cx="83820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73327</xdr:rowOff>
    </xdr:from>
    <xdr:ext cx="469744"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674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50450</xdr:rowOff>
    </xdr:from>
    <xdr:to>
      <xdr:col>55</xdr:col>
      <xdr:colOff>50800</xdr:colOff>
      <xdr:row>57</xdr:row>
      <xdr:rowOff>152050</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82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114371</xdr:rowOff>
    </xdr:from>
    <xdr:to>
      <xdr:col>50</xdr:col>
      <xdr:colOff>114300</xdr:colOff>
      <xdr:row>58</xdr:row>
      <xdr:rowOff>114966</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8750300" y="10058471"/>
          <a:ext cx="889000" cy="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58131</xdr:rowOff>
    </xdr:from>
    <xdr:to>
      <xdr:col>50</xdr:col>
      <xdr:colOff>165100</xdr:colOff>
      <xdr:row>57</xdr:row>
      <xdr:rowOff>159731</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83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4808</xdr:rowOff>
    </xdr:from>
    <xdr:ext cx="469744"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404428" y="9606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114966</xdr:rowOff>
    </xdr:from>
    <xdr:to>
      <xdr:col>45</xdr:col>
      <xdr:colOff>177800</xdr:colOff>
      <xdr:row>58</xdr:row>
      <xdr:rowOff>121092</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10059066"/>
          <a:ext cx="889000" cy="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66818</xdr:rowOff>
    </xdr:from>
    <xdr:to>
      <xdr:col>46</xdr:col>
      <xdr:colOff>38100</xdr:colOff>
      <xdr:row>57</xdr:row>
      <xdr:rowOff>168418</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13495</xdr:rowOff>
    </xdr:from>
    <xdr:ext cx="469744"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515428" y="961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121092</xdr:rowOff>
    </xdr:from>
    <xdr:to>
      <xdr:col>41</xdr:col>
      <xdr:colOff>50800</xdr:colOff>
      <xdr:row>58</xdr:row>
      <xdr:rowOff>125299</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6972300" y="10065192"/>
          <a:ext cx="889000" cy="4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73401</xdr:rowOff>
    </xdr:from>
    <xdr:to>
      <xdr:col>41</xdr:col>
      <xdr:colOff>101600</xdr:colOff>
      <xdr:row>57</xdr:row>
      <xdr:rowOff>3551</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67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20078</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626428" y="9449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136723</xdr:rowOff>
    </xdr:from>
    <xdr:to>
      <xdr:col>36</xdr:col>
      <xdr:colOff>165100</xdr:colOff>
      <xdr:row>56</xdr:row>
      <xdr:rowOff>66873</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566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83400</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05111" y="9341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55570</xdr:rowOff>
    </xdr:from>
    <xdr:to>
      <xdr:col>55</xdr:col>
      <xdr:colOff>50800</xdr:colOff>
      <xdr:row>58</xdr:row>
      <xdr:rowOff>157170</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999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141947</xdr:rowOff>
    </xdr:from>
    <xdr:ext cx="378565"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9145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63571</xdr:rowOff>
    </xdr:from>
    <xdr:to>
      <xdr:col>50</xdr:col>
      <xdr:colOff>165100</xdr:colOff>
      <xdr:row>58</xdr:row>
      <xdr:rowOff>165171</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10007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156298</xdr:rowOff>
    </xdr:from>
    <xdr:ext cx="378565"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50017" y="101003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64166</xdr:rowOff>
    </xdr:from>
    <xdr:to>
      <xdr:col>46</xdr:col>
      <xdr:colOff>38100</xdr:colOff>
      <xdr:row>58</xdr:row>
      <xdr:rowOff>165766</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10008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156893</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61017" y="101009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70292</xdr:rowOff>
    </xdr:from>
    <xdr:to>
      <xdr:col>41</xdr:col>
      <xdr:colOff>101600</xdr:colOff>
      <xdr:row>59</xdr:row>
      <xdr:rowOff>442</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10014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163019</xdr:rowOff>
    </xdr:from>
    <xdr:ext cx="378565"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672017" y="101071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74499</xdr:rowOff>
    </xdr:from>
    <xdr:to>
      <xdr:col>36</xdr:col>
      <xdr:colOff>165100</xdr:colOff>
      <xdr:row>59</xdr:row>
      <xdr:rowOff>4649</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10018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167226</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83017" y="101113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20542</xdr:rowOff>
    </xdr:from>
    <xdr:to>
      <xdr:col>54</xdr:col>
      <xdr:colOff>189865</xdr:colOff>
      <xdr:row>79</xdr:row>
      <xdr:rowOff>26543</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022042"/>
          <a:ext cx="1270" cy="15490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30370</xdr:rowOff>
    </xdr:from>
    <xdr:ext cx="378565"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5749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26543</xdr:rowOff>
    </xdr:from>
    <xdr:to>
      <xdr:col>55</xdr:col>
      <xdr:colOff>88900</xdr:colOff>
      <xdr:row>79</xdr:row>
      <xdr:rowOff>26543</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571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138669</xdr:rowOff>
    </xdr:from>
    <xdr:ext cx="534377"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1797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82,255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20542</xdr:rowOff>
    </xdr:from>
    <xdr:to>
      <xdr:col>55</xdr:col>
      <xdr:colOff>88900</xdr:colOff>
      <xdr:row>70</xdr:row>
      <xdr:rowOff>20542</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022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90627</xdr:rowOff>
    </xdr:from>
    <xdr:to>
      <xdr:col>55</xdr:col>
      <xdr:colOff>0</xdr:colOff>
      <xdr:row>79</xdr:row>
      <xdr:rowOff>20486</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9639300" y="13463727"/>
          <a:ext cx="838200" cy="101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169308</xdr:rowOff>
    </xdr:from>
    <xdr:ext cx="469744"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1995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146431</xdr:rowOff>
    </xdr:from>
    <xdr:to>
      <xdr:col>55</xdr:col>
      <xdr:colOff>50800</xdr:colOff>
      <xdr:row>78</xdr:row>
      <xdr:rowOff>76581</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34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34564</xdr:rowOff>
    </xdr:from>
    <xdr:to>
      <xdr:col>50</xdr:col>
      <xdr:colOff>114300</xdr:colOff>
      <xdr:row>78</xdr:row>
      <xdr:rowOff>90627</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8750300" y="13407664"/>
          <a:ext cx="889000" cy="56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110179</xdr:rowOff>
    </xdr:from>
    <xdr:to>
      <xdr:col>50</xdr:col>
      <xdr:colOff>165100</xdr:colOff>
      <xdr:row>78</xdr:row>
      <xdr:rowOff>40329</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311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56856</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087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34564</xdr:rowOff>
    </xdr:from>
    <xdr:to>
      <xdr:col>45</xdr:col>
      <xdr:colOff>177800</xdr:colOff>
      <xdr:row>78</xdr:row>
      <xdr:rowOff>119374</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3407664"/>
          <a:ext cx="889000" cy="84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90843</xdr:rowOff>
    </xdr:from>
    <xdr:to>
      <xdr:col>46</xdr:col>
      <xdr:colOff>38100</xdr:colOff>
      <xdr:row>78</xdr:row>
      <xdr:rowOff>20993</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29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37520</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306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119374</xdr:rowOff>
    </xdr:from>
    <xdr:to>
      <xdr:col>41</xdr:col>
      <xdr:colOff>50800</xdr:colOff>
      <xdr:row>79</xdr:row>
      <xdr:rowOff>11227</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6972300" y="13492474"/>
          <a:ext cx="889000" cy="63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60764</xdr:rowOff>
    </xdr:from>
    <xdr:to>
      <xdr:col>41</xdr:col>
      <xdr:colOff>101600</xdr:colOff>
      <xdr:row>77</xdr:row>
      <xdr:rowOff>162364</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7441</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3037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131420</xdr:rowOff>
    </xdr:from>
    <xdr:to>
      <xdr:col>36</xdr:col>
      <xdr:colOff>165100</xdr:colOff>
      <xdr:row>78</xdr:row>
      <xdr:rowOff>61570</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3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78097</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05111" y="13108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141136</xdr:rowOff>
    </xdr:from>
    <xdr:to>
      <xdr:col>55</xdr:col>
      <xdr:colOff>50800</xdr:colOff>
      <xdr:row>79</xdr:row>
      <xdr:rowOff>71286</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514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56063</xdr:rowOff>
    </xdr:from>
    <xdr:ext cx="469744"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429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39827</xdr:rowOff>
    </xdr:from>
    <xdr:to>
      <xdr:col>50</xdr:col>
      <xdr:colOff>165100</xdr:colOff>
      <xdr:row>78</xdr:row>
      <xdr:rowOff>141427</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412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132554</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404428" y="13505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155214</xdr:rowOff>
    </xdr:from>
    <xdr:to>
      <xdr:col>46</xdr:col>
      <xdr:colOff>38100</xdr:colOff>
      <xdr:row>78</xdr:row>
      <xdr:rowOff>85364</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356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76491</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515428" y="13449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68574</xdr:rowOff>
    </xdr:from>
    <xdr:to>
      <xdr:col>41</xdr:col>
      <xdr:colOff>101600</xdr:colOff>
      <xdr:row>78</xdr:row>
      <xdr:rowOff>170174</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441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161301</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626428" y="13534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131877</xdr:rowOff>
    </xdr:from>
    <xdr:to>
      <xdr:col>36</xdr:col>
      <xdr:colOff>165100</xdr:colOff>
      <xdr:row>79</xdr:row>
      <xdr:rowOff>62027</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504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53154</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37428" y="13597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69990</xdr:rowOff>
    </xdr:from>
    <xdr:to>
      <xdr:col>54</xdr:col>
      <xdr:colOff>189865</xdr:colOff>
      <xdr:row>98</xdr:row>
      <xdr:rowOff>39015</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500490"/>
          <a:ext cx="1270" cy="1340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42842</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844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39015</xdr:rowOff>
    </xdr:from>
    <xdr:to>
      <xdr:col>55</xdr:col>
      <xdr:colOff>88900</xdr:colOff>
      <xdr:row>98</xdr:row>
      <xdr:rowOff>39015</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841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16667</xdr:rowOff>
    </xdr:from>
    <xdr:ext cx="599010"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275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119,489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69990</xdr:rowOff>
    </xdr:from>
    <xdr:to>
      <xdr:col>55</xdr:col>
      <xdr:colOff>88900</xdr:colOff>
      <xdr:row>90</xdr:row>
      <xdr:rowOff>69990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500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32931</xdr:rowOff>
    </xdr:from>
    <xdr:to>
      <xdr:col>55</xdr:col>
      <xdr:colOff>0</xdr:colOff>
      <xdr:row>95</xdr:row>
      <xdr:rowOff>118783</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9639300" y="16320681"/>
          <a:ext cx="838200" cy="85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147387</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4351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168960</xdr:rowOff>
    </xdr:from>
    <xdr:to>
      <xdr:col>55</xdr:col>
      <xdr:colOff>50800</xdr:colOff>
      <xdr:row>96</xdr:row>
      <xdr:rowOff>99110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456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6235</xdr:rowOff>
    </xdr:from>
    <xdr:to>
      <xdr:col>50</xdr:col>
      <xdr:colOff>114300</xdr:colOff>
      <xdr:row>95</xdr:row>
      <xdr:rowOff>32931</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6293985"/>
          <a:ext cx="889000" cy="26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6210</xdr:rowOff>
    </xdr:from>
    <xdr:to>
      <xdr:col>50</xdr:col>
      <xdr:colOff>165100</xdr:colOff>
      <xdr:row>96</xdr:row>
      <xdr:rowOff>107810</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46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98937</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558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6235</xdr:rowOff>
    </xdr:from>
    <xdr:to>
      <xdr:col>45</xdr:col>
      <xdr:colOff>177800</xdr:colOff>
      <xdr:row>95</xdr:row>
      <xdr:rowOff>72961</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293985"/>
          <a:ext cx="889000" cy="66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482</xdr:rowOff>
    </xdr:from>
    <xdr:to>
      <xdr:col>46</xdr:col>
      <xdr:colOff>38100</xdr:colOff>
      <xdr:row>96</xdr:row>
      <xdr:rowOff>102082</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459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93209</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552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26988</xdr:rowOff>
    </xdr:from>
    <xdr:to>
      <xdr:col>41</xdr:col>
      <xdr:colOff>50800</xdr:colOff>
      <xdr:row>95</xdr:row>
      <xdr:rowOff>72961</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314738"/>
          <a:ext cx="889000" cy="45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134035</xdr:rowOff>
    </xdr:from>
    <xdr:to>
      <xdr:col>41</xdr:col>
      <xdr:colOff>101600</xdr:colOff>
      <xdr:row>96</xdr:row>
      <xdr:rowOff>64185</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421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55312</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514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92481</xdr:rowOff>
    </xdr:from>
    <xdr:to>
      <xdr:col>36</xdr:col>
      <xdr:colOff>165100</xdr:colOff>
      <xdr:row>95</xdr:row>
      <xdr:rowOff>22631</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208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39158</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5984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67983</xdr:rowOff>
    </xdr:from>
    <xdr:to>
      <xdr:col>55</xdr:col>
      <xdr:colOff>50800</xdr:colOff>
      <xdr:row>95</xdr:row>
      <xdr:rowOff>169583</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355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90860</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207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153581</xdr:rowOff>
    </xdr:from>
    <xdr:to>
      <xdr:col>50</xdr:col>
      <xdr:colOff>165100</xdr:colOff>
      <xdr:row>95</xdr:row>
      <xdr:rowOff>83731</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269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100258</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045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126885</xdr:rowOff>
    </xdr:from>
    <xdr:to>
      <xdr:col>46</xdr:col>
      <xdr:colOff>38100</xdr:colOff>
      <xdr:row>95</xdr:row>
      <xdr:rowOff>57035</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243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73562</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018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22161</xdr:rowOff>
    </xdr:from>
    <xdr:to>
      <xdr:col>41</xdr:col>
      <xdr:colOff>101600</xdr:colOff>
      <xdr:row>95</xdr:row>
      <xdr:rowOff>123761</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309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140288</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085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147638</xdr:rowOff>
    </xdr:from>
    <xdr:to>
      <xdr:col>36</xdr:col>
      <xdr:colOff>165100</xdr:colOff>
      <xdr:row>95</xdr:row>
      <xdr:rowOff>77788</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263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68915</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356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73677</xdr:rowOff>
    </xdr:from>
    <xdr:ext cx="46717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78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a:extLst>
            <a:ext uri="{FF2B5EF4-FFF2-40B4-BE49-F238E27FC236}">
              <a16:creationId xmlns:a16="http://schemas.microsoft.com/office/drawing/2014/main" id="{00000000-0008-0000-07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60833</xdr:rowOff>
    </xdr:from>
    <xdr:to>
      <xdr:col>85</xdr:col>
      <xdr:colOff>126364</xdr:colOff>
      <xdr:row>39</xdr:row>
      <xdr:rowOff>104521</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6317595" y="5204333"/>
          <a:ext cx="1269" cy="15867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108348</xdr:rowOff>
    </xdr:from>
    <xdr:ext cx="469744" cy="259045"/>
    <xdr:sp macro="" textlink="">
      <xdr:nvSpPr>
        <xdr:cNvPr id="514" name="消防費最小値テキスト">
          <a:extLst>
            <a:ext uri="{FF2B5EF4-FFF2-40B4-BE49-F238E27FC236}">
              <a16:creationId xmlns:a16="http://schemas.microsoft.com/office/drawing/2014/main" id="{00000000-0008-0000-0700-000002020000}"/>
            </a:ext>
          </a:extLst>
        </xdr:cNvPr>
        <xdr:cNvSpPr txBox="1"/>
      </xdr:nvSpPr>
      <xdr:spPr>
        <a:xfrm>
          <a:off x="16370300" y="6794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104521</xdr:rowOff>
    </xdr:from>
    <xdr:to>
      <xdr:col>86</xdr:col>
      <xdr:colOff>25400</xdr:colOff>
      <xdr:row>39</xdr:row>
      <xdr:rowOff>104521</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6791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7510</xdr:rowOff>
    </xdr:from>
    <xdr:ext cx="534377" cy="259045"/>
    <xdr:sp macro="" textlink="">
      <xdr:nvSpPr>
        <xdr:cNvPr id="516" name="消防費最大値テキスト">
          <a:extLst>
            <a:ext uri="{FF2B5EF4-FFF2-40B4-BE49-F238E27FC236}">
              <a16:creationId xmlns:a16="http://schemas.microsoft.com/office/drawing/2014/main" id="{00000000-0008-0000-0700-000004020000}"/>
            </a:ext>
          </a:extLst>
        </xdr:cNvPr>
        <xdr:cNvSpPr txBox="1"/>
      </xdr:nvSpPr>
      <xdr:spPr>
        <a:xfrm>
          <a:off x="16370300" y="4979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21,021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60833</xdr:rowOff>
    </xdr:from>
    <xdr:to>
      <xdr:col>86</xdr:col>
      <xdr:colOff>25400</xdr:colOff>
      <xdr:row>30</xdr:row>
      <xdr:rowOff>60833</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5204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107569</xdr:rowOff>
    </xdr:from>
    <xdr:to>
      <xdr:col>85</xdr:col>
      <xdr:colOff>127000</xdr:colOff>
      <xdr:row>36</xdr:row>
      <xdr:rowOff>126238</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5481300" y="6279769"/>
          <a:ext cx="838200" cy="18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97426</xdr:rowOff>
    </xdr:from>
    <xdr:ext cx="534377" cy="259045"/>
    <xdr:sp macro="" textlink="">
      <xdr:nvSpPr>
        <xdr:cNvPr id="519" name="消防費平均値テキスト">
          <a:extLst>
            <a:ext uri="{FF2B5EF4-FFF2-40B4-BE49-F238E27FC236}">
              <a16:creationId xmlns:a16="http://schemas.microsoft.com/office/drawing/2014/main" id="{00000000-0008-0000-0700-000007020000}"/>
            </a:ext>
          </a:extLst>
        </xdr:cNvPr>
        <xdr:cNvSpPr txBox="1"/>
      </xdr:nvSpPr>
      <xdr:spPr>
        <a:xfrm>
          <a:off x="16370300" y="59267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74549</xdr:rowOff>
    </xdr:from>
    <xdr:to>
      <xdr:col>85</xdr:col>
      <xdr:colOff>177800</xdr:colOff>
      <xdr:row>36</xdr:row>
      <xdr:rowOff>4699</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6268700" y="6075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107569</xdr:rowOff>
    </xdr:from>
    <xdr:to>
      <xdr:col>81</xdr:col>
      <xdr:colOff>50800</xdr:colOff>
      <xdr:row>37</xdr:row>
      <xdr:rowOff>51181</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4592300" y="6279769"/>
          <a:ext cx="889000" cy="115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79629</xdr:rowOff>
    </xdr:from>
    <xdr:to>
      <xdr:col>81</xdr:col>
      <xdr:colOff>101600</xdr:colOff>
      <xdr:row>36</xdr:row>
      <xdr:rowOff>9779</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5430500" y="608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26306</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5214111" y="5855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156972</xdr:rowOff>
    </xdr:from>
    <xdr:to>
      <xdr:col>76</xdr:col>
      <xdr:colOff>114300</xdr:colOff>
      <xdr:row>37</xdr:row>
      <xdr:rowOff>51181</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3703300" y="6157722"/>
          <a:ext cx="889000" cy="237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75057</xdr:rowOff>
    </xdr:from>
    <xdr:to>
      <xdr:col>76</xdr:col>
      <xdr:colOff>165100</xdr:colOff>
      <xdr:row>36</xdr:row>
      <xdr:rowOff>5207</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4541500" y="6075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21734</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325111" y="5851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156972</xdr:rowOff>
    </xdr:from>
    <xdr:to>
      <xdr:col>71</xdr:col>
      <xdr:colOff>177800</xdr:colOff>
      <xdr:row>37</xdr:row>
      <xdr:rowOff>106807</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2814300" y="6157722"/>
          <a:ext cx="889000" cy="292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33</xdr:row>
      <xdr:rowOff>165100</xdr:rowOff>
    </xdr:from>
    <xdr:to>
      <xdr:col>72</xdr:col>
      <xdr:colOff>38100</xdr:colOff>
      <xdr:row>34</xdr:row>
      <xdr:rowOff>95250</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3652500" y="582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32</xdr:row>
      <xdr:rowOff>111777</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436111" y="5598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41148</xdr:rowOff>
    </xdr:from>
    <xdr:to>
      <xdr:col>67</xdr:col>
      <xdr:colOff>101600</xdr:colOff>
      <xdr:row>34</xdr:row>
      <xdr:rowOff>142748</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2763500" y="5870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32</xdr:row>
      <xdr:rowOff>159275</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547111" y="5645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75438</xdr:rowOff>
    </xdr:from>
    <xdr:to>
      <xdr:col>85</xdr:col>
      <xdr:colOff>177800</xdr:colOff>
      <xdr:row>37</xdr:row>
      <xdr:rowOff>5588</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6268700" y="6247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53865</xdr:rowOff>
    </xdr:from>
    <xdr:ext cx="534377" cy="259045"/>
    <xdr:sp macro="" textlink="">
      <xdr:nvSpPr>
        <xdr:cNvPr id="538" name="消防費該当値テキスト">
          <a:extLst>
            <a:ext uri="{FF2B5EF4-FFF2-40B4-BE49-F238E27FC236}">
              <a16:creationId xmlns:a16="http://schemas.microsoft.com/office/drawing/2014/main" id="{00000000-0008-0000-0700-00001A020000}"/>
            </a:ext>
          </a:extLst>
        </xdr:cNvPr>
        <xdr:cNvSpPr txBox="1"/>
      </xdr:nvSpPr>
      <xdr:spPr>
        <a:xfrm>
          <a:off x="16370300" y="6226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56769</xdr:rowOff>
    </xdr:from>
    <xdr:to>
      <xdr:col>81</xdr:col>
      <xdr:colOff>101600</xdr:colOff>
      <xdr:row>36</xdr:row>
      <xdr:rowOff>158369</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5430500" y="6228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149496</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14111" y="6321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381</xdr:rowOff>
    </xdr:from>
    <xdr:to>
      <xdr:col>76</xdr:col>
      <xdr:colOff>165100</xdr:colOff>
      <xdr:row>37</xdr:row>
      <xdr:rowOff>101981</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4541500" y="6344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93108</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325111" y="6436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106172</xdr:rowOff>
    </xdr:from>
    <xdr:to>
      <xdr:col>72</xdr:col>
      <xdr:colOff>38100</xdr:colOff>
      <xdr:row>36</xdr:row>
      <xdr:rowOff>36322</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3652500" y="6106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27449</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436111" y="6199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56007</xdr:rowOff>
    </xdr:from>
    <xdr:to>
      <xdr:col>67</xdr:col>
      <xdr:colOff>101600</xdr:colOff>
      <xdr:row>37</xdr:row>
      <xdr:rowOff>157607</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2763500" y="6399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148734</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547111" y="6492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31191</xdr:rowOff>
    </xdr:from>
    <xdr:to>
      <xdr:col>85</xdr:col>
      <xdr:colOff>126364</xdr:colOff>
      <xdr:row>58</xdr:row>
      <xdr:rowOff>70244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603691"/>
          <a:ext cx="1269" cy="1410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74071</xdr:rowOff>
    </xdr:from>
    <xdr:ext cx="534377" cy="25904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10018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70244</xdr:rowOff>
    </xdr:from>
    <xdr:to>
      <xdr:col>86</xdr:col>
      <xdr:colOff>25400</xdr:colOff>
      <xdr:row>58</xdr:row>
      <xdr:rowOff>70244</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10014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149318</xdr:rowOff>
    </xdr:from>
    <xdr:ext cx="599010" cy="25904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378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31191</xdr:rowOff>
    </xdr:from>
    <xdr:to>
      <xdr:col>86</xdr:col>
      <xdr:colOff>25400</xdr:colOff>
      <xdr:row>50</xdr:row>
      <xdr:rowOff>31191</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603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122860</xdr:rowOff>
    </xdr:from>
    <xdr:to>
      <xdr:col>85</xdr:col>
      <xdr:colOff>127000</xdr:colOff>
      <xdr:row>54</xdr:row>
      <xdr:rowOff>142024</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5481300" y="9381160"/>
          <a:ext cx="838200" cy="19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101846</xdr:rowOff>
    </xdr:from>
    <xdr:ext cx="534377" cy="25904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5315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123419</xdr:rowOff>
    </xdr:from>
    <xdr:to>
      <xdr:col>85</xdr:col>
      <xdr:colOff>177800</xdr:colOff>
      <xdr:row>56</xdr:row>
      <xdr:rowOff>53569</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553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142024</xdr:rowOff>
    </xdr:from>
    <xdr:to>
      <xdr:col>81</xdr:col>
      <xdr:colOff>50800</xdr:colOff>
      <xdr:row>56</xdr:row>
      <xdr:rowOff>134271</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4592300" y="9400324"/>
          <a:ext cx="889000" cy="335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4318</xdr:rowOff>
    </xdr:from>
    <xdr:to>
      <xdr:col>81</xdr:col>
      <xdr:colOff>101600</xdr:colOff>
      <xdr:row>56</xdr:row>
      <xdr:rowOff>105918</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605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97045</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214111" y="9698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128708</xdr:rowOff>
    </xdr:from>
    <xdr:to>
      <xdr:col>76</xdr:col>
      <xdr:colOff>114300</xdr:colOff>
      <xdr:row>56</xdr:row>
      <xdr:rowOff>134271</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3703300" y="9729908"/>
          <a:ext cx="889000" cy="5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29655</xdr:rowOff>
    </xdr:from>
    <xdr:to>
      <xdr:col>76</xdr:col>
      <xdr:colOff>165100</xdr:colOff>
      <xdr:row>56</xdr:row>
      <xdr:rowOff>131255</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9630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147782</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325111" y="9406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128708</xdr:rowOff>
    </xdr:from>
    <xdr:to>
      <xdr:col>71</xdr:col>
      <xdr:colOff>177800</xdr:colOff>
      <xdr:row>57</xdr:row>
      <xdr:rowOff>114497</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2814300" y="9729908"/>
          <a:ext cx="889000" cy="15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162376</xdr:rowOff>
    </xdr:from>
    <xdr:to>
      <xdr:col>72</xdr:col>
      <xdr:colOff>38100</xdr:colOff>
      <xdr:row>55</xdr:row>
      <xdr:rowOff>92526</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942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109053</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36111" y="9195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56324</xdr:rowOff>
    </xdr:from>
    <xdr:to>
      <xdr:col>67</xdr:col>
      <xdr:colOff>101600</xdr:colOff>
      <xdr:row>55</xdr:row>
      <xdr:rowOff>157924</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9486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3001</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47111" y="9261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72060</xdr:rowOff>
    </xdr:from>
    <xdr:to>
      <xdr:col>85</xdr:col>
      <xdr:colOff>177800</xdr:colOff>
      <xdr:row>55</xdr:row>
      <xdr:rowOff>2210</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9330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94937</xdr:rowOff>
    </xdr:from>
    <xdr:ext cx="534377" cy="25904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9181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91224</xdr:rowOff>
    </xdr:from>
    <xdr:to>
      <xdr:col>81</xdr:col>
      <xdr:colOff>101600</xdr:colOff>
      <xdr:row>55</xdr:row>
      <xdr:rowOff>21374</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9349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37901</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14111" y="9124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83471</xdr:rowOff>
    </xdr:from>
    <xdr:to>
      <xdr:col>76</xdr:col>
      <xdr:colOff>165100</xdr:colOff>
      <xdr:row>57</xdr:row>
      <xdr:rowOff>13621</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9684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4748</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325111" y="9777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77908</xdr:rowOff>
    </xdr:from>
    <xdr:to>
      <xdr:col>72</xdr:col>
      <xdr:colOff>38100</xdr:colOff>
      <xdr:row>57</xdr:row>
      <xdr:rowOff>8058</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9679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170635</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6111" y="9771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63697</xdr:rowOff>
    </xdr:from>
    <xdr:to>
      <xdr:col>67</xdr:col>
      <xdr:colOff>101600</xdr:colOff>
      <xdr:row>57</xdr:row>
      <xdr:rowOff>165297</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9836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156424</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47111" y="9929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13643</xdr:rowOff>
    </xdr:from>
    <xdr:to>
      <xdr:col>85</xdr:col>
      <xdr:colOff>126364</xdr:colOff>
      <xdr:row>79</xdr:row>
      <xdr:rowOff>98879</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186593"/>
          <a:ext cx="1269" cy="1456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131770</xdr:rowOff>
    </xdr:from>
    <xdr:ext cx="534377"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1961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13,383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13643</xdr:rowOff>
    </xdr:from>
    <xdr:to>
      <xdr:col>86</xdr:col>
      <xdr:colOff>25400</xdr:colOff>
      <xdr:row>71</xdr:row>
      <xdr:rowOff>13643</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186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159129</xdr:rowOff>
    </xdr:from>
    <xdr:ext cx="378565"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36077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136252</xdr:rowOff>
    </xdr:from>
    <xdr:to>
      <xdr:col>85</xdr:col>
      <xdr:colOff>177800</xdr:colOff>
      <xdr:row>79</xdr:row>
      <xdr:rowOff>66402</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50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143111</xdr:rowOff>
    </xdr:from>
    <xdr:to>
      <xdr:col>81</xdr:col>
      <xdr:colOff>101600</xdr:colOff>
      <xdr:row>79</xdr:row>
      <xdr:rowOff>73261</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51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89788</xdr:rowOff>
    </xdr:from>
    <xdr:ext cx="378565"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92017" y="13291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142894</xdr:rowOff>
    </xdr:from>
    <xdr:to>
      <xdr:col>76</xdr:col>
      <xdr:colOff>165100</xdr:colOff>
      <xdr:row>79</xdr:row>
      <xdr:rowOff>73044</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515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89571</xdr:rowOff>
    </xdr:from>
    <xdr:ext cx="378565"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403017" y="132912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95721</xdr:rowOff>
    </xdr:from>
    <xdr:to>
      <xdr:col>71</xdr:col>
      <xdr:colOff>177800</xdr:colOff>
      <xdr:row>79</xdr:row>
      <xdr:rowOff>98879</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2814300" y="13640271"/>
          <a:ext cx="889000" cy="3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27395</xdr:rowOff>
    </xdr:from>
    <xdr:to>
      <xdr:col>72</xdr:col>
      <xdr:colOff>38100</xdr:colOff>
      <xdr:row>78</xdr:row>
      <xdr:rowOff>128995</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40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145522</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468428" y="13175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10958</xdr:rowOff>
    </xdr:from>
    <xdr:to>
      <xdr:col>67</xdr:col>
      <xdr:colOff>101600</xdr:colOff>
      <xdr:row>75</xdr:row>
      <xdr:rowOff>112558</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2869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73</xdr:row>
      <xdr:rowOff>129085</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579428" y="12644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44921</xdr:rowOff>
    </xdr:from>
    <xdr:to>
      <xdr:col>67</xdr:col>
      <xdr:colOff>101600</xdr:colOff>
      <xdr:row>79</xdr:row>
      <xdr:rowOff>146521</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589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137648</xdr:rowOff>
    </xdr:from>
    <xdr:ext cx="313932"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657333" y="136821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a:extLst>
            <a:ext uri="{FF2B5EF4-FFF2-40B4-BE49-F238E27FC236}">
              <a16:creationId xmlns:a16="http://schemas.microsoft.com/office/drawing/2014/main" id="{00000000-0008-0000-07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97010</xdr:rowOff>
    </xdr:from>
    <xdr:to>
      <xdr:col>85</xdr:col>
      <xdr:colOff>126364</xdr:colOff>
      <xdr:row>97</xdr:row>
      <xdr:rowOff>109849</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6317595" y="15527510"/>
          <a:ext cx="1269" cy="12129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113676</xdr:rowOff>
    </xdr:from>
    <xdr:ext cx="534377" cy="259045"/>
    <xdr:sp macro="" textlink="">
      <xdr:nvSpPr>
        <xdr:cNvPr id="688" name="公債費最小値テキスト">
          <a:extLst>
            <a:ext uri="{FF2B5EF4-FFF2-40B4-BE49-F238E27FC236}">
              <a16:creationId xmlns:a16="http://schemas.microsoft.com/office/drawing/2014/main" id="{00000000-0008-0000-0700-0000B0020000}"/>
            </a:ext>
          </a:extLst>
        </xdr:cNvPr>
        <xdr:cNvSpPr txBox="1"/>
      </xdr:nvSpPr>
      <xdr:spPr>
        <a:xfrm>
          <a:off x="16370300" y="16744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109849</xdr:rowOff>
    </xdr:from>
    <xdr:to>
      <xdr:col>86</xdr:col>
      <xdr:colOff>25400</xdr:colOff>
      <xdr:row>97</xdr:row>
      <xdr:rowOff>109849</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6740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43687</xdr:rowOff>
    </xdr:from>
    <xdr:ext cx="534377" cy="259045"/>
    <xdr:sp macro="" textlink="">
      <xdr:nvSpPr>
        <xdr:cNvPr id="690" name="公債費最大値テキスト">
          <a:extLst>
            <a:ext uri="{FF2B5EF4-FFF2-40B4-BE49-F238E27FC236}">
              <a16:creationId xmlns:a16="http://schemas.microsoft.com/office/drawing/2014/main" id="{00000000-0008-0000-0700-0000B2020000}"/>
            </a:ext>
          </a:extLst>
        </xdr:cNvPr>
        <xdr:cNvSpPr txBox="1"/>
      </xdr:nvSpPr>
      <xdr:spPr>
        <a:xfrm>
          <a:off x="16370300" y="1530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78,241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97010</xdr:rowOff>
    </xdr:from>
    <xdr:to>
      <xdr:col>86</xdr:col>
      <xdr:colOff>25400</xdr:colOff>
      <xdr:row>90</xdr:row>
      <xdr:rowOff>97010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5527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106611</xdr:rowOff>
    </xdr:from>
    <xdr:to>
      <xdr:col>85</xdr:col>
      <xdr:colOff>127000</xdr:colOff>
      <xdr:row>95</xdr:row>
      <xdr:rowOff>116173</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5481300" y="16394361"/>
          <a:ext cx="838200" cy="9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53312</xdr:rowOff>
    </xdr:from>
    <xdr:ext cx="534377" cy="259045"/>
    <xdr:sp macro="" textlink="">
      <xdr:nvSpPr>
        <xdr:cNvPr id="693" name="公債費平均値テキスト">
          <a:extLst>
            <a:ext uri="{FF2B5EF4-FFF2-40B4-BE49-F238E27FC236}">
              <a16:creationId xmlns:a16="http://schemas.microsoft.com/office/drawing/2014/main" id="{00000000-0008-0000-0700-0000B5020000}"/>
            </a:ext>
          </a:extLst>
        </xdr:cNvPr>
        <xdr:cNvSpPr txBox="1"/>
      </xdr:nvSpPr>
      <xdr:spPr>
        <a:xfrm>
          <a:off x="16370300" y="161696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30435</xdr:rowOff>
    </xdr:from>
    <xdr:to>
      <xdr:col>85</xdr:col>
      <xdr:colOff>177800</xdr:colOff>
      <xdr:row>95</xdr:row>
      <xdr:rowOff>132035</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6268700" y="1631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100209</xdr:rowOff>
    </xdr:from>
    <xdr:to>
      <xdr:col>81</xdr:col>
      <xdr:colOff>50800</xdr:colOff>
      <xdr:row>95</xdr:row>
      <xdr:rowOff>116173</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4592300" y="16387959"/>
          <a:ext cx="889000" cy="15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20453</xdr:rowOff>
    </xdr:from>
    <xdr:to>
      <xdr:col>81</xdr:col>
      <xdr:colOff>101600</xdr:colOff>
      <xdr:row>95</xdr:row>
      <xdr:rowOff>122053</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5430500" y="1630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138580</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214111" y="16083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100209</xdr:rowOff>
    </xdr:from>
    <xdr:to>
      <xdr:col>76</xdr:col>
      <xdr:colOff>114300</xdr:colOff>
      <xdr:row>95</xdr:row>
      <xdr:rowOff>123183</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3703300" y="16387959"/>
          <a:ext cx="889000" cy="22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30798</xdr:rowOff>
    </xdr:from>
    <xdr:to>
      <xdr:col>76</xdr:col>
      <xdr:colOff>165100</xdr:colOff>
      <xdr:row>95</xdr:row>
      <xdr:rowOff>132398</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45415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148925</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325111" y="16093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171017</xdr:rowOff>
    </xdr:from>
    <xdr:to>
      <xdr:col>71</xdr:col>
      <xdr:colOff>177800</xdr:colOff>
      <xdr:row>95</xdr:row>
      <xdr:rowOff>123183</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2814300" y="16287317"/>
          <a:ext cx="889000" cy="123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157327</xdr:rowOff>
    </xdr:from>
    <xdr:to>
      <xdr:col>72</xdr:col>
      <xdr:colOff>38100</xdr:colOff>
      <xdr:row>95</xdr:row>
      <xdr:rowOff>87477</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3652500" y="16273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104004</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436111" y="16048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168396</xdr:rowOff>
    </xdr:from>
    <xdr:to>
      <xdr:col>67</xdr:col>
      <xdr:colOff>101600</xdr:colOff>
      <xdr:row>95</xdr:row>
      <xdr:rowOff>98546</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2763500" y="16284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89673</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547111" y="16377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55811</xdr:rowOff>
    </xdr:from>
    <xdr:to>
      <xdr:col>85</xdr:col>
      <xdr:colOff>177800</xdr:colOff>
      <xdr:row>95</xdr:row>
      <xdr:rowOff>157411</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6268700" y="163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34238</xdr:rowOff>
    </xdr:from>
    <xdr:ext cx="534377" cy="259045"/>
    <xdr:sp macro="" textlink="">
      <xdr:nvSpPr>
        <xdr:cNvPr id="712" name="公債費該当値テキスト">
          <a:extLst>
            <a:ext uri="{FF2B5EF4-FFF2-40B4-BE49-F238E27FC236}">
              <a16:creationId xmlns:a16="http://schemas.microsoft.com/office/drawing/2014/main" id="{00000000-0008-0000-0700-0000C8020000}"/>
            </a:ext>
          </a:extLst>
        </xdr:cNvPr>
        <xdr:cNvSpPr txBox="1"/>
      </xdr:nvSpPr>
      <xdr:spPr>
        <a:xfrm>
          <a:off x="16370300" y="16321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65373</xdr:rowOff>
    </xdr:from>
    <xdr:to>
      <xdr:col>81</xdr:col>
      <xdr:colOff>101600</xdr:colOff>
      <xdr:row>95</xdr:row>
      <xdr:rowOff>166973</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5430500" y="16353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158100</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14111" y="16445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49409</xdr:rowOff>
    </xdr:from>
    <xdr:to>
      <xdr:col>76</xdr:col>
      <xdr:colOff>165100</xdr:colOff>
      <xdr:row>95</xdr:row>
      <xdr:rowOff>151009</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4541500" y="16337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142136</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4325111" y="16429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72383</xdr:rowOff>
    </xdr:from>
    <xdr:to>
      <xdr:col>72</xdr:col>
      <xdr:colOff>38100</xdr:colOff>
      <xdr:row>96</xdr:row>
      <xdr:rowOff>2533</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3652500" y="16360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165110</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3436111" y="16452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120217</xdr:rowOff>
    </xdr:from>
    <xdr:to>
      <xdr:col>67</xdr:col>
      <xdr:colOff>101600</xdr:colOff>
      <xdr:row>95</xdr:row>
      <xdr:rowOff>50367</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2763500" y="16236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66894</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547111" y="16011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諸支出金グラフ枠">
          <a:extLst>
            <a:ext uri="{FF2B5EF4-FFF2-40B4-BE49-F238E27FC236}">
              <a16:creationId xmlns:a16="http://schemas.microsoft.com/office/drawing/2014/main" id="{00000000-0008-0000-0700-0000E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82550</xdr:rowOff>
    </xdr:from>
    <xdr:to>
      <xdr:col>116</xdr:col>
      <xdr:colOff>62864</xdr:colOff>
      <xdr:row>39</xdr:row>
      <xdr:rowOff>44450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flipV="1">
          <a:off x="22159595" y="5226050"/>
          <a:ext cx="1269"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66502</xdr:rowOff>
    </xdr:from>
    <xdr:ext cx="249299" cy="259045"/>
    <xdr:sp macro="" textlink="">
      <xdr:nvSpPr>
        <xdr:cNvPr id="745" name="諸支出金最小値テキスト">
          <a:extLst>
            <a:ext uri="{FF2B5EF4-FFF2-40B4-BE49-F238E27FC236}">
              <a16:creationId xmlns:a16="http://schemas.microsoft.com/office/drawing/2014/main" id="{00000000-0008-0000-0700-0000E9020000}"/>
            </a:ext>
          </a:extLst>
        </xdr:cNvPr>
        <xdr:cNvSpPr txBox="1"/>
      </xdr:nvSpPr>
      <xdr:spPr>
        <a:xfrm>
          <a:off x="22212300" y="6753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29227</xdr:rowOff>
    </xdr:from>
    <xdr:ext cx="469744" cy="259045"/>
    <xdr:sp macro="" textlink="">
      <xdr:nvSpPr>
        <xdr:cNvPr id="747" name="諸支出金最大値テキスト">
          <a:extLst>
            <a:ext uri="{FF2B5EF4-FFF2-40B4-BE49-F238E27FC236}">
              <a16:creationId xmlns:a16="http://schemas.microsoft.com/office/drawing/2014/main" id="{00000000-0008-0000-0700-0000EB020000}"/>
            </a:ext>
          </a:extLst>
        </xdr:cNvPr>
        <xdr:cNvSpPr txBox="1"/>
      </xdr:nvSpPr>
      <xdr:spPr>
        <a:xfrm>
          <a:off x="22212300" y="5001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7,900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82550</xdr:rowOff>
    </xdr:from>
    <xdr:to>
      <xdr:col>116</xdr:col>
      <xdr:colOff>152400</xdr:colOff>
      <xdr:row>30</xdr:row>
      <xdr:rowOff>82550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5226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155401</xdr:rowOff>
    </xdr:from>
    <xdr:ext cx="378565" cy="259045"/>
    <xdr:sp macro="" textlink="">
      <xdr:nvSpPr>
        <xdr:cNvPr id="750" name="諸支出金平均値テキスト">
          <a:extLst>
            <a:ext uri="{FF2B5EF4-FFF2-40B4-BE49-F238E27FC236}">
              <a16:creationId xmlns:a16="http://schemas.microsoft.com/office/drawing/2014/main" id="{00000000-0008-0000-0700-0000EE020000}"/>
            </a:ext>
          </a:extLst>
        </xdr:cNvPr>
        <xdr:cNvSpPr txBox="1"/>
      </xdr:nvSpPr>
      <xdr:spPr>
        <a:xfrm>
          <a:off x="22212300" y="64990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132524</xdr:rowOff>
    </xdr:from>
    <xdr:to>
      <xdr:col>116</xdr:col>
      <xdr:colOff>114300</xdr:colOff>
      <xdr:row>39</xdr:row>
      <xdr:rowOff>62674</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2110700" y="6647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130619</xdr:rowOff>
    </xdr:from>
    <xdr:to>
      <xdr:col>112</xdr:col>
      <xdr:colOff>38100</xdr:colOff>
      <xdr:row>39</xdr:row>
      <xdr:rowOff>60769</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1272500" y="6645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77297</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4017" y="64209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144907</xdr:rowOff>
    </xdr:from>
    <xdr:to>
      <xdr:col>107</xdr:col>
      <xdr:colOff>101600</xdr:colOff>
      <xdr:row>39</xdr:row>
      <xdr:rowOff>75057</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0383500" y="666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91584</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5017" y="64352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153098</xdr:rowOff>
    </xdr:from>
    <xdr:to>
      <xdr:col>102</xdr:col>
      <xdr:colOff>165100</xdr:colOff>
      <xdr:row>39</xdr:row>
      <xdr:rowOff>83248</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9494500" y="6668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99775</xdr:rowOff>
    </xdr:from>
    <xdr:ext cx="313932"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88333" y="64434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118428</xdr:rowOff>
    </xdr:from>
    <xdr:to>
      <xdr:col>98</xdr:col>
      <xdr:colOff>38100</xdr:colOff>
      <xdr:row>39</xdr:row>
      <xdr:rowOff>48578</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8605500" y="6633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65105</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67017" y="64087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110952</xdr:rowOff>
    </xdr:from>
    <xdr:ext cx="249299" cy="259045"/>
    <xdr:sp macro="" textlink="">
      <xdr:nvSpPr>
        <xdr:cNvPr id="769" name="諸支出金該当値テキスト">
          <a:extLst>
            <a:ext uri="{FF2B5EF4-FFF2-40B4-BE49-F238E27FC236}">
              <a16:creationId xmlns:a16="http://schemas.microsoft.com/office/drawing/2014/main" id="{00000000-0008-0000-0700-000001030000}"/>
            </a:ext>
          </a:extLst>
        </xdr:cNvPr>
        <xdr:cNvSpPr txBox="1"/>
      </xdr:nvSpPr>
      <xdr:spPr>
        <a:xfrm>
          <a:off x="22212300" y="6626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前年度繰上充用金グラフ枠">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4" name="前年度繰上充用金最小値テキスト">
          <a:extLst>
            <a:ext uri="{FF2B5EF4-FFF2-40B4-BE49-F238E27FC236}">
              <a16:creationId xmlns:a16="http://schemas.microsoft.com/office/drawing/2014/main" id="{00000000-0008-0000-0700-00001A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6" name="前年度繰上充用金最大値テキスト">
          <a:extLst>
            <a:ext uri="{FF2B5EF4-FFF2-40B4-BE49-F238E27FC236}">
              <a16:creationId xmlns:a16="http://schemas.microsoft.com/office/drawing/2014/main" id="{00000000-0008-0000-0700-00001C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9" name="前年度繰上充用金平均値テキスト">
          <a:extLst>
            <a:ext uri="{FF2B5EF4-FFF2-40B4-BE49-F238E27FC236}">
              <a16:creationId xmlns:a16="http://schemas.microsoft.com/office/drawing/2014/main" id="{00000000-0008-0000-0700-00001F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8" name="前年度繰上充用金該当値テキスト">
          <a:extLst>
            <a:ext uri="{FF2B5EF4-FFF2-40B4-BE49-F238E27FC236}">
              <a16:creationId xmlns:a16="http://schemas.microsoft.com/office/drawing/2014/main" id="{00000000-0008-0000-0700-000032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民生費は、令和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年度決算では類似団体平均と比較して突出して高い傾向にあったが、令和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年度以降の決算では、類似団体</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平均とほぼ同程度で推移している</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土木費は、住民一人当たり</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48,147</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円となっており、類似団体平均に比べ高くなっているのは、野崎駅・四条畷駅周辺整備事業を実施していることが主な要因である。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教育費は、住民一人当たり</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60,884</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円となっており、</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令和４年度以降、類似団体平均・大阪府平均をともに大きく上回る水準で推移している。これは、</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市内小中学校の長寿命化改良工事や屋内運動場への空調機設置工事等の投資的経費が増加したことが主な要因である。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衛生費は、住民一人当たり</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29,666</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円となっており、類似団体</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平均を下回る水準で推移し</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ている。</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令和５年度にかけて減少した要因は、新型コロナウイルスが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類に移行したことに伴い、</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ワクチン</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の接種者数が減少したため</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である。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なお、令和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年度決算の総務費が大幅に上昇しているのは、全国的に新型コロナウイルス感染症対策として特別定額給付金の給付が実施されたためである。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大阪府大東市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実質収支額は適切な財源の確保と歳出の精査により、前年度に引き続き財政調整基金を取り崩すことなく黒字を確保している。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財政調整基金残高は、前年度決算剰余金の積立等に伴い増加し、標準財政規模比は</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19.80</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％となっている。引き続き、財政運営基本方針に掲げている標準財政規模の</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％に相当する額を積み立てるよう努めていく。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大阪府大東市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国民健康保険特別会計については、毎年赤字となっていたため、平成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年度より一般会計から赤字補てんの繰入れを行っていたが、給付に見合った適正な賦課をすべく平成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年度に保険税改定を行った。また、滞納者への戸別訪問やコールセンター設置などにより保険税</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（料）</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収納率の向上に努めた結果、平成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年度は一般会計から赤字補てんのための繰入れを実施することなく黒字に転じた。</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年度決算は、前年度同様全ての会計において黒字となっており、引き続き健全な財政運営に努める。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x14ac:dyDescent="0.2">
      <c r="B1" s="415" t="s">
        <v>76</v>
      </c>
      <c r="C1" s="415"/>
      <c r="D1" s="415"/>
      <c r="E1" s="415"/>
      <c r="F1" s="415"/>
      <c r="G1" s="415"/>
      <c r="H1" s="415"/>
      <c r="I1" s="415"/>
      <c r="J1" s="415"/>
      <c r="K1" s="415"/>
      <c r="L1" s="415"/>
      <c r="M1" s="415"/>
      <c r="N1" s="415"/>
      <c r="O1" s="415"/>
      <c r="P1" s="415"/>
      <c r="Q1" s="415"/>
      <c r="R1" s="415"/>
      <c r="S1" s="415"/>
      <c r="T1" s="415"/>
      <c r="U1" s="415"/>
      <c r="V1" s="415"/>
      <c r="W1" s="415"/>
      <c r="X1" s="415"/>
      <c r="Y1" s="415"/>
      <c r="Z1" s="415"/>
      <c r="AA1" s="415"/>
      <c r="AB1" s="415"/>
      <c r="AC1" s="415"/>
      <c r="AD1" s="415"/>
      <c r="AE1" s="415"/>
      <c r="AF1" s="415"/>
      <c r="AG1" s="415"/>
      <c r="AH1" s="415"/>
      <c r="AI1" s="415"/>
      <c r="AJ1" s="415"/>
      <c r="AK1" s="415"/>
      <c r="AL1" s="415"/>
      <c r="AM1" s="415"/>
      <c r="AN1" s="415"/>
      <c r="AO1" s="415"/>
      <c r="AP1" s="415"/>
      <c r="AQ1" s="415"/>
      <c r="AR1" s="415"/>
      <c r="AS1" s="415"/>
      <c r="AT1" s="415"/>
      <c r="AU1" s="415"/>
      <c r="AV1" s="415"/>
      <c r="AW1" s="415"/>
      <c r="AX1" s="415"/>
      <c r="AY1" s="415"/>
      <c r="AZ1" s="415"/>
      <c r="BA1" s="415"/>
      <c r="BB1" s="415"/>
      <c r="BC1" s="415"/>
      <c r="BD1" s="415"/>
      <c r="BE1" s="415"/>
      <c r="BF1" s="415"/>
      <c r="BG1" s="415"/>
      <c r="BH1" s="415"/>
      <c r="BI1" s="415"/>
      <c r="BJ1" s="415"/>
      <c r="BK1" s="415"/>
      <c r="BL1" s="415"/>
      <c r="BM1" s="415"/>
      <c r="BN1" s="415"/>
      <c r="BO1" s="415"/>
      <c r="BP1" s="415"/>
      <c r="BQ1" s="415"/>
      <c r="BR1" s="415"/>
      <c r="BS1" s="415"/>
      <c r="BT1" s="415"/>
      <c r="BU1" s="415"/>
      <c r="BV1" s="415"/>
      <c r="BW1" s="415"/>
      <c r="BX1" s="415"/>
      <c r="BY1" s="415"/>
      <c r="BZ1" s="415"/>
      <c r="CA1" s="415"/>
      <c r="CB1" s="415"/>
      <c r="CC1" s="415"/>
      <c r="CD1" s="415"/>
      <c r="CE1" s="415"/>
      <c r="CF1" s="415"/>
      <c r="CG1" s="415"/>
      <c r="CH1" s="415"/>
      <c r="CI1" s="415"/>
      <c r="CJ1" s="415"/>
      <c r="CK1" s="415"/>
      <c r="CL1" s="415"/>
      <c r="CM1" s="415"/>
      <c r="CN1" s="415"/>
      <c r="CO1" s="415"/>
      <c r="CP1" s="415"/>
      <c r="CQ1" s="415"/>
      <c r="CR1" s="415"/>
      <c r="CS1" s="415"/>
      <c r="CT1" s="415"/>
      <c r="CU1" s="415"/>
      <c r="CV1" s="415"/>
      <c r="CW1" s="415"/>
      <c r="CX1" s="415"/>
      <c r="CY1" s="415"/>
      <c r="CZ1" s="415"/>
      <c r="DA1" s="415"/>
      <c r="DB1" s="415"/>
      <c r="DC1" s="415"/>
      <c r="DD1" s="415"/>
      <c r="DE1" s="415"/>
      <c r="DF1" s="415"/>
      <c r="DG1" s="415"/>
      <c r="DH1" s="415"/>
      <c r="DI1" s="415"/>
      <c r="DJ1" s="181"/>
      <c r="DK1" s="181"/>
      <c r="DL1" s="181"/>
      <c r="DM1" s="181"/>
      <c r="DN1" s="181"/>
      <c r="DO1" s="181"/>
    </row>
    <row r="2" spans="1:119" ht="24" thickBot="1" x14ac:dyDescent="0.25">
      <c r="B2" s="182" t="s">
        <v>77</v>
      </c>
      <c r="C2" s="182"/>
      <c r="D2" s="183"/>
    </row>
    <row r="3" spans="1:119" ht="18.75" customHeight="1" thickBot="1" x14ac:dyDescent="0.25">
      <c r="A3" s="181"/>
      <c r="B3" s="416" t="s">
        <v>78</v>
      </c>
      <c r="C3" s="417"/>
      <c r="D3" s="417"/>
      <c r="E3" s="418"/>
      <c r="F3" s="418"/>
      <c r="G3" s="418"/>
      <c r="H3" s="418"/>
      <c r="I3" s="418"/>
      <c r="J3" s="418"/>
      <c r="K3" s="418"/>
      <c r="L3" s="418" t="s">
        <v>79</v>
      </c>
      <c r="M3" s="418"/>
      <c r="N3" s="418"/>
      <c r="O3" s="418"/>
      <c r="P3" s="418"/>
      <c r="Q3" s="418"/>
      <c r="R3" s="425"/>
      <c r="S3" s="425"/>
      <c r="T3" s="425"/>
      <c r="U3" s="425"/>
      <c r="V3" s="426"/>
      <c r="W3" s="400" t="s">
        <v>80</v>
      </c>
      <c r="X3" s="401"/>
      <c r="Y3" s="401"/>
      <c r="Z3" s="401"/>
      <c r="AA3" s="401"/>
      <c r="AB3" s="417"/>
      <c r="AC3" s="425" t="s">
        <v>81</v>
      </c>
      <c r="AD3" s="401"/>
      <c r="AE3" s="401"/>
      <c r="AF3" s="401"/>
      <c r="AG3" s="401"/>
      <c r="AH3" s="401"/>
      <c r="AI3" s="401"/>
      <c r="AJ3" s="401"/>
      <c r="AK3" s="401"/>
      <c r="AL3" s="402"/>
      <c r="AM3" s="400" t="s">
        <v>82</v>
      </c>
      <c r="AN3" s="401"/>
      <c r="AO3" s="401"/>
      <c r="AP3" s="401"/>
      <c r="AQ3" s="401"/>
      <c r="AR3" s="401"/>
      <c r="AS3" s="401"/>
      <c r="AT3" s="401"/>
      <c r="AU3" s="401"/>
      <c r="AV3" s="401"/>
      <c r="AW3" s="401"/>
      <c r="AX3" s="402"/>
      <c r="AY3" s="437" t="s">
        <v>1</v>
      </c>
      <c r="AZ3" s="438"/>
      <c r="BA3" s="438"/>
      <c r="BB3" s="438"/>
      <c r="BC3" s="438"/>
      <c r="BD3" s="438"/>
      <c r="BE3" s="438"/>
      <c r="BF3" s="438"/>
      <c r="BG3" s="438"/>
      <c r="BH3" s="438"/>
      <c r="BI3" s="438"/>
      <c r="BJ3" s="438"/>
      <c r="BK3" s="438"/>
      <c r="BL3" s="438"/>
      <c r="BM3" s="439"/>
      <c r="BN3" s="400" t="s">
        <v>83</v>
      </c>
      <c r="BO3" s="401"/>
      <c r="BP3" s="401"/>
      <c r="BQ3" s="401"/>
      <c r="BR3" s="401"/>
      <c r="BS3" s="401"/>
      <c r="BT3" s="401"/>
      <c r="BU3" s="402"/>
      <c r="BV3" s="400" t="s">
        <v>84</v>
      </c>
      <c r="BW3" s="401"/>
      <c r="BX3" s="401"/>
      <c r="BY3" s="401"/>
      <c r="BZ3" s="401"/>
      <c r="CA3" s="401"/>
      <c r="CB3" s="401"/>
      <c r="CC3" s="402"/>
      <c r="CD3" s="437" t="s">
        <v>1</v>
      </c>
      <c r="CE3" s="438"/>
      <c r="CF3" s="438"/>
      <c r="CG3" s="438"/>
      <c r="CH3" s="438"/>
      <c r="CI3" s="438"/>
      <c r="CJ3" s="438"/>
      <c r="CK3" s="438"/>
      <c r="CL3" s="438"/>
      <c r="CM3" s="438"/>
      <c r="CN3" s="438"/>
      <c r="CO3" s="438"/>
      <c r="CP3" s="438"/>
      <c r="CQ3" s="438"/>
      <c r="CR3" s="438"/>
      <c r="CS3" s="439"/>
      <c r="CT3" s="400" t="s">
        <v>85</v>
      </c>
      <c r="CU3" s="401"/>
      <c r="CV3" s="401"/>
      <c r="CW3" s="401"/>
      <c r="CX3" s="401"/>
      <c r="CY3" s="401"/>
      <c r="CZ3" s="401"/>
      <c r="DA3" s="402"/>
      <c r="DB3" s="400" t="s">
        <v>86</v>
      </c>
      <c r="DC3" s="401"/>
      <c r="DD3" s="401"/>
      <c r="DE3" s="401"/>
      <c r="DF3" s="401"/>
      <c r="DG3" s="401"/>
      <c r="DH3" s="401"/>
      <c r="DI3" s="402"/>
    </row>
    <row r="4" spans="1:119" ht="18.75" customHeight="1" x14ac:dyDescent="0.2">
      <c r="A4" s="181"/>
      <c r="B4" s="419"/>
      <c r="C4" s="420"/>
      <c r="D4" s="420"/>
      <c r="E4" s="421"/>
      <c r="F4" s="421"/>
      <c r="G4" s="421"/>
      <c r="H4" s="421"/>
      <c r="I4" s="421"/>
      <c r="J4" s="421"/>
      <c r="K4" s="421"/>
      <c r="L4" s="421"/>
      <c r="M4" s="421"/>
      <c r="N4" s="421"/>
      <c r="O4" s="421"/>
      <c r="P4" s="421"/>
      <c r="Q4" s="421"/>
      <c r="R4" s="427"/>
      <c r="S4" s="427"/>
      <c r="T4" s="427"/>
      <c r="U4" s="427"/>
      <c r="V4" s="428"/>
      <c r="W4" s="431"/>
      <c r="X4" s="432"/>
      <c r="Y4" s="432"/>
      <c r="Z4" s="432"/>
      <c r="AA4" s="432"/>
      <c r="AB4" s="420"/>
      <c r="AC4" s="427"/>
      <c r="AD4" s="432"/>
      <c r="AE4" s="432"/>
      <c r="AF4" s="432"/>
      <c r="AG4" s="432"/>
      <c r="AH4" s="432"/>
      <c r="AI4" s="432"/>
      <c r="AJ4" s="432"/>
      <c r="AK4" s="432"/>
      <c r="AL4" s="435"/>
      <c r="AM4" s="433"/>
      <c r="AN4" s="434"/>
      <c r="AO4" s="434"/>
      <c r="AP4" s="434"/>
      <c r="AQ4" s="434"/>
      <c r="AR4" s="434"/>
      <c r="AS4" s="434"/>
      <c r="AT4" s="434"/>
      <c r="AU4" s="434"/>
      <c r="AV4" s="434"/>
      <c r="AW4" s="434"/>
      <c r="AX4" s="436"/>
      <c r="AY4" s="403" t="s">
        <v>87</v>
      </c>
      <c r="AZ4" s="404"/>
      <c r="BA4" s="404"/>
      <c r="BB4" s="404"/>
      <c r="BC4" s="404"/>
      <c r="BD4" s="404"/>
      <c r="BE4" s="404"/>
      <c r="BF4" s="404"/>
      <c r="BG4" s="404"/>
      <c r="BH4" s="404"/>
      <c r="BI4" s="404"/>
      <c r="BJ4" s="404"/>
      <c r="BK4" s="404"/>
      <c r="BL4" s="404"/>
      <c r="BM4" s="405"/>
      <c r="BN4" s="406">
        <v>53731734</v>
      </c>
      <c r="BO4" s="407"/>
      <c r="BP4" s="407"/>
      <c r="BQ4" s="407"/>
      <c r="BR4" s="407"/>
      <c r="BS4" s="407"/>
      <c r="BT4" s="407"/>
      <c r="BU4" s="408"/>
      <c r="BV4" s="406">
        <v>53850154</v>
      </c>
      <c r="BW4" s="407"/>
      <c r="BX4" s="407"/>
      <c r="BY4" s="407"/>
      <c r="BZ4" s="407"/>
      <c r="CA4" s="407"/>
      <c r="CB4" s="407"/>
      <c r="CC4" s="408"/>
      <c r="CD4" s="409" t="s">
        <v>88</v>
      </c>
      <c r="CE4" s="410"/>
      <c r="CF4" s="410"/>
      <c r="CG4" s="410"/>
      <c r="CH4" s="410"/>
      <c r="CI4" s="410"/>
      <c r="CJ4" s="410"/>
      <c r="CK4" s="410"/>
      <c r="CL4" s="410"/>
      <c r="CM4" s="410"/>
      <c r="CN4" s="410"/>
      <c r="CO4" s="410"/>
      <c r="CP4" s="410"/>
      <c r="CQ4" s="410"/>
      <c r="CR4" s="410"/>
      <c r="CS4" s="411"/>
      <c r="CT4" s="412">
        <v>2.2000000000000002</v>
      </c>
      <c r="CU4" s="413"/>
      <c r="CV4" s="413"/>
      <c r="CW4" s="413"/>
      <c r="CX4" s="413"/>
      <c r="CY4" s="413"/>
      <c r="CZ4" s="413"/>
      <c r="DA4" s="414"/>
      <c r="DB4" s="412">
        <v>5</v>
      </c>
      <c r="DC4" s="413"/>
      <c r="DD4" s="413"/>
      <c r="DE4" s="413"/>
      <c r="DF4" s="413"/>
      <c r="DG4" s="413"/>
      <c r="DH4" s="413"/>
      <c r="DI4" s="414"/>
    </row>
    <row r="5" spans="1:119" ht="18.75" customHeight="1" x14ac:dyDescent="0.2">
      <c r="A5" s="181"/>
      <c r="B5" s="422"/>
      <c r="C5" s="423"/>
      <c r="D5" s="423"/>
      <c r="E5" s="424"/>
      <c r="F5" s="424"/>
      <c r="G5" s="424"/>
      <c r="H5" s="424"/>
      <c r="I5" s="424"/>
      <c r="J5" s="424"/>
      <c r="K5" s="424"/>
      <c r="L5" s="424"/>
      <c r="M5" s="424"/>
      <c r="N5" s="424"/>
      <c r="O5" s="424"/>
      <c r="P5" s="424"/>
      <c r="Q5" s="424"/>
      <c r="R5" s="429"/>
      <c r="S5" s="429"/>
      <c r="T5" s="429"/>
      <c r="U5" s="429"/>
      <c r="V5" s="430"/>
      <c r="W5" s="433"/>
      <c r="X5" s="434"/>
      <c r="Y5" s="434"/>
      <c r="Z5" s="434"/>
      <c r="AA5" s="434"/>
      <c r="AB5" s="423"/>
      <c r="AC5" s="429"/>
      <c r="AD5" s="434"/>
      <c r="AE5" s="434"/>
      <c r="AF5" s="434"/>
      <c r="AG5" s="434"/>
      <c r="AH5" s="434"/>
      <c r="AI5" s="434"/>
      <c r="AJ5" s="434"/>
      <c r="AK5" s="434"/>
      <c r="AL5" s="436"/>
      <c r="AM5" s="472" t="s">
        <v>89</v>
      </c>
      <c r="AN5" s="473"/>
      <c r="AO5" s="473"/>
      <c r="AP5" s="473"/>
      <c r="AQ5" s="473"/>
      <c r="AR5" s="473"/>
      <c r="AS5" s="473"/>
      <c r="AT5" s="474"/>
      <c r="AU5" s="475" t="s">
        <v>90</v>
      </c>
      <c r="AV5" s="476"/>
      <c r="AW5" s="476"/>
      <c r="AX5" s="476"/>
      <c r="AY5" s="477" t="s">
        <v>91</v>
      </c>
      <c r="AZ5" s="478"/>
      <c r="BA5" s="478"/>
      <c r="BB5" s="478"/>
      <c r="BC5" s="478"/>
      <c r="BD5" s="478"/>
      <c r="BE5" s="478"/>
      <c r="BF5" s="478"/>
      <c r="BG5" s="478"/>
      <c r="BH5" s="478"/>
      <c r="BI5" s="478"/>
      <c r="BJ5" s="478"/>
      <c r="BK5" s="478"/>
      <c r="BL5" s="478"/>
      <c r="BM5" s="479"/>
      <c r="BN5" s="443">
        <v>53126702</v>
      </c>
      <c r="BO5" s="444"/>
      <c r="BP5" s="444"/>
      <c r="BQ5" s="444"/>
      <c r="BR5" s="444"/>
      <c r="BS5" s="444"/>
      <c r="BT5" s="444"/>
      <c r="BU5" s="445"/>
      <c r="BV5" s="443">
        <v>52574118</v>
      </c>
      <c r="BW5" s="444"/>
      <c r="BX5" s="444"/>
      <c r="BY5" s="444"/>
      <c r="BZ5" s="444"/>
      <c r="CA5" s="444"/>
      <c r="CB5" s="444"/>
      <c r="CC5" s="445"/>
      <c r="CD5" s="446" t="s">
        <v>92</v>
      </c>
      <c r="CE5" s="447"/>
      <c r="CF5" s="447"/>
      <c r="CG5" s="447"/>
      <c r="CH5" s="447"/>
      <c r="CI5" s="447"/>
      <c r="CJ5" s="447"/>
      <c r="CK5" s="447"/>
      <c r="CL5" s="447"/>
      <c r="CM5" s="447"/>
      <c r="CN5" s="447"/>
      <c r="CO5" s="447"/>
      <c r="CP5" s="447"/>
      <c r="CQ5" s="447"/>
      <c r="CR5" s="447"/>
      <c r="CS5" s="448"/>
      <c r="CT5" s="440">
        <v>99.6</v>
      </c>
      <c r="CU5" s="441"/>
      <c r="CV5" s="441"/>
      <c r="CW5" s="441"/>
      <c r="CX5" s="441"/>
      <c r="CY5" s="441"/>
      <c r="CZ5" s="441"/>
      <c r="DA5" s="442"/>
      <c r="DB5" s="440">
        <v>97.2</v>
      </c>
      <c r="DC5" s="441"/>
      <c r="DD5" s="441"/>
      <c r="DE5" s="441"/>
      <c r="DF5" s="441"/>
      <c r="DG5" s="441"/>
      <c r="DH5" s="441"/>
      <c r="DI5" s="442"/>
    </row>
    <row r="6" spans="1:119" ht="18.75" customHeight="1" x14ac:dyDescent="0.2">
      <c r="A6" s="181"/>
      <c r="B6" s="449" t="s">
        <v>93</v>
      </c>
      <c r="C6" s="450"/>
      <c r="D6" s="450"/>
      <c r="E6" s="451"/>
      <c r="F6" s="451"/>
      <c r="G6" s="451"/>
      <c r="H6" s="451"/>
      <c r="I6" s="451"/>
      <c r="J6" s="451"/>
      <c r="K6" s="451"/>
      <c r="L6" s="451" t="s">
        <v>94</v>
      </c>
      <c r="M6" s="451"/>
      <c r="N6" s="451"/>
      <c r="O6" s="451"/>
      <c r="P6" s="451"/>
      <c r="Q6" s="451"/>
      <c r="R6" s="455"/>
      <c r="S6" s="455"/>
      <c r="T6" s="455"/>
      <c r="U6" s="455"/>
      <c r="V6" s="456"/>
      <c r="W6" s="459" t="s">
        <v>95</v>
      </c>
      <c r="X6" s="460"/>
      <c r="Y6" s="460"/>
      <c r="Z6" s="460"/>
      <c r="AA6" s="460"/>
      <c r="AB6" s="450"/>
      <c r="AC6" s="463" t="s">
        <v>96</v>
      </c>
      <c r="AD6" s="464"/>
      <c r="AE6" s="464"/>
      <c r="AF6" s="464"/>
      <c r="AG6" s="464"/>
      <c r="AH6" s="464"/>
      <c r="AI6" s="464"/>
      <c r="AJ6" s="464"/>
      <c r="AK6" s="464"/>
      <c r="AL6" s="465"/>
      <c r="AM6" s="472" t="s">
        <v>97</v>
      </c>
      <c r="AN6" s="473"/>
      <c r="AO6" s="473"/>
      <c r="AP6" s="473"/>
      <c r="AQ6" s="473"/>
      <c r="AR6" s="473"/>
      <c r="AS6" s="473"/>
      <c r="AT6" s="474"/>
      <c r="AU6" s="475" t="s">
        <v>90</v>
      </c>
      <c r="AV6" s="476"/>
      <c r="AW6" s="476"/>
      <c r="AX6" s="476"/>
      <c r="AY6" s="477" t="s">
        <v>98</v>
      </c>
      <c r="AZ6" s="478"/>
      <c r="BA6" s="478"/>
      <c r="BB6" s="478"/>
      <c r="BC6" s="478"/>
      <c r="BD6" s="478"/>
      <c r="BE6" s="478"/>
      <c r="BF6" s="478"/>
      <c r="BG6" s="478"/>
      <c r="BH6" s="478"/>
      <c r="BI6" s="478"/>
      <c r="BJ6" s="478"/>
      <c r="BK6" s="478"/>
      <c r="BL6" s="478"/>
      <c r="BM6" s="479"/>
      <c r="BN6" s="443">
        <v>605032</v>
      </c>
      <c r="BO6" s="444"/>
      <c r="BP6" s="444"/>
      <c r="BQ6" s="444"/>
      <c r="BR6" s="444"/>
      <c r="BS6" s="444"/>
      <c r="BT6" s="444"/>
      <c r="BU6" s="445"/>
      <c r="BV6" s="443">
        <v>1276036</v>
      </c>
      <c r="BW6" s="444"/>
      <c r="BX6" s="444"/>
      <c r="BY6" s="444"/>
      <c r="BZ6" s="444"/>
      <c r="CA6" s="444"/>
      <c r="CB6" s="444"/>
      <c r="CC6" s="445"/>
      <c r="CD6" s="446" t="s">
        <v>99</v>
      </c>
      <c r="CE6" s="447"/>
      <c r="CF6" s="447"/>
      <c r="CG6" s="447"/>
      <c r="CH6" s="447"/>
      <c r="CI6" s="447"/>
      <c r="CJ6" s="447"/>
      <c r="CK6" s="447"/>
      <c r="CL6" s="447"/>
      <c r="CM6" s="447"/>
      <c r="CN6" s="447"/>
      <c r="CO6" s="447"/>
      <c r="CP6" s="447"/>
      <c r="CQ6" s="447"/>
      <c r="CR6" s="447"/>
      <c r="CS6" s="448"/>
      <c r="CT6" s="480">
        <v>100.6</v>
      </c>
      <c r="CU6" s="481"/>
      <c r="CV6" s="481"/>
      <c r="CW6" s="481"/>
      <c r="CX6" s="481"/>
      <c r="CY6" s="481"/>
      <c r="CZ6" s="481"/>
      <c r="DA6" s="482"/>
      <c r="DB6" s="480">
        <v>99.4</v>
      </c>
      <c r="DC6" s="481"/>
      <c r="DD6" s="481"/>
      <c r="DE6" s="481"/>
      <c r="DF6" s="481"/>
      <c r="DG6" s="481"/>
      <c r="DH6" s="481"/>
      <c r="DI6" s="482"/>
    </row>
    <row r="7" spans="1:119" ht="18.75" customHeight="1" x14ac:dyDescent="0.2">
      <c r="A7" s="181"/>
      <c r="B7" s="419"/>
      <c r="C7" s="420"/>
      <c r="D7" s="420"/>
      <c r="E7" s="421"/>
      <c r="F7" s="421"/>
      <c r="G7" s="421"/>
      <c r="H7" s="421"/>
      <c r="I7" s="421"/>
      <c r="J7" s="421"/>
      <c r="K7" s="421"/>
      <c r="L7" s="421"/>
      <c r="M7" s="421"/>
      <c r="N7" s="421"/>
      <c r="O7" s="421"/>
      <c r="P7" s="421"/>
      <c r="Q7" s="421"/>
      <c r="R7" s="427"/>
      <c r="S7" s="427"/>
      <c r="T7" s="427"/>
      <c r="U7" s="427"/>
      <c r="V7" s="428"/>
      <c r="W7" s="431"/>
      <c r="X7" s="432"/>
      <c r="Y7" s="432"/>
      <c r="Z7" s="432"/>
      <c r="AA7" s="432"/>
      <c r="AB7" s="420"/>
      <c r="AC7" s="466"/>
      <c r="AD7" s="467"/>
      <c r="AE7" s="467"/>
      <c r="AF7" s="467"/>
      <c r="AG7" s="467"/>
      <c r="AH7" s="467"/>
      <c r="AI7" s="467"/>
      <c r="AJ7" s="467"/>
      <c r="AK7" s="467"/>
      <c r="AL7" s="468"/>
      <c r="AM7" s="472" t="s">
        <v>100</v>
      </c>
      <c r="AN7" s="473"/>
      <c r="AO7" s="473"/>
      <c r="AP7" s="473"/>
      <c r="AQ7" s="473"/>
      <c r="AR7" s="473"/>
      <c r="AS7" s="473"/>
      <c r="AT7" s="474"/>
      <c r="AU7" s="475" t="s">
        <v>90</v>
      </c>
      <c r="AV7" s="476"/>
      <c r="AW7" s="476"/>
      <c r="AX7" s="476"/>
      <c r="AY7" s="477" t="s">
        <v>101</v>
      </c>
      <c r="AZ7" s="478"/>
      <c r="BA7" s="478"/>
      <c r="BB7" s="478"/>
      <c r="BC7" s="478"/>
      <c r="BD7" s="478"/>
      <c r="BE7" s="478"/>
      <c r="BF7" s="478"/>
      <c r="BG7" s="478"/>
      <c r="BH7" s="478"/>
      <c r="BI7" s="478"/>
      <c r="BJ7" s="478"/>
      <c r="BK7" s="478"/>
      <c r="BL7" s="478"/>
      <c r="BM7" s="479"/>
      <c r="BN7" s="443">
        <v>43017</v>
      </c>
      <c r="BO7" s="444"/>
      <c r="BP7" s="444"/>
      <c r="BQ7" s="444"/>
      <c r="BR7" s="444"/>
      <c r="BS7" s="444"/>
      <c r="BT7" s="444"/>
      <c r="BU7" s="445"/>
      <c r="BV7" s="443">
        <v>9833</v>
      </c>
      <c r="BW7" s="444"/>
      <c r="BX7" s="444"/>
      <c r="BY7" s="444"/>
      <c r="BZ7" s="444"/>
      <c r="CA7" s="444"/>
      <c r="CB7" s="444"/>
      <c r="CC7" s="445"/>
      <c r="CD7" s="446" t="s">
        <v>102</v>
      </c>
      <c r="CE7" s="447"/>
      <c r="CF7" s="447"/>
      <c r="CG7" s="447"/>
      <c r="CH7" s="447"/>
      <c r="CI7" s="447"/>
      <c r="CJ7" s="447"/>
      <c r="CK7" s="447"/>
      <c r="CL7" s="447"/>
      <c r="CM7" s="447"/>
      <c r="CN7" s="447"/>
      <c r="CO7" s="447"/>
      <c r="CP7" s="447"/>
      <c r="CQ7" s="447"/>
      <c r="CR7" s="447"/>
      <c r="CS7" s="448"/>
      <c r="CT7" s="443">
        <v>25763352</v>
      </c>
      <c r="CU7" s="444"/>
      <c r="CV7" s="444"/>
      <c r="CW7" s="444"/>
      <c r="CX7" s="444"/>
      <c r="CY7" s="444"/>
      <c r="CZ7" s="444"/>
      <c r="DA7" s="445"/>
      <c r="DB7" s="443">
        <v>25190391</v>
      </c>
      <c r="DC7" s="444"/>
      <c r="DD7" s="444"/>
      <c r="DE7" s="444"/>
      <c r="DF7" s="444"/>
      <c r="DG7" s="444"/>
      <c r="DH7" s="444"/>
      <c r="DI7" s="445"/>
    </row>
    <row r="8" spans="1:119" ht="18.75" customHeight="1" thickBot="1" x14ac:dyDescent="0.25">
      <c r="A8" s="181"/>
      <c r="B8" s="452"/>
      <c r="C8" s="453"/>
      <c r="D8" s="453"/>
      <c r="E8" s="454"/>
      <c r="F8" s="454"/>
      <c r="G8" s="454"/>
      <c r="H8" s="454"/>
      <c r="I8" s="454"/>
      <c r="J8" s="454"/>
      <c r="K8" s="454"/>
      <c r="L8" s="454"/>
      <c r="M8" s="454"/>
      <c r="N8" s="454"/>
      <c r="O8" s="454"/>
      <c r="P8" s="454"/>
      <c r="Q8" s="454"/>
      <c r="R8" s="457"/>
      <c r="S8" s="457"/>
      <c r="T8" s="457"/>
      <c r="U8" s="457"/>
      <c r="V8" s="458"/>
      <c r="W8" s="461"/>
      <c r="X8" s="462"/>
      <c r="Y8" s="462"/>
      <c r="Z8" s="462"/>
      <c r="AA8" s="462"/>
      <c r="AB8" s="453"/>
      <c r="AC8" s="469"/>
      <c r="AD8" s="470"/>
      <c r="AE8" s="470"/>
      <c r="AF8" s="470"/>
      <c r="AG8" s="470"/>
      <c r="AH8" s="470"/>
      <c r="AI8" s="470"/>
      <c r="AJ8" s="470"/>
      <c r="AK8" s="470"/>
      <c r="AL8" s="471"/>
      <c r="AM8" s="472" t="s">
        <v>103</v>
      </c>
      <c r="AN8" s="473"/>
      <c r="AO8" s="473"/>
      <c r="AP8" s="473"/>
      <c r="AQ8" s="473"/>
      <c r="AR8" s="473"/>
      <c r="AS8" s="473"/>
      <c r="AT8" s="474"/>
      <c r="AU8" s="475" t="s">
        <v>104</v>
      </c>
      <c r="AV8" s="476"/>
      <c r="AW8" s="476"/>
      <c r="AX8" s="476"/>
      <c r="AY8" s="477" t="s">
        <v>105</v>
      </c>
      <c r="AZ8" s="478"/>
      <c r="BA8" s="478"/>
      <c r="BB8" s="478"/>
      <c r="BC8" s="478"/>
      <c r="BD8" s="478"/>
      <c r="BE8" s="478"/>
      <c r="BF8" s="478"/>
      <c r="BG8" s="478"/>
      <c r="BH8" s="478"/>
      <c r="BI8" s="478"/>
      <c r="BJ8" s="478"/>
      <c r="BK8" s="478"/>
      <c r="BL8" s="478"/>
      <c r="BM8" s="479"/>
      <c r="BN8" s="443">
        <v>562015</v>
      </c>
      <c r="BO8" s="444"/>
      <c r="BP8" s="444"/>
      <c r="BQ8" s="444"/>
      <c r="BR8" s="444"/>
      <c r="BS8" s="444"/>
      <c r="BT8" s="444"/>
      <c r="BU8" s="445"/>
      <c r="BV8" s="443">
        <v>1266203</v>
      </c>
      <c r="BW8" s="444"/>
      <c r="BX8" s="444"/>
      <c r="BY8" s="444"/>
      <c r="BZ8" s="444"/>
      <c r="CA8" s="444"/>
      <c r="CB8" s="444"/>
      <c r="CC8" s="445"/>
      <c r="CD8" s="446" t="s">
        <v>106</v>
      </c>
      <c r="CE8" s="447"/>
      <c r="CF8" s="447"/>
      <c r="CG8" s="447"/>
      <c r="CH8" s="447"/>
      <c r="CI8" s="447"/>
      <c r="CJ8" s="447"/>
      <c r="CK8" s="447"/>
      <c r="CL8" s="447"/>
      <c r="CM8" s="447"/>
      <c r="CN8" s="447"/>
      <c r="CO8" s="447"/>
      <c r="CP8" s="447"/>
      <c r="CQ8" s="447"/>
      <c r="CR8" s="447"/>
      <c r="CS8" s="448"/>
      <c r="CT8" s="483">
        <v>0.7</v>
      </c>
      <c r="CU8" s="484"/>
      <c r="CV8" s="484"/>
      <c r="CW8" s="484"/>
      <c r="CX8" s="484"/>
      <c r="CY8" s="484"/>
      <c r="CZ8" s="484"/>
      <c r="DA8" s="485"/>
      <c r="DB8" s="483">
        <v>0.72</v>
      </c>
      <c r="DC8" s="484"/>
      <c r="DD8" s="484"/>
      <c r="DE8" s="484"/>
      <c r="DF8" s="484"/>
      <c r="DG8" s="484"/>
      <c r="DH8" s="484"/>
      <c r="DI8" s="485"/>
    </row>
    <row r="9" spans="1:119" ht="18.75" customHeight="1" thickBot="1" x14ac:dyDescent="0.25">
      <c r="A9" s="181"/>
      <c r="B9" s="437" t="s">
        <v>107</v>
      </c>
      <c r="C9" s="438"/>
      <c r="D9" s="438"/>
      <c r="E9" s="438"/>
      <c r="F9" s="438"/>
      <c r="G9" s="438"/>
      <c r="H9" s="438"/>
      <c r="I9" s="438"/>
      <c r="J9" s="438"/>
      <c r="K9" s="486"/>
      <c r="L9" s="487" t="s">
        <v>108</v>
      </c>
      <c r="M9" s="488"/>
      <c r="N9" s="488"/>
      <c r="O9" s="488"/>
      <c r="P9" s="488"/>
      <c r="Q9" s="489"/>
      <c r="R9" s="490">
        <v>119367</v>
      </c>
      <c r="S9" s="491"/>
      <c r="T9" s="491"/>
      <c r="U9" s="491"/>
      <c r="V9" s="492"/>
      <c r="W9" s="400" t="s">
        <v>109</v>
      </c>
      <c r="X9" s="401"/>
      <c r="Y9" s="401"/>
      <c r="Z9" s="401"/>
      <c r="AA9" s="401"/>
      <c r="AB9" s="401"/>
      <c r="AC9" s="401"/>
      <c r="AD9" s="401"/>
      <c r="AE9" s="401"/>
      <c r="AF9" s="401"/>
      <c r="AG9" s="401"/>
      <c r="AH9" s="401"/>
      <c r="AI9" s="401"/>
      <c r="AJ9" s="401"/>
      <c r="AK9" s="401"/>
      <c r="AL9" s="402"/>
      <c r="AM9" s="472" t="s">
        <v>110</v>
      </c>
      <c r="AN9" s="473"/>
      <c r="AO9" s="473"/>
      <c r="AP9" s="473"/>
      <c r="AQ9" s="473"/>
      <c r="AR9" s="473"/>
      <c r="AS9" s="473"/>
      <c r="AT9" s="474"/>
      <c r="AU9" s="475" t="s">
        <v>90</v>
      </c>
      <c r="AV9" s="476"/>
      <c r="AW9" s="476"/>
      <c r="AX9" s="476"/>
      <c r="AY9" s="477" t="s">
        <v>111</v>
      </c>
      <c r="AZ9" s="478"/>
      <c r="BA9" s="478"/>
      <c r="BB9" s="478"/>
      <c r="BC9" s="478"/>
      <c r="BD9" s="478"/>
      <c r="BE9" s="478"/>
      <c r="BF9" s="478"/>
      <c r="BG9" s="478"/>
      <c r="BH9" s="478"/>
      <c r="BI9" s="478"/>
      <c r="BJ9" s="478"/>
      <c r="BK9" s="478"/>
      <c r="BL9" s="478"/>
      <c r="BM9" s="479"/>
      <c r="BN9" s="443">
        <v>-704188</v>
      </c>
      <c r="BO9" s="444"/>
      <c r="BP9" s="444"/>
      <c r="BQ9" s="444"/>
      <c r="BR9" s="444"/>
      <c r="BS9" s="444"/>
      <c r="BT9" s="444"/>
      <c r="BU9" s="445"/>
      <c r="BV9" s="443">
        <v>-162144</v>
      </c>
      <c r="BW9" s="444"/>
      <c r="BX9" s="444"/>
      <c r="BY9" s="444"/>
      <c r="BZ9" s="444"/>
      <c r="CA9" s="444"/>
      <c r="CB9" s="444"/>
      <c r="CC9" s="445"/>
      <c r="CD9" s="446" t="s">
        <v>112</v>
      </c>
      <c r="CE9" s="447"/>
      <c r="CF9" s="447"/>
      <c r="CG9" s="447"/>
      <c r="CH9" s="447"/>
      <c r="CI9" s="447"/>
      <c r="CJ9" s="447"/>
      <c r="CK9" s="447"/>
      <c r="CL9" s="447"/>
      <c r="CM9" s="447"/>
      <c r="CN9" s="447"/>
      <c r="CO9" s="447"/>
      <c r="CP9" s="447"/>
      <c r="CQ9" s="447"/>
      <c r="CR9" s="447"/>
      <c r="CS9" s="448"/>
      <c r="CT9" s="440">
        <v>11</v>
      </c>
      <c r="CU9" s="441"/>
      <c r="CV9" s="441"/>
      <c r="CW9" s="441"/>
      <c r="CX9" s="441"/>
      <c r="CY9" s="441"/>
      <c r="CZ9" s="441"/>
      <c r="DA9" s="442"/>
      <c r="DB9" s="440">
        <v>11.3</v>
      </c>
      <c r="DC9" s="441"/>
      <c r="DD9" s="441"/>
      <c r="DE9" s="441"/>
      <c r="DF9" s="441"/>
      <c r="DG9" s="441"/>
      <c r="DH9" s="441"/>
      <c r="DI9" s="442"/>
    </row>
    <row r="10" spans="1:119" ht="18.75" customHeight="1" thickBot="1" x14ac:dyDescent="0.25">
      <c r="A10" s="181"/>
      <c r="B10" s="437"/>
      <c r="C10" s="438"/>
      <c r="D10" s="438"/>
      <c r="E10" s="438"/>
      <c r="F10" s="438"/>
      <c r="G10" s="438"/>
      <c r="H10" s="438"/>
      <c r="I10" s="438"/>
      <c r="J10" s="438"/>
      <c r="K10" s="486"/>
      <c r="L10" s="493" t="s">
        <v>113</v>
      </c>
      <c r="M10" s="473"/>
      <c r="N10" s="473"/>
      <c r="O10" s="473"/>
      <c r="P10" s="473"/>
      <c r="Q10" s="474"/>
      <c r="R10" s="494">
        <v>123217</v>
      </c>
      <c r="S10" s="495"/>
      <c r="T10" s="495"/>
      <c r="U10" s="495"/>
      <c r="V10" s="496"/>
      <c r="W10" s="431"/>
      <c r="X10" s="432"/>
      <c r="Y10" s="432"/>
      <c r="Z10" s="432"/>
      <c r="AA10" s="432"/>
      <c r="AB10" s="432"/>
      <c r="AC10" s="432"/>
      <c r="AD10" s="432"/>
      <c r="AE10" s="432"/>
      <c r="AF10" s="432"/>
      <c r="AG10" s="432"/>
      <c r="AH10" s="432"/>
      <c r="AI10" s="432"/>
      <c r="AJ10" s="432"/>
      <c r="AK10" s="432"/>
      <c r="AL10" s="435"/>
      <c r="AM10" s="472" t="s">
        <v>114</v>
      </c>
      <c r="AN10" s="473"/>
      <c r="AO10" s="473"/>
      <c r="AP10" s="473"/>
      <c r="AQ10" s="473"/>
      <c r="AR10" s="473"/>
      <c r="AS10" s="473"/>
      <c r="AT10" s="474"/>
      <c r="AU10" s="475" t="s">
        <v>90</v>
      </c>
      <c r="AV10" s="476"/>
      <c r="AW10" s="476"/>
      <c r="AX10" s="476"/>
      <c r="AY10" s="477" t="s">
        <v>115</v>
      </c>
      <c r="AZ10" s="478"/>
      <c r="BA10" s="478"/>
      <c r="BB10" s="478"/>
      <c r="BC10" s="478"/>
      <c r="BD10" s="478"/>
      <c r="BE10" s="478"/>
      <c r="BF10" s="478"/>
      <c r="BG10" s="478"/>
      <c r="BH10" s="478"/>
      <c r="BI10" s="478"/>
      <c r="BJ10" s="478"/>
      <c r="BK10" s="478"/>
      <c r="BL10" s="478"/>
      <c r="BM10" s="479"/>
      <c r="BN10" s="443">
        <v>137099</v>
      </c>
      <c r="BO10" s="444"/>
      <c r="BP10" s="444"/>
      <c r="BQ10" s="444"/>
      <c r="BR10" s="444"/>
      <c r="BS10" s="444"/>
      <c r="BT10" s="444"/>
      <c r="BU10" s="445"/>
      <c r="BV10" s="443">
        <v>7054</v>
      </c>
      <c r="BW10" s="444"/>
      <c r="BX10" s="444"/>
      <c r="BY10" s="444"/>
      <c r="BZ10" s="444"/>
      <c r="CA10" s="444"/>
      <c r="CB10" s="444"/>
      <c r="CC10" s="445"/>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437"/>
      <c r="C11" s="438"/>
      <c r="D11" s="438"/>
      <c r="E11" s="438"/>
      <c r="F11" s="438"/>
      <c r="G11" s="438"/>
      <c r="H11" s="438"/>
      <c r="I11" s="438"/>
      <c r="J11" s="438"/>
      <c r="K11" s="486"/>
      <c r="L11" s="497" t="s">
        <v>117</v>
      </c>
      <c r="M11" s="498"/>
      <c r="N11" s="498"/>
      <c r="O11" s="498"/>
      <c r="P11" s="498"/>
      <c r="Q11" s="499"/>
      <c r="R11" s="500" t="s">
        <v>118</v>
      </c>
      <c r="S11" s="501"/>
      <c r="T11" s="501"/>
      <c r="U11" s="501"/>
      <c r="V11" s="502"/>
      <c r="W11" s="431"/>
      <c r="X11" s="432"/>
      <c r="Y11" s="432"/>
      <c r="Z11" s="432"/>
      <c r="AA11" s="432"/>
      <c r="AB11" s="432"/>
      <c r="AC11" s="432"/>
      <c r="AD11" s="432"/>
      <c r="AE11" s="432"/>
      <c r="AF11" s="432"/>
      <c r="AG11" s="432"/>
      <c r="AH11" s="432"/>
      <c r="AI11" s="432"/>
      <c r="AJ11" s="432"/>
      <c r="AK11" s="432"/>
      <c r="AL11" s="435"/>
      <c r="AM11" s="472" t="s">
        <v>119</v>
      </c>
      <c r="AN11" s="473"/>
      <c r="AO11" s="473"/>
      <c r="AP11" s="473"/>
      <c r="AQ11" s="473"/>
      <c r="AR11" s="473"/>
      <c r="AS11" s="473"/>
      <c r="AT11" s="474"/>
      <c r="AU11" s="475" t="s">
        <v>90</v>
      </c>
      <c r="AV11" s="476"/>
      <c r="AW11" s="476"/>
      <c r="AX11" s="476"/>
      <c r="AY11" s="477" t="s">
        <v>120</v>
      </c>
      <c r="AZ11" s="478"/>
      <c r="BA11" s="478"/>
      <c r="BB11" s="478"/>
      <c r="BC11" s="478"/>
      <c r="BD11" s="478"/>
      <c r="BE11" s="478"/>
      <c r="BF11" s="478"/>
      <c r="BG11" s="478"/>
      <c r="BH11" s="478"/>
      <c r="BI11" s="478"/>
      <c r="BJ11" s="478"/>
      <c r="BK11" s="478"/>
      <c r="BL11" s="478"/>
      <c r="BM11" s="479"/>
      <c r="BN11" s="443">
        <v>45222</v>
      </c>
      <c r="BO11" s="444"/>
      <c r="BP11" s="444"/>
      <c r="BQ11" s="444"/>
      <c r="BR11" s="444"/>
      <c r="BS11" s="444"/>
      <c r="BT11" s="444"/>
      <c r="BU11" s="445"/>
      <c r="BV11" s="443">
        <v>0</v>
      </c>
      <c r="BW11" s="444"/>
      <c r="BX11" s="444"/>
      <c r="BY11" s="444"/>
      <c r="BZ11" s="444"/>
      <c r="CA11" s="444"/>
      <c r="CB11" s="444"/>
      <c r="CC11" s="445"/>
      <c r="CD11" s="446" t="s">
        <v>121</v>
      </c>
      <c r="CE11" s="447"/>
      <c r="CF11" s="447"/>
      <c r="CG11" s="447"/>
      <c r="CH11" s="447"/>
      <c r="CI11" s="447"/>
      <c r="CJ11" s="447"/>
      <c r="CK11" s="447"/>
      <c r="CL11" s="447"/>
      <c r="CM11" s="447"/>
      <c r="CN11" s="447"/>
      <c r="CO11" s="447"/>
      <c r="CP11" s="447"/>
      <c r="CQ11" s="447"/>
      <c r="CR11" s="447"/>
      <c r="CS11" s="448"/>
      <c r="CT11" s="483" t="s">
        <v>122</v>
      </c>
      <c r="CU11" s="484"/>
      <c r="CV11" s="484"/>
      <c r="CW11" s="484"/>
      <c r="CX11" s="484"/>
      <c r="CY11" s="484"/>
      <c r="CZ11" s="484"/>
      <c r="DA11" s="485"/>
      <c r="DB11" s="483" t="s">
        <v>122</v>
      </c>
      <c r="DC11" s="484"/>
      <c r="DD11" s="484"/>
      <c r="DE11" s="484"/>
      <c r="DF11" s="484"/>
      <c r="DG11" s="484"/>
      <c r="DH11" s="484"/>
      <c r="DI11" s="485"/>
    </row>
    <row r="12" spans="1:119" ht="18.75" customHeight="1" x14ac:dyDescent="0.2">
      <c r="A12" s="181"/>
      <c r="B12" s="503" t="s">
        <v>123</v>
      </c>
      <c r="C12" s="504"/>
      <c r="D12" s="504"/>
      <c r="E12" s="504"/>
      <c r="F12" s="504"/>
      <c r="G12" s="504"/>
      <c r="H12" s="504"/>
      <c r="I12" s="504"/>
      <c r="J12" s="504"/>
      <c r="K12" s="505"/>
      <c r="L12" s="512" t="s">
        <v>124</v>
      </c>
      <c r="M12" s="513"/>
      <c r="N12" s="513"/>
      <c r="O12" s="513"/>
      <c r="P12" s="513"/>
      <c r="Q12" s="514"/>
      <c r="R12" s="515">
        <v>116376</v>
      </c>
      <c r="S12" s="516"/>
      <c r="T12" s="516"/>
      <c r="U12" s="516"/>
      <c r="V12" s="517"/>
      <c r="W12" s="518" t="s">
        <v>1</v>
      </c>
      <c r="X12" s="476"/>
      <c r="Y12" s="476"/>
      <c r="Z12" s="476"/>
      <c r="AA12" s="476"/>
      <c r="AB12" s="519"/>
      <c r="AC12" s="520" t="s">
        <v>125</v>
      </c>
      <c r="AD12" s="521"/>
      <c r="AE12" s="521"/>
      <c r="AF12" s="521"/>
      <c r="AG12" s="522"/>
      <c r="AH12" s="520" t="s">
        <v>126</v>
      </c>
      <c r="AI12" s="521"/>
      <c r="AJ12" s="521"/>
      <c r="AK12" s="521"/>
      <c r="AL12" s="523"/>
      <c r="AM12" s="472" t="s">
        <v>127</v>
      </c>
      <c r="AN12" s="473"/>
      <c r="AO12" s="473"/>
      <c r="AP12" s="473"/>
      <c r="AQ12" s="473"/>
      <c r="AR12" s="473"/>
      <c r="AS12" s="473"/>
      <c r="AT12" s="474"/>
      <c r="AU12" s="475" t="s">
        <v>90</v>
      </c>
      <c r="AV12" s="476"/>
      <c r="AW12" s="476"/>
      <c r="AX12" s="476"/>
      <c r="AY12" s="477" t="s">
        <v>128</v>
      </c>
      <c r="AZ12" s="478"/>
      <c r="BA12" s="478"/>
      <c r="BB12" s="478"/>
      <c r="BC12" s="478"/>
      <c r="BD12" s="478"/>
      <c r="BE12" s="478"/>
      <c r="BF12" s="478"/>
      <c r="BG12" s="478"/>
      <c r="BH12" s="478"/>
      <c r="BI12" s="478"/>
      <c r="BJ12" s="478"/>
      <c r="BK12" s="478"/>
      <c r="BL12" s="478"/>
      <c r="BM12" s="479"/>
      <c r="BN12" s="443">
        <v>0</v>
      </c>
      <c r="BO12" s="444"/>
      <c r="BP12" s="444"/>
      <c r="BQ12" s="444"/>
      <c r="BR12" s="444"/>
      <c r="BS12" s="444"/>
      <c r="BT12" s="444"/>
      <c r="BU12" s="445"/>
      <c r="BV12" s="443">
        <v>0</v>
      </c>
      <c r="BW12" s="444"/>
      <c r="BX12" s="444"/>
      <c r="BY12" s="444"/>
      <c r="BZ12" s="444"/>
      <c r="CA12" s="444"/>
      <c r="CB12" s="444"/>
      <c r="CC12" s="445"/>
      <c r="CD12" s="446" t="s">
        <v>129</v>
      </c>
      <c r="CE12" s="447"/>
      <c r="CF12" s="447"/>
      <c r="CG12" s="447"/>
      <c r="CH12" s="447"/>
      <c r="CI12" s="447"/>
      <c r="CJ12" s="447"/>
      <c r="CK12" s="447"/>
      <c r="CL12" s="447"/>
      <c r="CM12" s="447"/>
      <c r="CN12" s="447"/>
      <c r="CO12" s="447"/>
      <c r="CP12" s="447"/>
      <c r="CQ12" s="447"/>
      <c r="CR12" s="447"/>
      <c r="CS12" s="448"/>
      <c r="CT12" s="483" t="s">
        <v>122</v>
      </c>
      <c r="CU12" s="484"/>
      <c r="CV12" s="484"/>
      <c r="CW12" s="484"/>
      <c r="CX12" s="484"/>
      <c r="CY12" s="484"/>
      <c r="CZ12" s="484"/>
      <c r="DA12" s="485"/>
      <c r="DB12" s="483" t="s">
        <v>122</v>
      </c>
      <c r="DC12" s="484"/>
      <c r="DD12" s="484"/>
      <c r="DE12" s="484"/>
      <c r="DF12" s="484"/>
      <c r="DG12" s="484"/>
      <c r="DH12" s="484"/>
      <c r="DI12" s="485"/>
    </row>
    <row r="13" spans="1:119" ht="18.75" customHeight="1" x14ac:dyDescent="0.2">
      <c r="A13" s="181"/>
      <c r="B13" s="506"/>
      <c r="C13" s="507"/>
      <c r="D13" s="507"/>
      <c r="E13" s="507"/>
      <c r="F13" s="507"/>
      <c r="G13" s="507"/>
      <c r="H13" s="507"/>
      <c r="I13" s="507"/>
      <c r="J13" s="507"/>
      <c r="K13" s="508"/>
      <c r="L13" s="190"/>
      <c r="M13" s="534" t="s">
        <v>130</v>
      </c>
      <c r="N13" s="535"/>
      <c r="O13" s="535"/>
      <c r="P13" s="535"/>
      <c r="Q13" s="536"/>
      <c r="R13" s="527">
        <v>113176</v>
      </c>
      <c r="S13" s="528"/>
      <c r="T13" s="528"/>
      <c r="U13" s="528"/>
      <c r="V13" s="529"/>
      <c r="W13" s="459" t="s">
        <v>131</v>
      </c>
      <c r="X13" s="460"/>
      <c r="Y13" s="460"/>
      <c r="Z13" s="460"/>
      <c r="AA13" s="460"/>
      <c r="AB13" s="450"/>
      <c r="AC13" s="494">
        <v>118</v>
      </c>
      <c r="AD13" s="495"/>
      <c r="AE13" s="495"/>
      <c r="AF13" s="495"/>
      <c r="AG13" s="537"/>
      <c r="AH13" s="494">
        <v>119</v>
      </c>
      <c r="AI13" s="495"/>
      <c r="AJ13" s="495"/>
      <c r="AK13" s="495"/>
      <c r="AL13" s="496"/>
      <c r="AM13" s="472" t="s">
        <v>132</v>
      </c>
      <c r="AN13" s="473"/>
      <c r="AO13" s="473"/>
      <c r="AP13" s="473"/>
      <c r="AQ13" s="473"/>
      <c r="AR13" s="473"/>
      <c r="AS13" s="473"/>
      <c r="AT13" s="474"/>
      <c r="AU13" s="475" t="s">
        <v>104</v>
      </c>
      <c r="AV13" s="476"/>
      <c r="AW13" s="476"/>
      <c r="AX13" s="476"/>
      <c r="AY13" s="477" t="s">
        <v>133</v>
      </c>
      <c r="AZ13" s="478"/>
      <c r="BA13" s="478"/>
      <c r="BB13" s="478"/>
      <c r="BC13" s="478"/>
      <c r="BD13" s="478"/>
      <c r="BE13" s="478"/>
      <c r="BF13" s="478"/>
      <c r="BG13" s="478"/>
      <c r="BH13" s="478"/>
      <c r="BI13" s="478"/>
      <c r="BJ13" s="478"/>
      <c r="BK13" s="478"/>
      <c r="BL13" s="478"/>
      <c r="BM13" s="479"/>
      <c r="BN13" s="443">
        <v>-521867</v>
      </c>
      <c r="BO13" s="444"/>
      <c r="BP13" s="444"/>
      <c r="BQ13" s="444"/>
      <c r="BR13" s="444"/>
      <c r="BS13" s="444"/>
      <c r="BT13" s="444"/>
      <c r="BU13" s="445"/>
      <c r="BV13" s="443">
        <v>-155090</v>
      </c>
      <c r="BW13" s="444"/>
      <c r="BX13" s="444"/>
      <c r="BY13" s="444"/>
      <c r="BZ13" s="444"/>
      <c r="CA13" s="444"/>
      <c r="CB13" s="444"/>
      <c r="CC13" s="445"/>
      <c r="CD13" s="446" t="s">
        <v>134</v>
      </c>
      <c r="CE13" s="447"/>
      <c r="CF13" s="447"/>
      <c r="CG13" s="447"/>
      <c r="CH13" s="447"/>
      <c r="CI13" s="447"/>
      <c r="CJ13" s="447"/>
      <c r="CK13" s="447"/>
      <c r="CL13" s="447"/>
      <c r="CM13" s="447"/>
      <c r="CN13" s="447"/>
      <c r="CO13" s="447"/>
      <c r="CP13" s="447"/>
      <c r="CQ13" s="447"/>
      <c r="CR13" s="447"/>
      <c r="CS13" s="448"/>
      <c r="CT13" s="440">
        <v>4.0999999999999996</v>
      </c>
      <c r="CU13" s="441"/>
      <c r="CV13" s="441"/>
      <c r="CW13" s="441"/>
      <c r="CX13" s="441"/>
      <c r="CY13" s="441"/>
      <c r="CZ13" s="441"/>
      <c r="DA13" s="442"/>
      <c r="DB13" s="440">
        <v>4.5</v>
      </c>
      <c r="DC13" s="441"/>
      <c r="DD13" s="441"/>
      <c r="DE13" s="441"/>
      <c r="DF13" s="441"/>
      <c r="DG13" s="441"/>
      <c r="DH13" s="441"/>
      <c r="DI13" s="442"/>
    </row>
    <row r="14" spans="1:119" ht="18.75" customHeight="1" thickBot="1" x14ac:dyDescent="0.25">
      <c r="A14" s="181"/>
      <c r="B14" s="506"/>
      <c r="C14" s="507"/>
      <c r="D14" s="507"/>
      <c r="E14" s="507"/>
      <c r="F14" s="507"/>
      <c r="G14" s="507"/>
      <c r="H14" s="507"/>
      <c r="I14" s="507"/>
      <c r="J14" s="507"/>
      <c r="K14" s="508"/>
      <c r="L14" s="524" t="s">
        <v>135</v>
      </c>
      <c r="M14" s="525"/>
      <c r="N14" s="525"/>
      <c r="O14" s="525"/>
      <c r="P14" s="525"/>
      <c r="Q14" s="526"/>
      <c r="R14" s="527">
        <v>117294</v>
      </c>
      <c r="S14" s="528"/>
      <c r="T14" s="528"/>
      <c r="U14" s="528"/>
      <c r="V14" s="529"/>
      <c r="W14" s="433"/>
      <c r="X14" s="434"/>
      <c r="Y14" s="434"/>
      <c r="Z14" s="434"/>
      <c r="AA14" s="434"/>
      <c r="AB14" s="423"/>
      <c r="AC14" s="530">
        <v>0.2</v>
      </c>
      <c r="AD14" s="531"/>
      <c r="AE14" s="531"/>
      <c r="AF14" s="531"/>
      <c r="AG14" s="532"/>
      <c r="AH14" s="530">
        <v>0.2</v>
      </c>
      <c r="AI14" s="531"/>
      <c r="AJ14" s="531"/>
      <c r="AK14" s="531"/>
      <c r="AL14" s="533"/>
      <c r="AM14" s="472"/>
      <c r="AN14" s="473"/>
      <c r="AO14" s="473"/>
      <c r="AP14" s="473"/>
      <c r="AQ14" s="473"/>
      <c r="AR14" s="473"/>
      <c r="AS14" s="473"/>
      <c r="AT14" s="474"/>
      <c r="AU14" s="475"/>
      <c r="AV14" s="476"/>
      <c r="AW14" s="476"/>
      <c r="AX14" s="476"/>
      <c r="AY14" s="477"/>
      <c r="AZ14" s="478"/>
      <c r="BA14" s="478"/>
      <c r="BB14" s="478"/>
      <c r="BC14" s="478"/>
      <c r="BD14" s="478"/>
      <c r="BE14" s="478"/>
      <c r="BF14" s="478"/>
      <c r="BG14" s="478"/>
      <c r="BH14" s="478"/>
      <c r="BI14" s="478"/>
      <c r="BJ14" s="478"/>
      <c r="BK14" s="478"/>
      <c r="BL14" s="478"/>
      <c r="BM14" s="479"/>
      <c r="BN14" s="443"/>
      <c r="BO14" s="444"/>
      <c r="BP14" s="444"/>
      <c r="BQ14" s="444"/>
      <c r="BR14" s="444"/>
      <c r="BS14" s="444"/>
      <c r="BT14" s="444"/>
      <c r="BU14" s="445"/>
      <c r="BV14" s="443"/>
      <c r="BW14" s="444"/>
      <c r="BX14" s="444"/>
      <c r="BY14" s="444"/>
      <c r="BZ14" s="444"/>
      <c r="CA14" s="444"/>
      <c r="CB14" s="444"/>
      <c r="CC14" s="445"/>
      <c r="CD14" s="538" t="s">
        <v>136</v>
      </c>
      <c r="CE14" s="539"/>
      <c r="CF14" s="539"/>
      <c r="CG14" s="539"/>
      <c r="CH14" s="539"/>
      <c r="CI14" s="539"/>
      <c r="CJ14" s="539"/>
      <c r="CK14" s="539"/>
      <c r="CL14" s="539"/>
      <c r="CM14" s="539"/>
      <c r="CN14" s="539"/>
      <c r="CO14" s="539"/>
      <c r="CP14" s="539"/>
      <c r="CQ14" s="539"/>
      <c r="CR14" s="539"/>
      <c r="CS14" s="540"/>
      <c r="CT14" s="541" t="s">
        <v>122</v>
      </c>
      <c r="CU14" s="542"/>
      <c r="CV14" s="542"/>
      <c r="CW14" s="542"/>
      <c r="CX14" s="542"/>
      <c r="CY14" s="542"/>
      <c r="CZ14" s="542"/>
      <c r="DA14" s="543"/>
      <c r="DB14" s="541" t="s">
        <v>122</v>
      </c>
      <c r="DC14" s="542"/>
      <c r="DD14" s="542"/>
      <c r="DE14" s="542"/>
      <c r="DF14" s="542"/>
      <c r="DG14" s="542"/>
      <c r="DH14" s="542"/>
      <c r="DI14" s="543"/>
    </row>
    <row r="15" spans="1:119" ht="18.75" customHeight="1" x14ac:dyDescent="0.2">
      <c r="A15" s="181"/>
      <c r="B15" s="506"/>
      <c r="C15" s="507"/>
      <c r="D15" s="507"/>
      <c r="E15" s="507"/>
      <c r="F15" s="507"/>
      <c r="G15" s="507"/>
      <c r="H15" s="507"/>
      <c r="I15" s="507"/>
      <c r="J15" s="507"/>
      <c r="K15" s="508"/>
      <c r="L15" s="190"/>
      <c r="M15" s="534" t="s">
        <v>130</v>
      </c>
      <c r="N15" s="535"/>
      <c r="O15" s="535"/>
      <c r="P15" s="535"/>
      <c r="Q15" s="536"/>
      <c r="R15" s="527">
        <v>114309</v>
      </c>
      <c r="S15" s="528"/>
      <c r="T15" s="528"/>
      <c r="U15" s="528"/>
      <c r="V15" s="529"/>
      <c r="W15" s="459" t="s">
        <v>137</v>
      </c>
      <c r="X15" s="460"/>
      <c r="Y15" s="460"/>
      <c r="Z15" s="460"/>
      <c r="AA15" s="460"/>
      <c r="AB15" s="450"/>
      <c r="AC15" s="494">
        <v>14499</v>
      </c>
      <c r="AD15" s="495"/>
      <c r="AE15" s="495"/>
      <c r="AF15" s="495"/>
      <c r="AG15" s="537"/>
      <c r="AH15" s="494">
        <v>15356</v>
      </c>
      <c r="AI15" s="495"/>
      <c r="AJ15" s="495"/>
      <c r="AK15" s="495"/>
      <c r="AL15" s="496"/>
      <c r="AM15" s="472"/>
      <c r="AN15" s="473"/>
      <c r="AO15" s="473"/>
      <c r="AP15" s="473"/>
      <c r="AQ15" s="473"/>
      <c r="AR15" s="473"/>
      <c r="AS15" s="473"/>
      <c r="AT15" s="474"/>
      <c r="AU15" s="475"/>
      <c r="AV15" s="476"/>
      <c r="AW15" s="476"/>
      <c r="AX15" s="476"/>
      <c r="AY15" s="403" t="s">
        <v>138</v>
      </c>
      <c r="AZ15" s="404"/>
      <c r="BA15" s="404"/>
      <c r="BB15" s="404"/>
      <c r="BC15" s="404"/>
      <c r="BD15" s="404"/>
      <c r="BE15" s="404"/>
      <c r="BF15" s="404"/>
      <c r="BG15" s="404"/>
      <c r="BH15" s="404"/>
      <c r="BI15" s="404"/>
      <c r="BJ15" s="404"/>
      <c r="BK15" s="404"/>
      <c r="BL15" s="404"/>
      <c r="BM15" s="405"/>
      <c r="BN15" s="406">
        <v>14954111</v>
      </c>
      <c r="BO15" s="407"/>
      <c r="BP15" s="407"/>
      <c r="BQ15" s="407"/>
      <c r="BR15" s="407"/>
      <c r="BS15" s="407"/>
      <c r="BT15" s="407"/>
      <c r="BU15" s="408"/>
      <c r="BV15" s="406">
        <v>14586959</v>
      </c>
      <c r="BW15" s="407"/>
      <c r="BX15" s="407"/>
      <c r="BY15" s="407"/>
      <c r="BZ15" s="407"/>
      <c r="CA15" s="407"/>
      <c r="CB15" s="407"/>
      <c r="CC15" s="408"/>
      <c r="CD15" s="544" t="s">
        <v>139</v>
      </c>
      <c r="CE15" s="545"/>
      <c r="CF15" s="545"/>
      <c r="CG15" s="545"/>
      <c r="CH15" s="545"/>
      <c r="CI15" s="545"/>
      <c r="CJ15" s="545"/>
      <c r="CK15" s="545"/>
      <c r="CL15" s="545"/>
      <c r="CM15" s="545"/>
      <c r="CN15" s="545"/>
      <c r="CO15" s="545"/>
      <c r="CP15" s="545"/>
      <c r="CQ15" s="545"/>
      <c r="CR15" s="545"/>
      <c r="CS15" s="546"/>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506"/>
      <c r="C16" s="507"/>
      <c r="D16" s="507"/>
      <c r="E16" s="507"/>
      <c r="F16" s="507"/>
      <c r="G16" s="507"/>
      <c r="H16" s="507"/>
      <c r="I16" s="507"/>
      <c r="J16" s="507"/>
      <c r="K16" s="508"/>
      <c r="L16" s="524" t="s">
        <v>140</v>
      </c>
      <c r="M16" s="547"/>
      <c r="N16" s="547"/>
      <c r="O16" s="547"/>
      <c r="P16" s="547"/>
      <c r="Q16" s="548"/>
      <c r="R16" s="549" t="s">
        <v>141</v>
      </c>
      <c r="S16" s="550"/>
      <c r="T16" s="550"/>
      <c r="U16" s="550"/>
      <c r="V16" s="551"/>
      <c r="W16" s="433"/>
      <c r="X16" s="434"/>
      <c r="Y16" s="434"/>
      <c r="Z16" s="434"/>
      <c r="AA16" s="434"/>
      <c r="AB16" s="423"/>
      <c r="AC16" s="530">
        <v>29.4</v>
      </c>
      <c r="AD16" s="531"/>
      <c r="AE16" s="531"/>
      <c r="AF16" s="531"/>
      <c r="AG16" s="532"/>
      <c r="AH16" s="530">
        <v>31.2</v>
      </c>
      <c r="AI16" s="531"/>
      <c r="AJ16" s="531"/>
      <c r="AK16" s="531"/>
      <c r="AL16" s="533"/>
      <c r="AM16" s="472"/>
      <c r="AN16" s="473"/>
      <c r="AO16" s="473"/>
      <c r="AP16" s="473"/>
      <c r="AQ16" s="473"/>
      <c r="AR16" s="473"/>
      <c r="AS16" s="473"/>
      <c r="AT16" s="474"/>
      <c r="AU16" s="475"/>
      <c r="AV16" s="476"/>
      <c r="AW16" s="476"/>
      <c r="AX16" s="476"/>
      <c r="AY16" s="477" t="s">
        <v>142</v>
      </c>
      <c r="AZ16" s="478"/>
      <c r="BA16" s="478"/>
      <c r="BB16" s="478"/>
      <c r="BC16" s="478"/>
      <c r="BD16" s="478"/>
      <c r="BE16" s="478"/>
      <c r="BF16" s="478"/>
      <c r="BG16" s="478"/>
      <c r="BH16" s="478"/>
      <c r="BI16" s="478"/>
      <c r="BJ16" s="478"/>
      <c r="BK16" s="478"/>
      <c r="BL16" s="478"/>
      <c r="BM16" s="479"/>
      <c r="BN16" s="443">
        <v>21504348</v>
      </c>
      <c r="BO16" s="444"/>
      <c r="BP16" s="444"/>
      <c r="BQ16" s="444"/>
      <c r="BR16" s="444"/>
      <c r="BS16" s="444"/>
      <c r="BT16" s="444"/>
      <c r="BU16" s="445"/>
      <c r="BV16" s="443">
        <v>20720157</v>
      </c>
      <c r="BW16" s="444"/>
      <c r="BX16" s="444"/>
      <c r="BY16" s="444"/>
      <c r="BZ16" s="444"/>
      <c r="CA16" s="444"/>
      <c r="CB16" s="444"/>
      <c r="CC16" s="445"/>
      <c r="CD16" s="194"/>
      <c r="CE16" s="557"/>
      <c r="CF16" s="557"/>
      <c r="CG16" s="557"/>
      <c r="CH16" s="557"/>
      <c r="CI16" s="557"/>
      <c r="CJ16" s="557"/>
      <c r="CK16" s="557"/>
      <c r="CL16" s="557"/>
      <c r="CM16" s="557"/>
      <c r="CN16" s="557"/>
      <c r="CO16" s="557"/>
      <c r="CP16" s="557"/>
      <c r="CQ16" s="557"/>
      <c r="CR16" s="557"/>
      <c r="CS16" s="558"/>
      <c r="CT16" s="440"/>
      <c r="CU16" s="441"/>
      <c r="CV16" s="441"/>
      <c r="CW16" s="441"/>
      <c r="CX16" s="441"/>
      <c r="CY16" s="441"/>
      <c r="CZ16" s="441"/>
      <c r="DA16" s="442"/>
      <c r="DB16" s="440"/>
      <c r="DC16" s="441"/>
      <c r="DD16" s="441"/>
      <c r="DE16" s="441"/>
      <c r="DF16" s="441"/>
      <c r="DG16" s="441"/>
      <c r="DH16" s="441"/>
      <c r="DI16" s="442"/>
    </row>
    <row r="17" spans="1:113" ht="18.75" customHeight="1" thickBot="1" x14ac:dyDescent="0.25">
      <c r="A17" s="181"/>
      <c r="B17" s="509"/>
      <c r="C17" s="510"/>
      <c r="D17" s="510"/>
      <c r="E17" s="510"/>
      <c r="F17" s="510"/>
      <c r="G17" s="510"/>
      <c r="H17" s="510"/>
      <c r="I17" s="510"/>
      <c r="J17" s="510"/>
      <c r="K17" s="511"/>
      <c r="L17" s="195"/>
      <c r="M17" s="554" t="s">
        <v>143</v>
      </c>
      <c r="N17" s="555"/>
      <c r="O17" s="555"/>
      <c r="P17" s="555"/>
      <c r="Q17" s="556"/>
      <c r="R17" s="549" t="s">
        <v>144</v>
      </c>
      <c r="S17" s="550"/>
      <c r="T17" s="550"/>
      <c r="U17" s="550"/>
      <c r="V17" s="551"/>
      <c r="W17" s="459" t="s">
        <v>145</v>
      </c>
      <c r="X17" s="460"/>
      <c r="Y17" s="460"/>
      <c r="Z17" s="460"/>
      <c r="AA17" s="460"/>
      <c r="AB17" s="450"/>
      <c r="AC17" s="494">
        <v>34701</v>
      </c>
      <c r="AD17" s="495"/>
      <c r="AE17" s="495"/>
      <c r="AF17" s="495"/>
      <c r="AG17" s="537"/>
      <c r="AH17" s="494">
        <v>33820</v>
      </c>
      <c r="AI17" s="495"/>
      <c r="AJ17" s="495"/>
      <c r="AK17" s="495"/>
      <c r="AL17" s="496"/>
      <c r="AM17" s="472"/>
      <c r="AN17" s="473"/>
      <c r="AO17" s="473"/>
      <c r="AP17" s="473"/>
      <c r="AQ17" s="473"/>
      <c r="AR17" s="473"/>
      <c r="AS17" s="473"/>
      <c r="AT17" s="474"/>
      <c r="AU17" s="475"/>
      <c r="AV17" s="476"/>
      <c r="AW17" s="476"/>
      <c r="AX17" s="476"/>
      <c r="AY17" s="477" t="s">
        <v>146</v>
      </c>
      <c r="AZ17" s="478"/>
      <c r="BA17" s="478"/>
      <c r="BB17" s="478"/>
      <c r="BC17" s="478"/>
      <c r="BD17" s="478"/>
      <c r="BE17" s="478"/>
      <c r="BF17" s="478"/>
      <c r="BG17" s="478"/>
      <c r="BH17" s="478"/>
      <c r="BI17" s="478"/>
      <c r="BJ17" s="478"/>
      <c r="BK17" s="478"/>
      <c r="BL17" s="478"/>
      <c r="BM17" s="479"/>
      <c r="BN17" s="443">
        <v>18954124</v>
      </c>
      <c r="BO17" s="444"/>
      <c r="BP17" s="444"/>
      <c r="BQ17" s="444"/>
      <c r="BR17" s="444"/>
      <c r="BS17" s="444"/>
      <c r="BT17" s="444"/>
      <c r="BU17" s="445"/>
      <c r="BV17" s="443">
        <v>18479813</v>
      </c>
      <c r="BW17" s="444"/>
      <c r="BX17" s="444"/>
      <c r="BY17" s="444"/>
      <c r="BZ17" s="444"/>
      <c r="CA17" s="444"/>
      <c r="CB17" s="444"/>
      <c r="CC17" s="445"/>
      <c r="CD17" s="194"/>
      <c r="CE17" s="557"/>
      <c r="CF17" s="557"/>
      <c r="CG17" s="557"/>
      <c r="CH17" s="557"/>
      <c r="CI17" s="557"/>
      <c r="CJ17" s="557"/>
      <c r="CK17" s="557"/>
      <c r="CL17" s="557"/>
      <c r="CM17" s="557"/>
      <c r="CN17" s="557"/>
      <c r="CO17" s="557"/>
      <c r="CP17" s="557"/>
      <c r="CQ17" s="557"/>
      <c r="CR17" s="557"/>
      <c r="CS17" s="558"/>
      <c r="CT17" s="440"/>
      <c r="CU17" s="441"/>
      <c r="CV17" s="441"/>
      <c r="CW17" s="441"/>
      <c r="CX17" s="441"/>
      <c r="CY17" s="441"/>
      <c r="CZ17" s="441"/>
      <c r="DA17" s="442"/>
      <c r="DB17" s="440"/>
      <c r="DC17" s="441"/>
      <c r="DD17" s="441"/>
      <c r="DE17" s="441"/>
      <c r="DF17" s="441"/>
      <c r="DG17" s="441"/>
      <c r="DH17" s="441"/>
      <c r="DI17" s="442"/>
    </row>
    <row r="18" spans="1:113" ht="18.75" customHeight="1" thickBot="1" x14ac:dyDescent="0.25">
      <c r="A18" s="181"/>
      <c r="B18" s="565" t="s">
        <v>147</v>
      </c>
      <c r="C18" s="486"/>
      <c r="D18" s="486"/>
      <c r="E18" s="566"/>
      <c r="F18" s="566"/>
      <c r="G18" s="566"/>
      <c r="H18" s="566"/>
      <c r="I18" s="566"/>
      <c r="J18" s="566"/>
      <c r="K18" s="566"/>
      <c r="L18" s="567">
        <v>18.27</v>
      </c>
      <c r="M18" s="567"/>
      <c r="N18" s="567"/>
      <c r="O18" s="567"/>
      <c r="P18" s="567"/>
      <c r="Q18" s="567"/>
      <c r="R18" s="568"/>
      <c r="S18" s="568"/>
      <c r="T18" s="568"/>
      <c r="U18" s="568"/>
      <c r="V18" s="569"/>
      <c r="W18" s="461"/>
      <c r="X18" s="462"/>
      <c r="Y18" s="462"/>
      <c r="Z18" s="462"/>
      <c r="AA18" s="462"/>
      <c r="AB18" s="453"/>
      <c r="AC18" s="570">
        <v>70.400000000000006</v>
      </c>
      <c r="AD18" s="571"/>
      <c r="AE18" s="571"/>
      <c r="AF18" s="571"/>
      <c r="AG18" s="572"/>
      <c r="AH18" s="570">
        <v>68.599999999999994</v>
      </c>
      <c r="AI18" s="571"/>
      <c r="AJ18" s="571"/>
      <c r="AK18" s="571"/>
      <c r="AL18" s="573"/>
      <c r="AM18" s="472"/>
      <c r="AN18" s="473"/>
      <c r="AO18" s="473"/>
      <c r="AP18" s="473"/>
      <c r="AQ18" s="473"/>
      <c r="AR18" s="473"/>
      <c r="AS18" s="473"/>
      <c r="AT18" s="474"/>
      <c r="AU18" s="475"/>
      <c r="AV18" s="476"/>
      <c r="AW18" s="476"/>
      <c r="AX18" s="476"/>
      <c r="AY18" s="477" t="s">
        <v>148</v>
      </c>
      <c r="AZ18" s="478"/>
      <c r="BA18" s="478"/>
      <c r="BB18" s="478"/>
      <c r="BC18" s="478"/>
      <c r="BD18" s="478"/>
      <c r="BE18" s="478"/>
      <c r="BF18" s="478"/>
      <c r="BG18" s="478"/>
      <c r="BH18" s="478"/>
      <c r="BI18" s="478"/>
      <c r="BJ18" s="478"/>
      <c r="BK18" s="478"/>
      <c r="BL18" s="478"/>
      <c r="BM18" s="479"/>
      <c r="BN18" s="443">
        <v>26089034</v>
      </c>
      <c r="BO18" s="444"/>
      <c r="BP18" s="444"/>
      <c r="BQ18" s="444"/>
      <c r="BR18" s="444"/>
      <c r="BS18" s="444"/>
      <c r="BT18" s="444"/>
      <c r="BU18" s="445"/>
      <c r="BV18" s="443">
        <v>25436432</v>
      </c>
      <c r="BW18" s="444"/>
      <c r="BX18" s="444"/>
      <c r="BY18" s="444"/>
      <c r="BZ18" s="444"/>
      <c r="CA18" s="444"/>
      <c r="CB18" s="444"/>
      <c r="CC18" s="445"/>
      <c r="CD18" s="194"/>
      <c r="CE18" s="557"/>
      <c r="CF18" s="557"/>
      <c r="CG18" s="557"/>
      <c r="CH18" s="557"/>
      <c r="CI18" s="557"/>
      <c r="CJ18" s="557"/>
      <c r="CK18" s="557"/>
      <c r="CL18" s="557"/>
      <c r="CM18" s="557"/>
      <c r="CN18" s="557"/>
      <c r="CO18" s="557"/>
      <c r="CP18" s="557"/>
      <c r="CQ18" s="557"/>
      <c r="CR18" s="557"/>
      <c r="CS18" s="558"/>
      <c r="CT18" s="440"/>
      <c r="CU18" s="441"/>
      <c r="CV18" s="441"/>
      <c r="CW18" s="441"/>
      <c r="CX18" s="441"/>
      <c r="CY18" s="441"/>
      <c r="CZ18" s="441"/>
      <c r="DA18" s="442"/>
      <c r="DB18" s="440"/>
      <c r="DC18" s="441"/>
      <c r="DD18" s="441"/>
      <c r="DE18" s="441"/>
      <c r="DF18" s="441"/>
      <c r="DG18" s="441"/>
      <c r="DH18" s="441"/>
      <c r="DI18" s="442"/>
    </row>
    <row r="19" spans="1:113" ht="18.75" customHeight="1" thickBot="1" x14ac:dyDescent="0.25">
      <c r="A19" s="181"/>
      <c r="B19" s="565" t="s">
        <v>149</v>
      </c>
      <c r="C19" s="486"/>
      <c r="D19" s="486"/>
      <c r="E19" s="566"/>
      <c r="F19" s="566"/>
      <c r="G19" s="566"/>
      <c r="H19" s="566"/>
      <c r="I19" s="566"/>
      <c r="J19" s="566"/>
      <c r="K19" s="566"/>
      <c r="L19" s="574">
        <v>6533</v>
      </c>
      <c r="M19" s="574"/>
      <c r="N19" s="574"/>
      <c r="O19" s="574"/>
      <c r="P19" s="574"/>
      <c r="Q19" s="574"/>
      <c r="R19" s="575"/>
      <c r="S19" s="575"/>
      <c r="T19" s="575"/>
      <c r="U19" s="575"/>
      <c r="V19" s="576"/>
      <c r="W19" s="400"/>
      <c r="X19" s="401"/>
      <c r="Y19" s="401"/>
      <c r="Z19" s="401"/>
      <c r="AA19" s="401"/>
      <c r="AB19" s="401"/>
      <c r="AC19" s="552"/>
      <c r="AD19" s="552"/>
      <c r="AE19" s="552"/>
      <c r="AF19" s="552"/>
      <c r="AG19" s="552"/>
      <c r="AH19" s="552"/>
      <c r="AI19" s="552"/>
      <c r="AJ19" s="552"/>
      <c r="AK19" s="552"/>
      <c r="AL19" s="553"/>
      <c r="AM19" s="472"/>
      <c r="AN19" s="473"/>
      <c r="AO19" s="473"/>
      <c r="AP19" s="473"/>
      <c r="AQ19" s="473"/>
      <c r="AR19" s="473"/>
      <c r="AS19" s="473"/>
      <c r="AT19" s="474"/>
      <c r="AU19" s="475"/>
      <c r="AV19" s="476"/>
      <c r="AW19" s="476"/>
      <c r="AX19" s="476"/>
      <c r="AY19" s="477" t="s">
        <v>150</v>
      </c>
      <c r="AZ19" s="478"/>
      <c r="BA19" s="478"/>
      <c r="BB19" s="478"/>
      <c r="BC19" s="478"/>
      <c r="BD19" s="478"/>
      <c r="BE19" s="478"/>
      <c r="BF19" s="478"/>
      <c r="BG19" s="478"/>
      <c r="BH19" s="478"/>
      <c r="BI19" s="478"/>
      <c r="BJ19" s="478"/>
      <c r="BK19" s="478"/>
      <c r="BL19" s="478"/>
      <c r="BM19" s="479"/>
      <c r="BN19" s="443">
        <v>34716454</v>
      </c>
      <c r="BO19" s="444"/>
      <c r="BP19" s="444"/>
      <c r="BQ19" s="444"/>
      <c r="BR19" s="444"/>
      <c r="BS19" s="444"/>
      <c r="BT19" s="444"/>
      <c r="BU19" s="445"/>
      <c r="BV19" s="443">
        <v>33516446</v>
      </c>
      <c r="BW19" s="444"/>
      <c r="BX19" s="444"/>
      <c r="BY19" s="444"/>
      <c r="BZ19" s="444"/>
      <c r="CA19" s="444"/>
      <c r="CB19" s="444"/>
      <c r="CC19" s="445"/>
      <c r="CD19" s="194"/>
      <c r="CE19" s="557"/>
      <c r="CF19" s="557"/>
      <c r="CG19" s="557"/>
      <c r="CH19" s="557"/>
      <c r="CI19" s="557"/>
      <c r="CJ19" s="557"/>
      <c r="CK19" s="557"/>
      <c r="CL19" s="557"/>
      <c r="CM19" s="557"/>
      <c r="CN19" s="557"/>
      <c r="CO19" s="557"/>
      <c r="CP19" s="557"/>
      <c r="CQ19" s="557"/>
      <c r="CR19" s="557"/>
      <c r="CS19" s="558"/>
      <c r="CT19" s="440"/>
      <c r="CU19" s="441"/>
      <c r="CV19" s="441"/>
      <c r="CW19" s="441"/>
      <c r="CX19" s="441"/>
      <c r="CY19" s="441"/>
      <c r="CZ19" s="441"/>
      <c r="DA19" s="442"/>
      <c r="DB19" s="440"/>
      <c r="DC19" s="441"/>
      <c r="DD19" s="441"/>
      <c r="DE19" s="441"/>
      <c r="DF19" s="441"/>
      <c r="DG19" s="441"/>
      <c r="DH19" s="441"/>
      <c r="DI19" s="442"/>
    </row>
    <row r="20" spans="1:113" ht="18.75" customHeight="1" thickBot="1" x14ac:dyDescent="0.25">
      <c r="A20" s="181"/>
      <c r="B20" s="565" t="s">
        <v>151</v>
      </c>
      <c r="C20" s="486"/>
      <c r="D20" s="486"/>
      <c r="E20" s="566"/>
      <c r="F20" s="566"/>
      <c r="G20" s="566"/>
      <c r="H20" s="566"/>
      <c r="I20" s="566"/>
      <c r="J20" s="566"/>
      <c r="K20" s="566"/>
      <c r="L20" s="574">
        <v>52686</v>
      </c>
      <c r="M20" s="574"/>
      <c r="N20" s="574"/>
      <c r="O20" s="574"/>
      <c r="P20" s="574"/>
      <c r="Q20" s="574"/>
      <c r="R20" s="575"/>
      <c r="S20" s="575"/>
      <c r="T20" s="575"/>
      <c r="U20" s="575"/>
      <c r="V20" s="576"/>
      <c r="W20" s="461"/>
      <c r="X20" s="462"/>
      <c r="Y20" s="462"/>
      <c r="Z20" s="462"/>
      <c r="AA20" s="462"/>
      <c r="AB20" s="462"/>
      <c r="AC20" s="577"/>
      <c r="AD20" s="577"/>
      <c r="AE20" s="577"/>
      <c r="AF20" s="577"/>
      <c r="AG20" s="577"/>
      <c r="AH20" s="577"/>
      <c r="AI20" s="577"/>
      <c r="AJ20" s="577"/>
      <c r="AK20" s="577"/>
      <c r="AL20" s="578"/>
      <c r="AM20" s="579"/>
      <c r="AN20" s="498"/>
      <c r="AO20" s="498"/>
      <c r="AP20" s="498"/>
      <c r="AQ20" s="498"/>
      <c r="AR20" s="498"/>
      <c r="AS20" s="498"/>
      <c r="AT20" s="499"/>
      <c r="AU20" s="580"/>
      <c r="AV20" s="581"/>
      <c r="AW20" s="581"/>
      <c r="AX20" s="582"/>
      <c r="AY20" s="477"/>
      <c r="AZ20" s="478"/>
      <c r="BA20" s="478"/>
      <c r="BB20" s="478"/>
      <c r="BC20" s="478"/>
      <c r="BD20" s="478"/>
      <c r="BE20" s="478"/>
      <c r="BF20" s="478"/>
      <c r="BG20" s="478"/>
      <c r="BH20" s="478"/>
      <c r="BI20" s="478"/>
      <c r="BJ20" s="478"/>
      <c r="BK20" s="478"/>
      <c r="BL20" s="478"/>
      <c r="BM20" s="479"/>
      <c r="BN20" s="443"/>
      <c r="BO20" s="444"/>
      <c r="BP20" s="444"/>
      <c r="BQ20" s="444"/>
      <c r="BR20" s="444"/>
      <c r="BS20" s="444"/>
      <c r="BT20" s="444"/>
      <c r="BU20" s="445"/>
      <c r="BV20" s="443"/>
      <c r="BW20" s="444"/>
      <c r="BX20" s="444"/>
      <c r="BY20" s="444"/>
      <c r="BZ20" s="444"/>
      <c r="CA20" s="444"/>
      <c r="CB20" s="444"/>
      <c r="CC20" s="445"/>
      <c r="CD20" s="194"/>
      <c r="CE20" s="557"/>
      <c r="CF20" s="557"/>
      <c r="CG20" s="557"/>
      <c r="CH20" s="557"/>
      <c r="CI20" s="557"/>
      <c r="CJ20" s="557"/>
      <c r="CK20" s="557"/>
      <c r="CL20" s="557"/>
      <c r="CM20" s="557"/>
      <c r="CN20" s="557"/>
      <c r="CO20" s="557"/>
      <c r="CP20" s="557"/>
      <c r="CQ20" s="557"/>
      <c r="CR20" s="557"/>
      <c r="CS20" s="558"/>
      <c r="CT20" s="440"/>
      <c r="CU20" s="441"/>
      <c r="CV20" s="441"/>
      <c r="CW20" s="441"/>
      <c r="CX20" s="441"/>
      <c r="CY20" s="441"/>
      <c r="CZ20" s="441"/>
      <c r="DA20" s="442"/>
      <c r="DB20" s="440"/>
      <c r="DC20" s="441"/>
      <c r="DD20" s="441"/>
      <c r="DE20" s="441"/>
      <c r="DF20" s="441"/>
      <c r="DG20" s="441"/>
      <c r="DH20" s="441"/>
      <c r="DI20" s="442"/>
    </row>
    <row r="21" spans="1:113" ht="18.75" customHeight="1" thickBot="1" x14ac:dyDescent="0.25">
      <c r="A21" s="181"/>
      <c r="B21" s="583" t="s">
        <v>152</v>
      </c>
      <c r="C21" s="584"/>
      <c r="D21" s="584"/>
      <c r="E21" s="584"/>
      <c r="F21" s="584"/>
      <c r="G21" s="584"/>
      <c r="H21" s="584"/>
      <c r="I21" s="584"/>
      <c r="J21" s="584"/>
      <c r="K21" s="584"/>
      <c r="L21" s="584"/>
      <c r="M21" s="584"/>
      <c r="N21" s="584"/>
      <c r="O21" s="584"/>
      <c r="P21" s="584"/>
      <c r="Q21" s="584"/>
      <c r="R21" s="584"/>
      <c r="S21" s="584"/>
      <c r="T21" s="584"/>
      <c r="U21" s="584"/>
      <c r="V21" s="584"/>
      <c r="W21" s="584"/>
      <c r="X21" s="584"/>
      <c r="Y21" s="584"/>
      <c r="Z21" s="584"/>
      <c r="AA21" s="584"/>
      <c r="AB21" s="584"/>
      <c r="AC21" s="584"/>
      <c r="AD21" s="584"/>
      <c r="AE21" s="584"/>
      <c r="AF21" s="584"/>
      <c r="AG21" s="584"/>
      <c r="AH21" s="584"/>
      <c r="AI21" s="584"/>
      <c r="AJ21" s="584"/>
      <c r="AK21" s="584"/>
      <c r="AL21" s="584"/>
      <c r="AM21" s="584"/>
      <c r="AN21" s="584"/>
      <c r="AO21" s="584"/>
      <c r="AP21" s="584"/>
      <c r="AQ21" s="584"/>
      <c r="AR21" s="584"/>
      <c r="AS21" s="584"/>
      <c r="AT21" s="584"/>
      <c r="AU21" s="584"/>
      <c r="AV21" s="584"/>
      <c r="AW21" s="584"/>
      <c r="AX21" s="585"/>
      <c r="AY21" s="559"/>
      <c r="AZ21" s="560"/>
      <c r="BA21" s="560"/>
      <c r="BB21" s="560"/>
      <c r="BC21" s="560"/>
      <c r="BD21" s="560"/>
      <c r="BE21" s="560"/>
      <c r="BF21" s="560"/>
      <c r="BG21" s="560"/>
      <c r="BH21" s="560"/>
      <c r="BI21" s="560"/>
      <c r="BJ21" s="560"/>
      <c r="BK21" s="560"/>
      <c r="BL21" s="560"/>
      <c r="BM21" s="561"/>
      <c r="BN21" s="562"/>
      <c r="BO21" s="563"/>
      <c r="BP21" s="563"/>
      <c r="BQ21" s="563"/>
      <c r="BR21" s="563"/>
      <c r="BS21" s="563"/>
      <c r="BT21" s="563"/>
      <c r="BU21" s="564"/>
      <c r="BV21" s="562"/>
      <c r="BW21" s="563"/>
      <c r="BX21" s="563"/>
      <c r="BY21" s="563"/>
      <c r="BZ21" s="563"/>
      <c r="CA21" s="563"/>
      <c r="CB21" s="563"/>
      <c r="CC21" s="564"/>
      <c r="CD21" s="194"/>
      <c r="CE21" s="557"/>
      <c r="CF21" s="557"/>
      <c r="CG21" s="557"/>
      <c r="CH21" s="557"/>
      <c r="CI21" s="557"/>
      <c r="CJ21" s="557"/>
      <c r="CK21" s="557"/>
      <c r="CL21" s="557"/>
      <c r="CM21" s="557"/>
      <c r="CN21" s="557"/>
      <c r="CO21" s="557"/>
      <c r="CP21" s="557"/>
      <c r="CQ21" s="557"/>
      <c r="CR21" s="557"/>
      <c r="CS21" s="558"/>
      <c r="CT21" s="440"/>
      <c r="CU21" s="441"/>
      <c r="CV21" s="441"/>
      <c r="CW21" s="441"/>
      <c r="CX21" s="441"/>
      <c r="CY21" s="441"/>
      <c r="CZ21" s="441"/>
      <c r="DA21" s="442"/>
      <c r="DB21" s="440"/>
      <c r="DC21" s="441"/>
      <c r="DD21" s="441"/>
      <c r="DE21" s="441"/>
      <c r="DF21" s="441"/>
      <c r="DG21" s="441"/>
      <c r="DH21" s="441"/>
      <c r="DI21" s="442"/>
    </row>
    <row r="22" spans="1:113" ht="18.75" customHeight="1" x14ac:dyDescent="0.2">
      <c r="A22" s="181"/>
      <c r="B22" s="613" t="s">
        <v>153</v>
      </c>
      <c r="C22" s="587"/>
      <c r="D22" s="588"/>
      <c r="E22" s="455" t="s">
        <v>1</v>
      </c>
      <c r="F22" s="460"/>
      <c r="G22" s="460"/>
      <c r="H22" s="460"/>
      <c r="I22" s="460"/>
      <c r="J22" s="460"/>
      <c r="K22" s="450"/>
      <c r="L22" s="455" t="s">
        <v>154</v>
      </c>
      <c r="M22" s="460"/>
      <c r="N22" s="460"/>
      <c r="O22" s="460"/>
      <c r="P22" s="450"/>
      <c r="Q22" s="618" t="s">
        <v>155</v>
      </c>
      <c r="R22" s="619"/>
      <c r="S22" s="619"/>
      <c r="T22" s="619"/>
      <c r="U22" s="619"/>
      <c r="V22" s="620"/>
      <c r="W22" s="586" t="s">
        <v>156</v>
      </c>
      <c r="X22" s="587"/>
      <c r="Y22" s="588"/>
      <c r="Z22" s="455" t="s">
        <v>1</v>
      </c>
      <c r="AA22" s="460"/>
      <c r="AB22" s="460"/>
      <c r="AC22" s="460"/>
      <c r="AD22" s="460"/>
      <c r="AE22" s="460"/>
      <c r="AF22" s="460"/>
      <c r="AG22" s="450"/>
      <c r="AH22" s="624" t="s">
        <v>157</v>
      </c>
      <c r="AI22" s="460"/>
      <c r="AJ22" s="460"/>
      <c r="AK22" s="460"/>
      <c r="AL22" s="450"/>
      <c r="AM22" s="624" t="s">
        <v>158</v>
      </c>
      <c r="AN22" s="625"/>
      <c r="AO22" s="625"/>
      <c r="AP22" s="625"/>
      <c r="AQ22" s="625"/>
      <c r="AR22" s="626"/>
      <c r="AS22" s="618" t="s">
        <v>155</v>
      </c>
      <c r="AT22" s="619"/>
      <c r="AU22" s="619"/>
      <c r="AV22" s="619"/>
      <c r="AW22" s="619"/>
      <c r="AX22" s="630"/>
      <c r="AY22" s="403" t="s">
        <v>159</v>
      </c>
      <c r="AZ22" s="404"/>
      <c r="BA22" s="404"/>
      <c r="BB22" s="404"/>
      <c r="BC22" s="404"/>
      <c r="BD22" s="404"/>
      <c r="BE22" s="404"/>
      <c r="BF22" s="404"/>
      <c r="BG22" s="404"/>
      <c r="BH22" s="404"/>
      <c r="BI22" s="404"/>
      <c r="BJ22" s="404"/>
      <c r="BK22" s="404"/>
      <c r="BL22" s="404"/>
      <c r="BM22" s="405"/>
      <c r="BN22" s="406">
        <v>31474913</v>
      </c>
      <c r="BO22" s="407"/>
      <c r="BP22" s="407"/>
      <c r="BQ22" s="407"/>
      <c r="BR22" s="407"/>
      <c r="BS22" s="407"/>
      <c r="BT22" s="407"/>
      <c r="BU22" s="408"/>
      <c r="BV22" s="406">
        <v>32755596</v>
      </c>
      <c r="BW22" s="407"/>
      <c r="BX22" s="407"/>
      <c r="BY22" s="407"/>
      <c r="BZ22" s="407"/>
      <c r="CA22" s="407"/>
      <c r="CB22" s="407"/>
      <c r="CC22" s="408"/>
      <c r="CD22" s="194"/>
      <c r="CE22" s="557"/>
      <c r="CF22" s="557"/>
      <c r="CG22" s="557"/>
      <c r="CH22" s="557"/>
      <c r="CI22" s="557"/>
      <c r="CJ22" s="557"/>
      <c r="CK22" s="557"/>
      <c r="CL22" s="557"/>
      <c r="CM22" s="557"/>
      <c r="CN22" s="557"/>
      <c r="CO22" s="557"/>
      <c r="CP22" s="557"/>
      <c r="CQ22" s="557"/>
      <c r="CR22" s="557"/>
      <c r="CS22" s="558"/>
      <c r="CT22" s="440"/>
      <c r="CU22" s="441"/>
      <c r="CV22" s="441"/>
      <c r="CW22" s="441"/>
      <c r="CX22" s="441"/>
      <c r="CY22" s="441"/>
      <c r="CZ22" s="441"/>
      <c r="DA22" s="442"/>
      <c r="DB22" s="440"/>
      <c r="DC22" s="441"/>
      <c r="DD22" s="441"/>
      <c r="DE22" s="441"/>
      <c r="DF22" s="441"/>
      <c r="DG22" s="441"/>
      <c r="DH22" s="441"/>
      <c r="DI22" s="442"/>
    </row>
    <row r="23" spans="1:113" ht="18.75" customHeight="1" x14ac:dyDescent="0.2">
      <c r="A23" s="181"/>
      <c r="B23" s="614"/>
      <c r="C23" s="590"/>
      <c r="D23" s="591"/>
      <c r="E23" s="429"/>
      <c r="F23" s="434"/>
      <c r="G23" s="434"/>
      <c r="H23" s="434"/>
      <c r="I23" s="434"/>
      <c r="J23" s="434"/>
      <c r="K23" s="423"/>
      <c r="L23" s="429"/>
      <c r="M23" s="434"/>
      <c r="N23" s="434"/>
      <c r="O23" s="434"/>
      <c r="P23" s="423"/>
      <c r="Q23" s="621"/>
      <c r="R23" s="622"/>
      <c r="S23" s="622"/>
      <c r="T23" s="622"/>
      <c r="U23" s="622"/>
      <c r="V23" s="623"/>
      <c r="W23" s="589"/>
      <c r="X23" s="590"/>
      <c r="Y23" s="591"/>
      <c r="Z23" s="429"/>
      <c r="AA23" s="434"/>
      <c r="AB23" s="434"/>
      <c r="AC23" s="434"/>
      <c r="AD23" s="434"/>
      <c r="AE23" s="434"/>
      <c r="AF23" s="434"/>
      <c r="AG23" s="423"/>
      <c r="AH23" s="429"/>
      <c r="AI23" s="434"/>
      <c r="AJ23" s="434"/>
      <c r="AK23" s="434"/>
      <c r="AL23" s="423"/>
      <c r="AM23" s="627"/>
      <c r="AN23" s="628"/>
      <c r="AO23" s="628"/>
      <c r="AP23" s="628"/>
      <c r="AQ23" s="628"/>
      <c r="AR23" s="629"/>
      <c r="AS23" s="621"/>
      <c r="AT23" s="622"/>
      <c r="AU23" s="622"/>
      <c r="AV23" s="622"/>
      <c r="AW23" s="622"/>
      <c r="AX23" s="631"/>
      <c r="AY23" s="477" t="s">
        <v>160</v>
      </c>
      <c r="AZ23" s="478"/>
      <c r="BA23" s="478"/>
      <c r="BB23" s="478"/>
      <c r="BC23" s="478"/>
      <c r="BD23" s="478"/>
      <c r="BE23" s="478"/>
      <c r="BF23" s="478"/>
      <c r="BG23" s="478"/>
      <c r="BH23" s="478"/>
      <c r="BI23" s="478"/>
      <c r="BJ23" s="478"/>
      <c r="BK23" s="478"/>
      <c r="BL23" s="478"/>
      <c r="BM23" s="479"/>
      <c r="BN23" s="443">
        <v>28637391</v>
      </c>
      <c r="BO23" s="444"/>
      <c r="BP23" s="444"/>
      <c r="BQ23" s="444"/>
      <c r="BR23" s="444"/>
      <c r="BS23" s="444"/>
      <c r="BT23" s="444"/>
      <c r="BU23" s="445"/>
      <c r="BV23" s="443">
        <v>29125957</v>
      </c>
      <c r="BW23" s="444"/>
      <c r="BX23" s="444"/>
      <c r="BY23" s="444"/>
      <c r="BZ23" s="444"/>
      <c r="CA23" s="444"/>
      <c r="CB23" s="444"/>
      <c r="CC23" s="445"/>
      <c r="CD23" s="194"/>
      <c r="CE23" s="557"/>
      <c r="CF23" s="557"/>
      <c r="CG23" s="557"/>
      <c r="CH23" s="557"/>
      <c r="CI23" s="557"/>
      <c r="CJ23" s="557"/>
      <c r="CK23" s="557"/>
      <c r="CL23" s="557"/>
      <c r="CM23" s="557"/>
      <c r="CN23" s="557"/>
      <c r="CO23" s="557"/>
      <c r="CP23" s="557"/>
      <c r="CQ23" s="557"/>
      <c r="CR23" s="557"/>
      <c r="CS23" s="558"/>
      <c r="CT23" s="440"/>
      <c r="CU23" s="441"/>
      <c r="CV23" s="441"/>
      <c r="CW23" s="441"/>
      <c r="CX23" s="441"/>
      <c r="CY23" s="441"/>
      <c r="CZ23" s="441"/>
      <c r="DA23" s="442"/>
      <c r="DB23" s="440"/>
      <c r="DC23" s="441"/>
      <c r="DD23" s="441"/>
      <c r="DE23" s="441"/>
      <c r="DF23" s="441"/>
      <c r="DG23" s="441"/>
      <c r="DH23" s="441"/>
      <c r="DI23" s="442"/>
    </row>
    <row r="24" spans="1:113" ht="18.75" customHeight="1" thickBot="1" x14ac:dyDescent="0.25">
      <c r="A24" s="181"/>
      <c r="B24" s="614"/>
      <c r="C24" s="590"/>
      <c r="D24" s="591"/>
      <c r="E24" s="493" t="s">
        <v>161</v>
      </c>
      <c r="F24" s="473"/>
      <c r="G24" s="473"/>
      <c r="H24" s="473"/>
      <c r="I24" s="473"/>
      <c r="J24" s="473"/>
      <c r="K24" s="474"/>
      <c r="L24" s="494">
        <v>1</v>
      </c>
      <c r="M24" s="495"/>
      <c r="N24" s="495"/>
      <c r="O24" s="495"/>
      <c r="P24" s="537"/>
      <c r="Q24" s="494">
        <v>9500</v>
      </c>
      <c r="R24" s="495"/>
      <c r="S24" s="495"/>
      <c r="T24" s="495"/>
      <c r="U24" s="495"/>
      <c r="V24" s="537"/>
      <c r="W24" s="589"/>
      <c r="X24" s="590"/>
      <c r="Y24" s="591"/>
      <c r="Z24" s="493" t="s">
        <v>162</v>
      </c>
      <c r="AA24" s="473"/>
      <c r="AB24" s="473"/>
      <c r="AC24" s="473"/>
      <c r="AD24" s="473"/>
      <c r="AE24" s="473"/>
      <c r="AF24" s="473"/>
      <c r="AG24" s="474"/>
      <c r="AH24" s="494">
        <v>525</v>
      </c>
      <c r="AI24" s="495"/>
      <c r="AJ24" s="495"/>
      <c r="AK24" s="495"/>
      <c r="AL24" s="537"/>
      <c r="AM24" s="494">
        <v>1584450</v>
      </c>
      <c r="AN24" s="495"/>
      <c r="AO24" s="495"/>
      <c r="AP24" s="495"/>
      <c r="AQ24" s="495"/>
      <c r="AR24" s="537"/>
      <c r="AS24" s="494">
        <v>3018</v>
      </c>
      <c r="AT24" s="495"/>
      <c r="AU24" s="495"/>
      <c r="AV24" s="495"/>
      <c r="AW24" s="495"/>
      <c r="AX24" s="496"/>
      <c r="AY24" s="559" t="s">
        <v>163</v>
      </c>
      <c r="AZ24" s="560"/>
      <c r="BA24" s="560"/>
      <c r="BB24" s="560"/>
      <c r="BC24" s="560"/>
      <c r="BD24" s="560"/>
      <c r="BE24" s="560"/>
      <c r="BF24" s="560"/>
      <c r="BG24" s="560"/>
      <c r="BH24" s="560"/>
      <c r="BI24" s="560"/>
      <c r="BJ24" s="560"/>
      <c r="BK24" s="560"/>
      <c r="BL24" s="560"/>
      <c r="BM24" s="561"/>
      <c r="BN24" s="443">
        <v>15822226</v>
      </c>
      <c r="BO24" s="444"/>
      <c r="BP24" s="444"/>
      <c r="BQ24" s="444"/>
      <c r="BR24" s="444"/>
      <c r="BS24" s="444"/>
      <c r="BT24" s="444"/>
      <c r="BU24" s="445"/>
      <c r="BV24" s="443">
        <v>15608562</v>
      </c>
      <c r="BW24" s="444"/>
      <c r="BX24" s="444"/>
      <c r="BY24" s="444"/>
      <c r="BZ24" s="444"/>
      <c r="CA24" s="444"/>
      <c r="CB24" s="444"/>
      <c r="CC24" s="445"/>
      <c r="CD24" s="194"/>
      <c r="CE24" s="557"/>
      <c r="CF24" s="557"/>
      <c r="CG24" s="557"/>
      <c r="CH24" s="557"/>
      <c r="CI24" s="557"/>
      <c r="CJ24" s="557"/>
      <c r="CK24" s="557"/>
      <c r="CL24" s="557"/>
      <c r="CM24" s="557"/>
      <c r="CN24" s="557"/>
      <c r="CO24" s="557"/>
      <c r="CP24" s="557"/>
      <c r="CQ24" s="557"/>
      <c r="CR24" s="557"/>
      <c r="CS24" s="558"/>
      <c r="CT24" s="440"/>
      <c r="CU24" s="441"/>
      <c r="CV24" s="441"/>
      <c r="CW24" s="441"/>
      <c r="CX24" s="441"/>
      <c r="CY24" s="441"/>
      <c r="CZ24" s="441"/>
      <c r="DA24" s="442"/>
      <c r="DB24" s="440"/>
      <c r="DC24" s="441"/>
      <c r="DD24" s="441"/>
      <c r="DE24" s="441"/>
      <c r="DF24" s="441"/>
      <c r="DG24" s="441"/>
      <c r="DH24" s="441"/>
      <c r="DI24" s="442"/>
    </row>
    <row r="25" spans="1:113" ht="18.75" customHeight="1" x14ac:dyDescent="0.2">
      <c r="A25" s="181"/>
      <c r="B25" s="614"/>
      <c r="C25" s="590"/>
      <c r="D25" s="591"/>
      <c r="E25" s="493" t="s">
        <v>164</v>
      </c>
      <c r="F25" s="473"/>
      <c r="G25" s="473"/>
      <c r="H25" s="473"/>
      <c r="I25" s="473"/>
      <c r="J25" s="473"/>
      <c r="K25" s="474"/>
      <c r="L25" s="494">
        <v>1</v>
      </c>
      <c r="M25" s="495"/>
      <c r="N25" s="495"/>
      <c r="O25" s="495"/>
      <c r="P25" s="537"/>
      <c r="Q25" s="494">
        <v>8200</v>
      </c>
      <c r="R25" s="495"/>
      <c r="S25" s="495"/>
      <c r="T25" s="495"/>
      <c r="U25" s="495"/>
      <c r="V25" s="537"/>
      <c r="W25" s="589"/>
      <c r="X25" s="590"/>
      <c r="Y25" s="591"/>
      <c r="Z25" s="493" t="s">
        <v>165</v>
      </c>
      <c r="AA25" s="473"/>
      <c r="AB25" s="473"/>
      <c r="AC25" s="473"/>
      <c r="AD25" s="473"/>
      <c r="AE25" s="473"/>
      <c r="AF25" s="473"/>
      <c r="AG25" s="474"/>
      <c r="AH25" s="494" t="s">
        <v>122</v>
      </c>
      <c r="AI25" s="495"/>
      <c r="AJ25" s="495"/>
      <c r="AK25" s="495"/>
      <c r="AL25" s="537"/>
      <c r="AM25" s="494" t="s">
        <v>122</v>
      </c>
      <c r="AN25" s="495"/>
      <c r="AO25" s="495"/>
      <c r="AP25" s="495"/>
      <c r="AQ25" s="495"/>
      <c r="AR25" s="537"/>
      <c r="AS25" s="494" t="s">
        <v>122</v>
      </c>
      <c r="AT25" s="495"/>
      <c r="AU25" s="495"/>
      <c r="AV25" s="495"/>
      <c r="AW25" s="495"/>
      <c r="AX25" s="496"/>
      <c r="AY25" s="403" t="s">
        <v>166</v>
      </c>
      <c r="AZ25" s="404"/>
      <c r="BA25" s="404"/>
      <c r="BB25" s="404"/>
      <c r="BC25" s="404"/>
      <c r="BD25" s="404"/>
      <c r="BE25" s="404"/>
      <c r="BF25" s="404"/>
      <c r="BG25" s="404"/>
      <c r="BH25" s="404"/>
      <c r="BI25" s="404"/>
      <c r="BJ25" s="404"/>
      <c r="BK25" s="404"/>
      <c r="BL25" s="404"/>
      <c r="BM25" s="405"/>
      <c r="BN25" s="406">
        <v>16066756</v>
      </c>
      <c r="BO25" s="407"/>
      <c r="BP25" s="407"/>
      <c r="BQ25" s="407"/>
      <c r="BR25" s="407"/>
      <c r="BS25" s="407"/>
      <c r="BT25" s="407"/>
      <c r="BU25" s="408"/>
      <c r="BV25" s="406">
        <v>18415917</v>
      </c>
      <c r="BW25" s="407"/>
      <c r="BX25" s="407"/>
      <c r="BY25" s="407"/>
      <c r="BZ25" s="407"/>
      <c r="CA25" s="407"/>
      <c r="CB25" s="407"/>
      <c r="CC25" s="408"/>
      <c r="CD25" s="194"/>
      <c r="CE25" s="557"/>
      <c r="CF25" s="557"/>
      <c r="CG25" s="557"/>
      <c r="CH25" s="557"/>
      <c r="CI25" s="557"/>
      <c r="CJ25" s="557"/>
      <c r="CK25" s="557"/>
      <c r="CL25" s="557"/>
      <c r="CM25" s="557"/>
      <c r="CN25" s="557"/>
      <c r="CO25" s="557"/>
      <c r="CP25" s="557"/>
      <c r="CQ25" s="557"/>
      <c r="CR25" s="557"/>
      <c r="CS25" s="558"/>
      <c r="CT25" s="440"/>
      <c r="CU25" s="441"/>
      <c r="CV25" s="441"/>
      <c r="CW25" s="441"/>
      <c r="CX25" s="441"/>
      <c r="CY25" s="441"/>
      <c r="CZ25" s="441"/>
      <c r="DA25" s="442"/>
      <c r="DB25" s="440"/>
      <c r="DC25" s="441"/>
      <c r="DD25" s="441"/>
      <c r="DE25" s="441"/>
      <c r="DF25" s="441"/>
      <c r="DG25" s="441"/>
      <c r="DH25" s="441"/>
      <c r="DI25" s="442"/>
    </row>
    <row r="26" spans="1:113" ht="18.75" customHeight="1" x14ac:dyDescent="0.2">
      <c r="A26" s="181"/>
      <c r="B26" s="614"/>
      <c r="C26" s="590"/>
      <c r="D26" s="591"/>
      <c r="E26" s="493" t="s">
        <v>167</v>
      </c>
      <c r="F26" s="473"/>
      <c r="G26" s="473"/>
      <c r="H26" s="473"/>
      <c r="I26" s="473"/>
      <c r="J26" s="473"/>
      <c r="K26" s="474"/>
      <c r="L26" s="494">
        <v>1</v>
      </c>
      <c r="M26" s="495"/>
      <c r="N26" s="495"/>
      <c r="O26" s="495"/>
      <c r="P26" s="537"/>
      <c r="Q26" s="494">
        <v>7400</v>
      </c>
      <c r="R26" s="495"/>
      <c r="S26" s="495"/>
      <c r="T26" s="495"/>
      <c r="U26" s="495"/>
      <c r="V26" s="537"/>
      <c r="W26" s="589"/>
      <c r="X26" s="590"/>
      <c r="Y26" s="591"/>
      <c r="Z26" s="493" t="s">
        <v>168</v>
      </c>
      <c r="AA26" s="595"/>
      <c r="AB26" s="595"/>
      <c r="AC26" s="595"/>
      <c r="AD26" s="595"/>
      <c r="AE26" s="595"/>
      <c r="AF26" s="595"/>
      <c r="AG26" s="596"/>
      <c r="AH26" s="494">
        <v>10</v>
      </c>
      <c r="AI26" s="495"/>
      <c r="AJ26" s="495"/>
      <c r="AK26" s="495"/>
      <c r="AL26" s="537"/>
      <c r="AM26" s="494">
        <v>29160</v>
      </c>
      <c r="AN26" s="495"/>
      <c r="AO26" s="495"/>
      <c r="AP26" s="495"/>
      <c r="AQ26" s="495"/>
      <c r="AR26" s="537"/>
      <c r="AS26" s="494">
        <v>2916</v>
      </c>
      <c r="AT26" s="495"/>
      <c r="AU26" s="495"/>
      <c r="AV26" s="495"/>
      <c r="AW26" s="495"/>
      <c r="AX26" s="496"/>
      <c r="AY26" s="446" t="s">
        <v>169</v>
      </c>
      <c r="AZ26" s="447"/>
      <c r="BA26" s="447"/>
      <c r="BB26" s="447"/>
      <c r="BC26" s="447"/>
      <c r="BD26" s="447"/>
      <c r="BE26" s="447"/>
      <c r="BF26" s="447"/>
      <c r="BG26" s="447"/>
      <c r="BH26" s="447"/>
      <c r="BI26" s="447"/>
      <c r="BJ26" s="447"/>
      <c r="BK26" s="447"/>
      <c r="BL26" s="447"/>
      <c r="BM26" s="448"/>
      <c r="BN26" s="443" t="s">
        <v>122</v>
      </c>
      <c r="BO26" s="444"/>
      <c r="BP26" s="444"/>
      <c r="BQ26" s="444"/>
      <c r="BR26" s="444"/>
      <c r="BS26" s="444"/>
      <c r="BT26" s="444"/>
      <c r="BU26" s="445"/>
      <c r="BV26" s="443" t="s">
        <v>122</v>
      </c>
      <c r="BW26" s="444"/>
      <c r="BX26" s="444"/>
      <c r="BY26" s="444"/>
      <c r="BZ26" s="444"/>
      <c r="CA26" s="444"/>
      <c r="CB26" s="444"/>
      <c r="CC26" s="445"/>
      <c r="CD26" s="194"/>
      <c r="CE26" s="557"/>
      <c r="CF26" s="557"/>
      <c r="CG26" s="557"/>
      <c r="CH26" s="557"/>
      <c r="CI26" s="557"/>
      <c r="CJ26" s="557"/>
      <c r="CK26" s="557"/>
      <c r="CL26" s="557"/>
      <c r="CM26" s="557"/>
      <c r="CN26" s="557"/>
      <c r="CO26" s="557"/>
      <c r="CP26" s="557"/>
      <c r="CQ26" s="557"/>
      <c r="CR26" s="557"/>
      <c r="CS26" s="558"/>
      <c r="CT26" s="440"/>
      <c r="CU26" s="441"/>
      <c r="CV26" s="441"/>
      <c r="CW26" s="441"/>
      <c r="CX26" s="441"/>
      <c r="CY26" s="441"/>
      <c r="CZ26" s="441"/>
      <c r="DA26" s="442"/>
      <c r="DB26" s="440"/>
      <c r="DC26" s="441"/>
      <c r="DD26" s="441"/>
      <c r="DE26" s="441"/>
      <c r="DF26" s="441"/>
      <c r="DG26" s="441"/>
      <c r="DH26" s="441"/>
      <c r="DI26" s="442"/>
    </row>
    <row r="27" spans="1:113" ht="18.75" customHeight="1" thickBot="1" x14ac:dyDescent="0.25">
      <c r="A27" s="181"/>
      <c r="B27" s="614"/>
      <c r="C27" s="590"/>
      <c r="D27" s="591"/>
      <c r="E27" s="493" t="s">
        <v>170</v>
      </c>
      <c r="F27" s="473"/>
      <c r="G27" s="473"/>
      <c r="H27" s="473"/>
      <c r="I27" s="473"/>
      <c r="J27" s="473"/>
      <c r="K27" s="474"/>
      <c r="L27" s="494">
        <v>1</v>
      </c>
      <c r="M27" s="495"/>
      <c r="N27" s="495"/>
      <c r="O27" s="495"/>
      <c r="P27" s="537"/>
      <c r="Q27" s="494">
        <v>6600</v>
      </c>
      <c r="R27" s="495"/>
      <c r="S27" s="495"/>
      <c r="T27" s="495"/>
      <c r="U27" s="495"/>
      <c r="V27" s="537"/>
      <c r="W27" s="589"/>
      <c r="X27" s="590"/>
      <c r="Y27" s="591"/>
      <c r="Z27" s="493" t="s">
        <v>171</v>
      </c>
      <c r="AA27" s="473"/>
      <c r="AB27" s="473"/>
      <c r="AC27" s="473"/>
      <c r="AD27" s="473"/>
      <c r="AE27" s="473"/>
      <c r="AF27" s="473"/>
      <c r="AG27" s="474"/>
      <c r="AH27" s="494">
        <v>24</v>
      </c>
      <c r="AI27" s="495"/>
      <c r="AJ27" s="495"/>
      <c r="AK27" s="495"/>
      <c r="AL27" s="537"/>
      <c r="AM27" s="494">
        <v>88188</v>
      </c>
      <c r="AN27" s="495"/>
      <c r="AO27" s="495"/>
      <c r="AP27" s="495"/>
      <c r="AQ27" s="495"/>
      <c r="AR27" s="537"/>
      <c r="AS27" s="494">
        <v>3675</v>
      </c>
      <c r="AT27" s="495"/>
      <c r="AU27" s="495"/>
      <c r="AV27" s="495"/>
      <c r="AW27" s="495"/>
      <c r="AX27" s="496"/>
      <c r="AY27" s="538" t="s">
        <v>172</v>
      </c>
      <c r="AZ27" s="539"/>
      <c r="BA27" s="539"/>
      <c r="BB27" s="539"/>
      <c r="BC27" s="539"/>
      <c r="BD27" s="539"/>
      <c r="BE27" s="539"/>
      <c r="BF27" s="539"/>
      <c r="BG27" s="539"/>
      <c r="BH27" s="539"/>
      <c r="BI27" s="539"/>
      <c r="BJ27" s="539"/>
      <c r="BK27" s="539"/>
      <c r="BL27" s="539"/>
      <c r="BM27" s="540"/>
      <c r="BN27" s="562">
        <v>314785</v>
      </c>
      <c r="BO27" s="563"/>
      <c r="BP27" s="563"/>
      <c r="BQ27" s="563"/>
      <c r="BR27" s="563"/>
      <c r="BS27" s="563"/>
      <c r="BT27" s="563"/>
      <c r="BU27" s="564"/>
      <c r="BV27" s="562">
        <v>314785</v>
      </c>
      <c r="BW27" s="563"/>
      <c r="BX27" s="563"/>
      <c r="BY27" s="563"/>
      <c r="BZ27" s="563"/>
      <c r="CA27" s="563"/>
      <c r="CB27" s="563"/>
      <c r="CC27" s="564"/>
      <c r="CD27" s="196"/>
      <c r="CE27" s="557"/>
      <c r="CF27" s="557"/>
      <c r="CG27" s="557"/>
      <c r="CH27" s="557"/>
      <c r="CI27" s="557"/>
      <c r="CJ27" s="557"/>
      <c r="CK27" s="557"/>
      <c r="CL27" s="557"/>
      <c r="CM27" s="557"/>
      <c r="CN27" s="557"/>
      <c r="CO27" s="557"/>
      <c r="CP27" s="557"/>
      <c r="CQ27" s="557"/>
      <c r="CR27" s="557"/>
      <c r="CS27" s="558"/>
      <c r="CT27" s="440"/>
      <c r="CU27" s="441"/>
      <c r="CV27" s="441"/>
      <c r="CW27" s="441"/>
      <c r="CX27" s="441"/>
      <c r="CY27" s="441"/>
      <c r="CZ27" s="441"/>
      <c r="DA27" s="442"/>
      <c r="DB27" s="440"/>
      <c r="DC27" s="441"/>
      <c r="DD27" s="441"/>
      <c r="DE27" s="441"/>
      <c r="DF27" s="441"/>
      <c r="DG27" s="441"/>
      <c r="DH27" s="441"/>
      <c r="DI27" s="442"/>
    </row>
    <row r="28" spans="1:113" ht="18.75" customHeight="1" x14ac:dyDescent="0.2">
      <c r="A28" s="181"/>
      <c r="B28" s="614"/>
      <c r="C28" s="590"/>
      <c r="D28" s="591"/>
      <c r="E28" s="493" t="s">
        <v>173</v>
      </c>
      <c r="F28" s="473"/>
      <c r="G28" s="473"/>
      <c r="H28" s="473"/>
      <c r="I28" s="473"/>
      <c r="J28" s="473"/>
      <c r="K28" s="474"/>
      <c r="L28" s="494">
        <v>1</v>
      </c>
      <c r="M28" s="495"/>
      <c r="N28" s="495"/>
      <c r="O28" s="495"/>
      <c r="P28" s="537"/>
      <c r="Q28" s="494">
        <v>6200</v>
      </c>
      <c r="R28" s="495"/>
      <c r="S28" s="495"/>
      <c r="T28" s="495"/>
      <c r="U28" s="495"/>
      <c r="V28" s="537"/>
      <c r="W28" s="589"/>
      <c r="X28" s="590"/>
      <c r="Y28" s="591"/>
      <c r="Z28" s="493" t="s">
        <v>174</v>
      </c>
      <c r="AA28" s="473"/>
      <c r="AB28" s="473"/>
      <c r="AC28" s="473"/>
      <c r="AD28" s="473"/>
      <c r="AE28" s="473"/>
      <c r="AF28" s="473"/>
      <c r="AG28" s="474"/>
      <c r="AH28" s="494" t="s">
        <v>122</v>
      </c>
      <c r="AI28" s="495"/>
      <c r="AJ28" s="495"/>
      <c r="AK28" s="495"/>
      <c r="AL28" s="537"/>
      <c r="AM28" s="494" t="s">
        <v>122</v>
      </c>
      <c r="AN28" s="495"/>
      <c r="AO28" s="495"/>
      <c r="AP28" s="495"/>
      <c r="AQ28" s="495"/>
      <c r="AR28" s="537"/>
      <c r="AS28" s="494" t="s">
        <v>122</v>
      </c>
      <c r="AT28" s="495"/>
      <c r="AU28" s="495"/>
      <c r="AV28" s="495"/>
      <c r="AW28" s="495"/>
      <c r="AX28" s="496"/>
      <c r="AY28" s="597" t="s">
        <v>175</v>
      </c>
      <c r="AZ28" s="598"/>
      <c r="BA28" s="598"/>
      <c r="BB28" s="599"/>
      <c r="BC28" s="403" t="s">
        <v>46</v>
      </c>
      <c r="BD28" s="404"/>
      <c r="BE28" s="404"/>
      <c r="BF28" s="404"/>
      <c r="BG28" s="404"/>
      <c r="BH28" s="404"/>
      <c r="BI28" s="404"/>
      <c r="BJ28" s="404"/>
      <c r="BK28" s="404"/>
      <c r="BL28" s="404"/>
      <c r="BM28" s="405"/>
      <c r="BN28" s="406">
        <v>5100223</v>
      </c>
      <c r="BO28" s="407"/>
      <c r="BP28" s="407"/>
      <c r="BQ28" s="407"/>
      <c r="BR28" s="407"/>
      <c r="BS28" s="407"/>
      <c r="BT28" s="407"/>
      <c r="BU28" s="408"/>
      <c r="BV28" s="406">
        <v>4963124</v>
      </c>
      <c r="BW28" s="407"/>
      <c r="BX28" s="407"/>
      <c r="BY28" s="407"/>
      <c r="BZ28" s="407"/>
      <c r="CA28" s="407"/>
      <c r="CB28" s="407"/>
      <c r="CC28" s="408"/>
      <c r="CD28" s="194"/>
      <c r="CE28" s="557"/>
      <c r="CF28" s="557"/>
      <c r="CG28" s="557"/>
      <c r="CH28" s="557"/>
      <c r="CI28" s="557"/>
      <c r="CJ28" s="557"/>
      <c r="CK28" s="557"/>
      <c r="CL28" s="557"/>
      <c r="CM28" s="557"/>
      <c r="CN28" s="557"/>
      <c r="CO28" s="557"/>
      <c r="CP28" s="557"/>
      <c r="CQ28" s="557"/>
      <c r="CR28" s="557"/>
      <c r="CS28" s="558"/>
      <c r="CT28" s="440"/>
      <c r="CU28" s="441"/>
      <c r="CV28" s="441"/>
      <c r="CW28" s="441"/>
      <c r="CX28" s="441"/>
      <c r="CY28" s="441"/>
      <c r="CZ28" s="441"/>
      <c r="DA28" s="442"/>
      <c r="DB28" s="440"/>
      <c r="DC28" s="441"/>
      <c r="DD28" s="441"/>
      <c r="DE28" s="441"/>
      <c r="DF28" s="441"/>
      <c r="DG28" s="441"/>
      <c r="DH28" s="441"/>
      <c r="DI28" s="442"/>
    </row>
    <row r="29" spans="1:113" ht="18.75" customHeight="1" x14ac:dyDescent="0.2">
      <c r="A29" s="181"/>
      <c r="B29" s="614"/>
      <c r="C29" s="590"/>
      <c r="D29" s="591"/>
      <c r="E29" s="493" t="s">
        <v>176</v>
      </c>
      <c r="F29" s="473"/>
      <c r="G29" s="473"/>
      <c r="H29" s="473"/>
      <c r="I29" s="473"/>
      <c r="J29" s="473"/>
      <c r="K29" s="474"/>
      <c r="L29" s="494">
        <v>15</v>
      </c>
      <c r="M29" s="495"/>
      <c r="N29" s="495"/>
      <c r="O29" s="495"/>
      <c r="P29" s="537"/>
      <c r="Q29" s="494">
        <v>5900</v>
      </c>
      <c r="R29" s="495"/>
      <c r="S29" s="495"/>
      <c r="T29" s="495"/>
      <c r="U29" s="495"/>
      <c r="V29" s="537"/>
      <c r="W29" s="592"/>
      <c r="X29" s="593"/>
      <c r="Y29" s="594"/>
      <c r="Z29" s="493" t="s">
        <v>177</v>
      </c>
      <c r="AA29" s="473"/>
      <c r="AB29" s="473"/>
      <c r="AC29" s="473"/>
      <c r="AD29" s="473"/>
      <c r="AE29" s="473"/>
      <c r="AF29" s="473"/>
      <c r="AG29" s="474"/>
      <c r="AH29" s="494">
        <v>549</v>
      </c>
      <c r="AI29" s="495"/>
      <c r="AJ29" s="495"/>
      <c r="AK29" s="495"/>
      <c r="AL29" s="537"/>
      <c r="AM29" s="494">
        <v>1672638</v>
      </c>
      <c r="AN29" s="495"/>
      <c r="AO29" s="495"/>
      <c r="AP29" s="495"/>
      <c r="AQ29" s="495"/>
      <c r="AR29" s="537"/>
      <c r="AS29" s="494">
        <v>3047</v>
      </c>
      <c r="AT29" s="495"/>
      <c r="AU29" s="495"/>
      <c r="AV29" s="495"/>
      <c r="AW29" s="495"/>
      <c r="AX29" s="496"/>
      <c r="AY29" s="600"/>
      <c r="AZ29" s="601"/>
      <c r="BA29" s="601"/>
      <c r="BB29" s="602"/>
      <c r="BC29" s="477" t="s">
        <v>178</v>
      </c>
      <c r="BD29" s="478"/>
      <c r="BE29" s="478"/>
      <c r="BF29" s="478"/>
      <c r="BG29" s="478"/>
      <c r="BH29" s="478"/>
      <c r="BI29" s="478"/>
      <c r="BJ29" s="478"/>
      <c r="BK29" s="478"/>
      <c r="BL29" s="478"/>
      <c r="BM29" s="479"/>
      <c r="BN29" s="443">
        <v>142284</v>
      </c>
      <c r="BO29" s="444"/>
      <c r="BP29" s="444"/>
      <c r="BQ29" s="444"/>
      <c r="BR29" s="444"/>
      <c r="BS29" s="444"/>
      <c r="BT29" s="444"/>
      <c r="BU29" s="445"/>
      <c r="BV29" s="443">
        <v>26888</v>
      </c>
      <c r="BW29" s="444"/>
      <c r="BX29" s="444"/>
      <c r="BY29" s="444"/>
      <c r="BZ29" s="444"/>
      <c r="CA29" s="444"/>
      <c r="CB29" s="444"/>
      <c r="CC29" s="445"/>
      <c r="CD29" s="196"/>
      <c r="CE29" s="557"/>
      <c r="CF29" s="557"/>
      <c r="CG29" s="557"/>
      <c r="CH29" s="557"/>
      <c r="CI29" s="557"/>
      <c r="CJ29" s="557"/>
      <c r="CK29" s="557"/>
      <c r="CL29" s="557"/>
      <c r="CM29" s="557"/>
      <c r="CN29" s="557"/>
      <c r="CO29" s="557"/>
      <c r="CP29" s="557"/>
      <c r="CQ29" s="557"/>
      <c r="CR29" s="557"/>
      <c r="CS29" s="558"/>
      <c r="CT29" s="440"/>
      <c r="CU29" s="441"/>
      <c r="CV29" s="441"/>
      <c r="CW29" s="441"/>
      <c r="CX29" s="441"/>
      <c r="CY29" s="441"/>
      <c r="CZ29" s="441"/>
      <c r="DA29" s="442"/>
      <c r="DB29" s="440"/>
      <c r="DC29" s="441"/>
      <c r="DD29" s="441"/>
      <c r="DE29" s="441"/>
      <c r="DF29" s="441"/>
      <c r="DG29" s="441"/>
      <c r="DH29" s="441"/>
      <c r="DI29" s="442"/>
    </row>
    <row r="30" spans="1:113" ht="18.75" customHeight="1" thickBot="1" x14ac:dyDescent="0.25">
      <c r="A30" s="181"/>
      <c r="B30" s="615"/>
      <c r="C30" s="616"/>
      <c r="D30" s="617"/>
      <c r="E30" s="497"/>
      <c r="F30" s="498"/>
      <c r="G30" s="498"/>
      <c r="H30" s="498"/>
      <c r="I30" s="498"/>
      <c r="J30" s="498"/>
      <c r="K30" s="499"/>
      <c r="L30" s="607"/>
      <c r="M30" s="608"/>
      <c r="N30" s="608"/>
      <c r="O30" s="608"/>
      <c r="P30" s="609"/>
      <c r="Q30" s="607"/>
      <c r="R30" s="608"/>
      <c r="S30" s="608"/>
      <c r="T30" s="608"/>
      <c r="U30" s="608"/>
      <c r="V30" s="609"/>
      <c r="W30" s="610" t="s">
        <v>179</v>
      </c>
      <c r="X30" s="611"/>
      <c r="Y30" s="611"/>
      <c r="Z30" s="611"/>
      <c r="AA30" s="611"/>
      <c r="AB30" s="611"/>
      <c r="AC30" s="611"/>
      <c r="AD30" s="611"/>
      <c r="AE30" s="611"/>
      <c r="AF30" s="611"/>
      <c r="AG30" s="612"/>
      <c r="AH30" s="570">
        <v>96.2</v>
      </c>
      <c r="AI30" s="571"/>
      <c r="AJ30" s="571"/>
      <c r="AK30" s="571"/>
      <c r="AL30" s="571"/>
      <c r="AM30" s="571"/>
      <c r="AN30" s="571"/>
      <c r="AO30" s="571"/>
      <c r="AP30" s="571"/>
      <c r="AQ30" s="571"/>
      <c r="AR30" s="571"/>
      <c r="AS30" s="571"/>
      <c r="AT30" s="571"/>
      <c r="AU30" s="571"/>
      <c r="AV30" s="571"/>
      <c r="AW30" s="571"/>
      <c r="AX30" s="573"/>
      <c r="AY30" s="603"/>
      <c r="AZ30" s="604"/>
      <c r="BA30" s="604"/>
      <c r="BB30" s="605"/>
      <c r="BC30" s="559" t="s">
        <v>48</v>
      </c>
      <c r="BD30" s="560"/>
      <c r="BE30" s="560"/>
      <c r="BF30" s="560"/>
      <c r="BG30" s="560"/>
      <c r="BH30" s="560"/>
      <c r="BI30" s="560"/>
      <c r="BJ30" s="560"/>
      <c r="BK30" s="560"/>
      <c r="BL30" s="560"/>
      <c r="BM30" s="561"/>
      <c r="BN30" s="562">
        <v>15407186</v>
      </c>
      <c r="BO30" s="563"/>
      <c r="BP30" s="563"/>
      <c r="BQ30" s="563"/>
      <c r="BR30" s="563"/>
      <c r="BS30" s="563"/>
      <c r="BT30" s="563"/>
      <c r="BU30" s="564"/>
      <c r="BV30" s="562">
        <v>14993878</v>
      </c>
      <c r="BW30" s="563"/>
      <c r="BX30" s="563"/>
      <c r="BY30" s="563"/>
      <c r="BZ30" s="563"/>
      <c r="CA30" s="563"/>
      <c r="CB30" s="563"/>
      <c r="CC30" s="564"/>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606" t="s">
        <v>180</v>
      </c>
      <c r="D32" s="606"/>
      <c r="E32" s="606"/>
      <c r="F32" s="606"/>
      <c r="G32" s="606"/>
      <c r="H32" s="606"/>
      <c r="I32" s="606"/>
      <c r="J32" s="606"/>
      <c r="K32" s="606"/>
      <c r="L32" s="606"/>
      <c r="M32" s="606"/>
      <c r="N32" s="606"/>
      <c r="O32" s="606"/>
      <c r="P32" s="606"/>
      <c r="Q32" s="606"/>
      <c r="R32" s="606"/>
      <c r="S32" s="606"/>
      <c r="U32" s="447" t="s">
        <v>181</v>
      </c>
      <c r="V32" s="447"/>
      <c r="W32" s="447"/>
      <c r="X32" s="447"/>
      <c r="Y32" s="447"/>
      <c r="Z32" s="447"/>
      <c r="AA32" s="447"/>
      <c r="AB32" s="447"/>
      <c r="AC32" s="447"/>
      <c r="AD32" s="447"/>
      <c r="AE32" s="447"/>
      <c r="AF32" s="447"/>
      <c r="AG32" s="447"/>
      <c r="AH32" s="447"/>
      <c r="AI32" s="447"/>
      <c r="AJ32" s="447"/>
      <c r="AK32" s="447"/>
      <c r="AM32" s="447" t="s">
        <v>182</v>
      </c>
      <c r="AN32" s="447"/>
      <c r="AO32" s="447"/>
      <c r="AP32" s="447"/>
      <c r="AQ32" s="447"/>
      <c r="AR32" s="447"/>
      <c r="AS32" s="447"/>
      <c r="AT32" s="447"/>
      <c r="AU32" s="447"/>
      <c r="AV32" s="447"/>
      <c r="AW32" s="447"/>
      <c r="AX32" s="447"/>
      <c r="AY32" s="447"/>
      <c r="AZ32" s="447"/>
      <c r="BA32" s="447"/>
      <c r="BB32" s="447"/>
      <c r="BC32" s="447"/>
      <c r="BE32" s="447" t="s">
        <v>183</v>
      </c>
      <c r="BF32" s="447"/>
      <c r="BG32" s="447"/>
      <c r="BH32" s="447"/>
      <c r="BI32" s="447"/>
      <c r="BJ32" s="447"/>
      <c r="BK32" s="447"/>
      <c r="BL32" s="447"/>
      <c r="BM32" s="447"/>
      <c r="BN32" s="447"/>
      <c r="BO32" s="447"/>
      <c r="BP32" s="447"/>
      <c r="BQ32" s="447"/>
      <c r="BR32" s="447"/>
      <c r="BS32" s="447"/>
      <c r="BT32" s="447"/>
      <c r="BU32" s="447"/>
      <c r="BW32" s="447" t="s">
        <v>184</v>
      </c>
      <c r="BX32" s="447"/>
      <c r="BY32" s="447"/>
      <c r="BZ32" s="447"/>
      <c r="CA32" s="447"/>
      <c r="CB32" s="447"/>
      <c r="CC32" s="447"/>
      <c r="CD32" s="447"/>
      <c r="CE32" s="447"/>
      <c r="CF32" s="447"/>
      <c r="CG32" s="447"/>
      <c r="CH32" s="447"/>
      <c r="CI32" s="447"/>
      <c r="CJ32" s="447"/>
      <c r="CK32" s="447"/>
      <c r="CL32" s="447"/>
      <c r="CM32" s="447"/>
      <c r="CO32" s="447" t="s">
        <v>185</v>
      </c>
      <c r="CP32" s="447"/>
      <c r="CQ32" s="447"/>
      <c r="CR32" s="447"/>
      <c r="CS32" s="447"/>
      <c r="CT32" s="447"/>
      <c r="CU32" s="447"/>
      <c r="CV32" s="447"/>
      <c r="CW32" s="447"/>
      <c r="CX32" s="447"/>
      <c r="CY32" s="447"/>
      <c r="CZ32" s="447"/>
      <c r="DA32" s="447"/>
      <c r="DB32" s="447"/>
      <c r="DC32" s="447"/>
      <c r="DD32" s="447"/>
      <c r="DE32" s="447"/>
      <c r="DI32" s="204"/>
    </row>
    <row r="33" spans="1:113" ht="13.5" customHeight="1" x14ac:dyDescent="0.2">
      <c r="A33" s="181"/>
      <c r="B33" s="205"/>
      <c r="C33" s="467" t="s">
        <v>186</v>
      </c>
      <c r="D33" s="467"/>
      <c r="E33" s="432" t="s">
        <v>187</v>
      </c>
      <c r="F33" s="432"/>
      <c r="G33" s="432"/>
      <c r="H33" s="432"/>
      <c r="I33" s="432"/>
      <c r="J33" s="432"/>
      <c r="K33" s="432"/>
      <c r="L33" s="432"/>
      <c r="M33" s="432"/>
      <c r="N33" s="432"/>
      <c r="O33" s="432"/>
      <c r="P33" s="432"/>
      <c r="Q33" s="432"/>
      <c r="R33" s="432"/>
      <c r="S33" s="432"/>
      <c r="T33" s="206"/>
      <c r="U33" s="467" t="s">
        <v>186</v>
      </c>
      <c r="V33" s="467"/>
      <c r="W33" s="432" t="s">
        <v>187</v>
      </c>
      <c r="X33" s="432"/>
      <c r="Y33" s="432"/>
      <c r="Z33" s="432"/>
      <c r="AA33" s="432"/>
      <c r="AB33" s="432"/>
      <c r="AC33" s="432"/>
      <c r="AD33" s="432"/>
      <c r="AE33" s="432"/>
      <c r="AF33" s="432"/>
      <c r="AG33" s="432"/>
      <c r="AH33" s="432"/>
      <c r="AI33" s="432"/>
      <c r="AJ33" s="432"/>
      <c r="AK33" s="432"/>
      <c r="AL33" s="206"/>
      <c r="AM33" s="467" t="s">
        <v>186</v>
      </c>
      <c r="AN33" s="467"/>
      <c r="AO33" s="432" t="s">
        <v>187</v>
      </c>
      <c r="AP33" s="432"/>
      <c r="AQ33" s="432"/>
      <c r="AR33" s="432"/>
      <c r="AS33" s="432"/>
      <c r="AT33" s="432"/>
      <c r="AU33" s="432"/>
      <c r="AV33" s="432"/>
      <c r="AW33" s="432"/>
      <c r="AX33" s="432"/>
      <c r="AY33" s="432"/>
      <c r="AZ33" s="432"/>
      <c r="BA33" s="432"/>
      <c r="BB33" s="432"/>
      <c r="BC33" s="432"/>
      <c r="BD33" s="207"/>
      <c r="BE33" s="432" t="s">
        <v>188</v>
      </c>
      <c r="BF33" s="432"/>
      <c r="BG33" s="432" t="s">
        <v>189</v>
      </c>
      <c r="BH33" s="432"/>
      <c r="BI33" s="432"/>
      <c r="BJ33" s="432"/>
      <c r="BK33" s="432"/>
      <c r="BL33" s="432"/>
      <c r="BM33" s="432"/>
      <c r="BN33" s="432"/>
      <c r="BO33" s="432"/>
      <c r="BP33" s="432"/>
      <c r="BQ33" s="432"/>
      <c r="BR33" s="432"/>
      <c r="BS33" s="432"/>
      <c r="BT33" s="432"/>
      <c r="BU33" s="432"/>
      <c r="BV33" s="207"/>
      <c r="BW33" s="467" t="s">
        <v>188</v>
      </c>
      <c r="BX33" s="467"/>
      <c r="BY33" s="432" t="s">
        <v>190</v>
      </c>
      <c r="BZ33" s="432"/>
      <c r="CA33" s="432"/>
      <c r="CB33" s="432"/>
      <c r="CC33" s="432"/>
      <c r="CD33" s="432"/>
      <c r="CE33" s="432"/>
      <c r="CF33" s="432"/>
      <c r="CG33" s="432"/>
      <c r="CH33" s="432"/>
      <c r="CI33" s="432"/>
      <c r="CJ33" s="432"/>
      <c r="CK33" s="432"/>
      <c r="CL33" s="432"/>
      <c r="CM33" s="432"/>
      <c r="CN33" s="206"/>
      <c r="CO33" s="467" t="s">
        <v>186</v>
      </c>
      <c r="CP33" s="467"/>
      <c r="CQ33" s="432" t="s">
        <v>191</v>
      </c>
      <c r="CR33" s="432"/>
      <c r="CS33" s="432"/>
      <c r="CT33" s="432"/>
      <c r="CU33" s="432"/>
      <c r="CV33" s="432"/>
      <c r="CW33" s="432"/>
      <c r="CX33" s="432"/>
      <c r="CY33" s="432"/>
      <c r="CZ33" s="432"/>
      <c r="DA33" s="432"/>
      <c r="DB33" s="432"/>
      <c r="DC33" s="432"/>
      <c r="DD33" s="432"/>
      <c r="DE33" s="432"/>
      <c r="DF33" s="206"/>
      <c r="DG33" s="632" t="s">
        <v>192</v>
      </c>
      <c r="DH33" s="632"/>
      <c r="DI33" s="208"/>
    </row>
    <row r="34" spans="1:113" ht="32.25" customHeight="1" x14ac:dyDescent="0.2">
      <c r="A34" s="181"/>
      <c r="B34" s="205"/>
      <c r="C34" s="633">
        <f>IF(E34="","",1)</f>
        <v>1</v>
      </c>
      <c r="D34" s="633"/>
      <c r="E34" s="634" t="str">
        <f>IF('各会計、関係団体の財政状況及び健全化判断比率'!B7="","",'各会計、関係団体の財政状況及び健全化判断比率'!B7)</f>
        <v>一般会計</v>
      </c>
      <c r="F34" s="634"/>
      <c r="G34" s="634"/>
      <c r="H34" s="634"/>
      <c r="I34" s="634"/>
      <c r="J34" s="634"/>
      <c r="K34" s="634"/>
      <c r="L34" s="634"/>
      <c r="M34" s="634"/>
      <c r="N34" s="634"/>
      <c r="O34" s="634"/>
      <c r="P34" s="634"/>
      <c r="Q34" s="634"/>
      <c r="R34" s="634"/>
      <c r="S34" s="634"/>
      <c r="T34" s="181"/>
      <c r="U34" s="633">
        <f>IF(W34="","",MAX(C34:D43)+1)</f>
        <v>5</v>
      </c>
      <c r="V34" s="633"/>
      <c r="W34" s="634" t="str">
        <f>IF('各会計、関係団体の財政状況及び健全化判断比率'!B28="","",'各会計、関係団体の財政状況及び健全化判断比率'!B28)</f>
        <v>国民健康保険特別会計</v>
      </c>
      <c r="X34" s="634"/>
      <c r="Y34" s="634"/>
      <c r="Z34" s="634"/>
      <c r="AA34" s="634"/>
      <c r="AB34" s="634"/>
      <c r="AC34" s="634"/>
      <c r="AD34" s="634"/>
      <c r="AE34" s="634"/>
      <c r="AF34" s="634"/>
      <c r="AG34" s="634"/>
      <c r="AH34" s="634"/>
      <c r="AI34" s="634"/>
      <c r="AJ34" s="634"/>
      <c r="AK34" s="634"/>
      <c r="AL34" s="181"/>
      <c r="AM34" s="633">
        <f>IF(AO34="","",MAX(C34:D43,U34:V43)+1)</f>
        <v>9</v>
      </c>
      <c r="AN34" s="633"/>
      <c r="AO34" s="634" t="str">
        <f>IF('各会計、関係団体の財政状況及び健全化判断比率'!B32="","",'各会計、関係団体の財政状況及び健全化判断比率'!B32)</f>
        <v>水道事業会計</v>
      </c>
      <c r="AP34" s="634"/>
      <c r="AQ34" s="634"/>
      <c r="AR34" s="634"/>
      <c r="AS34" s="634"/>
      <c r="AT34" s="634"/>
      <c r="AU34" s="634"/>
      <c r="AV34" s="634"/>
      <c r="AW34" s="634"/>
      <c r="AX34" s="634"/>
      <c r="AY34" s="634"/>
      <c r="AZ34" s="634"/>
      <c r="BA34" s="634"/>
      <c r="BB34" s="634"/>
      <c r="BC34" s="634"/>
      <c r="BD34" s="181"/>
      <c r="BE34" s="633" t="str">
        <f>IF(BG34="","",MAX(C34:D43,U34:V43,AM34:AN43)+1)</f>
        <v/>
      </c>
      <c r="BF34" s="633"/>
      <c r="BG34" s="634"/>
      <c r="BH34" s="634"/>
      <c r="BI34" s="634"/>
      <c r="BJ34" s="634"/>
      <c r="BK34" s="634"/>
      <c r="BL34" s="634"/>
      <c r="BM34" s="634"/>
      <c r="BN34" s="634"/>
      <c r="BO34" s="634"/>
      <c r="BP34" s="634"/>
      <c r="BQ34" s="634"/>
      <c r="BR34" s="634"/>
      <c r="BS34" s="634"/>
      <c r="BT34" s="634"/>
      <c r="BU34" s="634"/>
      <c r="BV34" s="181"/>
      <c r="BW34" s="633">
        <f>IF(BY34="","",MAX(C34:D43,U34:V43,AM34:AN43,BE34:BF43)+1)</f>
        <v>11</v>
      </c>
      <c r="BX34" s="633"/>
      <c r="BY34" s="634" t="str">
        <f>IF('各会計、関係団体の財政状況及び健全化判断比率'!B68="","",'各会計、関係団体の財政状況及び健全化判断比率'!B68)</f>
        <v>東大阪都市清掃施設組合</v>
      </c>
      <c r="BZ34" s="634"/>
      <c r="CA34" s="634"/>
      <c r="CB34" s="634"/>
      <c r="CC34" s="634"/>
      <c r="CD34" s="634"/>
      <c r="CE34" s="634"/>
      <c r="CF34" s="634"/>
      <c r="CG34" s="634"/>
      <c r="CH34" s="634"/>
      <c r="CI34" s="634"/>
      <c r="CJ34" s="634"/>
      <c r="CK34" s="634"/>
      <c r="CL34" s="634"/>
      <c r="CM34" s="634"/>
      <c r="CN34" s="181"/>
      <c r="CO34" s="633">
        <f>IF(CQ34="","",MAX(C34:D43,U34:V43,AM34:AN43,BE34:BF43,BW34:BX43)+1)</f>
        <v>20</v>
      </c>
      <c r="CP34" s="633"/>
      <c r="CQ34" s="634" t="str">
        <f>IF('各会計、関係団体の財政状況及び健全化判断比率'!BS7="","",'各会計、関係団体の財政状況及び健全化判断比率'!BS7)</f>
        <v>株式会社コーミン</v>
      </c>
      <c r="CR34" s="634"/>
      <c r="CS34" s="634"/>
      <c r="CT34" s="634"/>
      <c r="CU34" s="634"/>
      <c r="CV34" s="634"/>
      <c r="CW34" s="634"/>
      <c r="CX34" s="634"/>
      <c r="CY34" s="634"/>
      <c r="CZ34" s="634"/>
      <c r="DA34" s="634"/>
      <c r="DB34" s="634"/>
      <c r="DC34" s="634"/>
      <c r="DD34" s="634"/>
      <c r="DE34" s="634"/>
      <c r="DG34" s="635" t="str">
        <f>IF('各会計、関係団体の財政状況及び健全化判断比率'!BR7="","",'各会計、関係団体の財政状況及び健全化判断比率'!BR7)</f>
        <v/>
      </c>
      <c r="DH34" s="635"/>
      <c r="DI34" s="208"/>
    </row>
    <row r="35" spans="1:113" ht="32.25" customHeight="1" x14ac:dyDescent="0.2">
      <c r="A35" s="181"/>
      <c r="B35" s="205"/>
      <c r="C35" s="633">
        <f>IF(E35="","",C34+1)</f>
        <v>2</v>
      </c>
      <c r="D35" s="633"/>
      <c r="E35" s="634" t="str">
        <f>IF('各会計、関係団体の財政状況及び健全化判断比率'!B8="","",'各会計、関係団体の財政状況及び健全化判断比率'!B8)</f>
        <v>火災共済事業特別会計</v>
      </c>
      <c r="F35" s="634"/>
      <c r="G35" s="634"/>
      <c r="H35" s="634"/>
      <c r="I35" s="634"/>
      <c r="J35" s="634"/>
      <c r="K35" s="634"/>
      <c r="L35" s="634"/>
      <c r="M35" s="634"/>
      <c r="N35" s="634"/>
      <c r="O35" s="634"/>
      <c r="P35" s="634"/>
      <c r="Q35" s="634"/>
      <c r="R35" s="634"/>
      <c r="S35" s="634"/>
      <c r="T35" s="181"/>
      <c r="U35" s="633">
        <f>IF(W35="","",U34+1)</f>
        <v>6</v>
      </c>
      <c r="V35" s="633"/>
      <c r="W35" s="634" t="str">
        <f>IF('各会計、関係団体の財政状況及び健全化判断比率'!B29="","",'各会計、関係団体の財政状況及び健全化判断比率'!B29)</f>
        <v>交通災害共済事業特別会計</v>
      </c>
      <c r="X35" s="634"/>
      <c r="Y35" s="634"/>
      <c r="Z35" s="634"/>
      <c r="AA35" s="634"/>
      <c r="AB35" s="634"/>
      <c r="AC35" s="634"/>
      <c r="AD35" s="634"/>
      <c r="AE35" s="634"/>
      <c r="AF35" s="634"/>
      <c r="AG35" s="634"/>
      <c r="AH35" s="634"/>
      <c r="AI35" s="634"/>
      <c r="AJ35" s="634"/>
      <c r="AK35" s="634"/>
      <c r="AL35" s="181"/>
      <c r="AM35" s="633">
        <f t="shared" ref="AM35:AM43" si="0">IF(AO35="","",AM34+1)</f>
        <v>10</v>
      </c>
      <c r="AN35" s="633"/>
      <c r="AO35" s="634" t="str">
        <f>IF('各会計、関係団体の財政状況及び健全化判断比率'!B33="","",'各会計、関係団体の財政状況及び健全化判断比率'!B33)</f>
        <v>下水道事業会計</v>
      </c>
      <c r="AP35" s="634"/>
      <c r="AQ35" s="634"/>
      <c r="AR35" s="634"/>
      <c r="AS35" s="634"/>
      <c r="AT35" s="634"/>
      <c r="AU35" s="634"/>
      <c r="AV35" s="634"/>
      <c r="AW35" s="634"/>
      <c r="AX35" s="634"/>
      <c r="AY35" s="634"/>
      <c r="AZ35" s="634"/>
      <c r="BA35" s="634"/>
      <c r="BB35" s="634"/>
      <c r="BC35" s="634"/>
      <c r="BD35" s="181"/>
      <c r="BE35" s="633" t="str">
        <f t="shared" ref="BE35:BE43" si="1">IF(BG35="","",BE34+1)</f>
        <v/>
      </c>
      <c r="BF35" s="633"/>
      <c r="BG35" s="634"/>
      <c r="BH35" s="634"/>
      <c r="BI35" s="634"/>
      <c r="BJ35" s="634"/>
      <c r="BK35" s="634"/>
      <c r="BL35" s="634"/>
      <c r="BM35" s="634"/>
      <c r="BN35" s="634"/>
      <c r="BO35" s="634"/>
      <c r="BP35" s="634"/>
      <c r="BQ35" s="634"/>
      <c r="BR35" s="634"/>
      <c r="BS35" s="634"/>
      <c r="BT35" s="634"/>
      <c r="BU35" s="634"/>
      <c r="BV35" s="181"/>
      <c r="BW35" s="633">
        <f t="shared" ref="BW35:BW43" si="2">IF(BY35="","",BW34+1)</f>
        <v>12</v>
      </c>
      <c r="BX35" s="633"/>
      <c r="BY35" s="634" t="str">
        <f>IF('各会計、関係団体の財政状況及び健全化判断比率'!B69="","",'各会計、関係団体の財政状況及び健全化判断比率'!B69)</f>
        <v>淀川左岸水防事務組合</v>
      </c>
      <c r="BZ35" s="634"/>
      <c r="CA35" s="634"/>
      <c r="CB35" s="634"/>
      <c r="CC35" s="634"/>
      <c r="CD35" s="634"/>
      <c r="CE35" s="634"/>
      <c r="CF35" s="634"/>
      <c r="CG35" s="634"/>
      <c r="CH35" s="634"/>
      <c r="CI35" s="634"/>
      <c r="CJ35" s="634"/>
      <c r="CK35" s="634"/>
      <c r="CL35" s="634"/>
      <c r="CM35" s="634"/>
      <c r="CN35" s="181"/>
      <c r="CO35" s="633">
        <f t="shared" ref="CO35:CO43" si="3">IF(CQ35="","",CO34+1)</f>
        <v>21</v>
      </c>
      <c r="CP35" s="633"/>
      <c r="CQ35" s="634" t="str">
        <f>IF('各会計、関係団体の財政状況及び健全化判断比率'!BS8="","",'各会計、関係団体の財政状況及び健全化判断比率'!BS8)</f>
        <v>東心株式会社</v>
      </c>
      <c r="CR35" s="634"/>
      <c r="CS35" s="634"/>
      <c r="CT35" s="634"/>
      <c r="CU35" s="634"/>
      <c r="CV35" s="634"/>
      <c r="CW35" s="634"/>
      <c r="CX35" s="634"/>
      <c r="CY35" s="634"/>
      <c r="CZ35" s="634"/>
      <c r="DA35" s="634"/>
      <c r="DB35" s="634"/>
      <c r="DC35" s="634"/>
      <c r="DD35" s="634"/>
      <c r="DE35" s="634"/>
      <c r="DG35" s="635" t="str">
        <f>IF('各会計、関係団体の財政状況及び健全化判断比率'!BR8="","",'各会計、関係団体の財政状況及び健全化判断比率'!BR8)</f>
        <v/>
      </c>
      <c r="DH35" s="635"/>
      <c r="DI35" s="208"/>
    </row>
    <row r="36" spans="1:113" ht="32.25" customHeight="1" x14ac:dyDescent="0.2">
      <c r="A36" s="181"/>
      <c r="B36" s="205"/>
      <c r="C36" s="633">
        <f>IF(E36="","",C35+1)</f>
        <v>3</v>
      </c>
      <c r="D36" s="633"/>
      <c r="E36" s="634" t="str">
        <f>IF('各会計、関係団体の財政状況及び健全化判断比率'!B9="","",'各会計、関係団体の財政状況及び健全化判断比率'!B9)</f>
        <v>２駅周辺整備事業特別会計</v>
      </c>
      <c r="F36" s="634"/>
      <c r="G36" s="634"/>
      <c r="H36" s="634"/>
      <c r="I36" s="634"/>
      <c r="J36" s="634"/>
      <c r="K36" s="634"/>
      <c r="L36" s="634"/>
      <c r="M36" s="634"/>
      <c r="N36" s="634"/>
      <c r="O36" s="634"/>
      <c r="P36" s="634"/>
      <c r="Q36" s="634"/>
      <c r="R36" s="634"/>
      <c r="S36" s="634"/>
      <c r="T36" s="181"/>
      <c r="U36" s="633">
        <f t="shared" ref="U36:U43" si="4">IF(W36="","",U35+1)</f>
        <v>7</v>
      </c>
      <c r="V36" s="633"/>
      <c r="W36" s="634" t="str">
        <f>IF('各会計、関係団体の財政状況及び健全化判断比率'!B30="","",'各会計、関係団体の財政状況及び健全化判断比率'!B30)</f>
        <v>介護保険特別会計</v>
      </c>
      <c r="X36" s="634"/>
      <c r="Y36" s="634"/>
      <c r="Z36" s="634"/>
      <c r="AA36" s="634"/>
      <c r="AB36" s="634"/>
      <c r="AC36" s="634"/>
      <c r="AD36" s="634"/>
      <c r="AE36" s="634"/>
      <c r="AF36" s="634"/>
      <c r="AG36" s="634"/>
      <c r="AH36" s="634"/>
      <c r="AI36" s="634"/>
      <c r="AJ36" s="634"/>
      <c r="AK36" s="634"/>
      <c r="AL36" s="181"/>
      <c r="AM36" s="633" t="str">
        <f t="shared" si="0"/>
        <v/>
      </c>
      <c r="AN36" s="633"/>
      <c r="AO36" s="634"/>
      <c r="AP36" s="634"/>
      <c r="AQ36" s="634"/>
      <c r="AR36" s="634"/>
      <c r="AS36" s="634"/>
      <c r="AT36" s="634"/>
      <c r="AU36" s="634"/>
      <c r="AV36" s="634"/>
      <c r="AW36" s="634"/>
      <c r="AX36" s="634"/>
      <c r="AY36" s="634"/>
      <c r="AZ36" s="634"/>
      <c r="BA36" s="634"/>
      <c r="BB36" s="634"/>
      <c r="BC36" s="634"/>
      <c r="BD36" s="181"/>
      <c r="BE36" s="633" t="str">
        <f t="shared" si="1"/>
        <v/>
      </c>
      <c r="BF36" s="633"/>
      <c r="BG36" s="634"/>
      <c r="BH36" s="634"/>
      <c r="BI36" s="634"/>
      <c r="BJ36" s="634"/>
      <c r="BK36" s="634"/>
      <c r="BL36" s="634"/>
      <c r="BM36" s="634"/>
      <c r="BN36" s="634"/>
      <c r="BO36" s="634"/>
      <c r="BP36" s="634"/>
      <c r="BQ36" s="634"/>
      <c r="BR36" s="634"/>
      <c r="BS36" s="634"/>
      <c r="BT36" s="634"/>
      <c r="BU36" s="634"/>
      <c r="BV36" s="181"/>
      <c r="BW36" s="633">
        <f t="shared" si="2"/>
        <v>13</v>
      </c>
      <c r="BX36" s="633"/>
      <c r="BY36" s="634" t="str">
        <f>IF('各会計、関係団体の財政状況及び健全化判断比率'!B70="","",'各会計、関係団体の財政状況及び健全化判断比率'!B70)</f>
        <v>飯盛霊園組合（一般会計）</v>
      </c>
      <c r="BZ36" s="634"/>
      <c r="CA36" s="634"/>
      <c r="CB36" s="634"/>
      <c r="CC36" s="634"/>
      <c r="CD36" s="634"/>
      <c r="CE36" s="634"/>
      <c r="CF36" s="634"/>
      <c r="CG36" s="634"/>
      <c r="CH36" s="634"/>
      <c r="CI36" s="634"/>
      <c r="CJ36" s="634"/>
      <c r="CK36" s="634"/>
      <c r="CL36" s="634"/>
      <c r="CM36" s="634"/>
      <c r="CN36" s="181"/>
      <c r="CO36" s="633">
        <f t="shared" si="3"/>
        <v>22</v>
      </c>
      <c r="CP36" s="633"/>
      <c r="CQ36" s="634" t="str">
        <f>IF('各会計、関係団体の財政状況及び健全化判断比率'!BS9="","",'各会計、関係団体の財政状況及び健全化判断比率'!BS9)</f>
        <v>大東市再開発ビル株式会社</v>
      </c>
      <c r="CR36" s="634"/>
      <c r="CS36" s="634"/>
      <c r="CT36" s="634"/>
      <c r="CU36" s="634"/>
      <c r="CV36" s="634"/>
      <c r="CW36" s="634"/>
      <c r="CX36" s="634"/>
      <c r="CY36" s="634"/>
      <c r="CZ36" s="634"/>
      <c r="DA36" s="634"/>
      <c r="DB36" s="634"/>
      <c r="DC36" s="634"/>
      <c r="DD36" s="634"/>
      <c r="DE36" s="634"/>
      <c r="DG36" s="635" t="str">
        <f>IF('各会計、関係団体の財政状況及び健全化判断比率'!BR9="","",'各会計、関係団体の財政状況及び健全化判断比率'!BR9)</f>
        <v/>
      </c>
      <c r="DH36" s="635"/>
      <c r="DI36" s="208"/>
    </row>
    <row r="37" spans="1:113" ht="32.25" customHeight="1" x14ac:dyDescent="0.2">
      <c r="A37" s="181"/>
      <c r="B37" s="205"/>
      <c r="C37" s="633">
        <f>IF(E37="","",C36+1)</f>
        <v>4</v>
      </c>
      <c r="D37" s="633"/>
      <c r="E37" s="634" t="str">
        <f>IF('各会計、関係団体の財政状況及び健全化判断比率'!B10="","",'各会計、関係団体の財政状況及び健全化判断比率'!B10)</f>
        <v>移管市営住宅事業特別会計</v>
      </c>
      <c r="F37" s="634"/>
      <c r="G37" s="634"/>
      <c r="H37" s="634"/>
      <c r="I37" s="634"/>
      <c r="J37" s="634"/>
      <c r="K37" s="634"/>
      <c r="L37" s="634"/>
      <c r="M37" s="634"/>
      <c r="N37" s="634"/>
      <c r="O37" s="634"/>
      <c r="P37" s="634"/>
      <c r="Q37" s="634"/>
      <c r="R37" s="634"/>
      <c r="S37" s="634"/>
      <c r="T37" s="181"/>
      <c r="U37" s="633">
        <f t="shared" si="4"/>
        <v>8</v>
      </c>
      <c r="V37" s="633"/>
      <c r="W37" s="634" t="str">
        <f>IF('各会計、関係団体の財政状況及び健全化判断比率'!B31="","",'各会計、関係団体の財政状況及び健全化判断比率'!B31)</f>
        <v>後期高齢者医療保険特別会計</v>
      </c>
      <c r="X37" s="634"/>
      <c r="Y37" s="634"/>
      <c r="Z37" s="634"/>
      <c r="AA37" s="634"/>
      <c r="AB37" s="634"/>
      <c r="AC37" s="634"/>
      <c r="AD37" s="634"/>
      <c r="AE37" s="634"/>
      <c r="AF37" s="634"/>
      <c r="AG37" s="634"/>
      <c r="AH37" s="634"/>
      <c r="AI37" s="634"/>
      <c r="AJ37" s="634"/>
      <c r="AK37" s="634"/>
      <c r="AL37" s="181"/>
      <c r="AM37" s="633" t="str">
        <f t="shared" si="0"/>
        <v/>
      </c>
      <c r="AN37" s="633"/>
      <c r="AO37" s="634"/>
      <c r="AP37" s="634"/>
      <c r="AQ37" s="634"/>
      <c r="AR37" s="634"/>
      <c r="AS37" s="634"/>
      <c r="AT37" s="634"/>
      <c r="AU37" s="634"/>
      <c r="AV37" s="634"/>
      <c r="AW37" s="634"/>
      <c r="AX37" s="634"/>
      <c r="AY37" s="634"/>
      <c r="AZ37" s="634"/>
      <c r="BA37" s="634"/>
      <c r="BB37" s="634"/>
      <c r="BC37" s="634"/>
      <c r="BD37" s="181"/>
      <c r="BE37" s="633" t="str">
        <f t="shared" si="1"/>
        <v/>
      </c>
      <c r="BF37" s="633"/>
      <c r="BG37" s="634"/>
      <c r="BH37" s="634"/>
      <c r="BI37" s="634"/>
      <c r="BJ37" s="634"/>
      <c r="BK37" s="634"/>
      <c r="BL37" s="634"/>
      <c r="BM37" s="634"/>
      <c r="BN37" s="634"/>
      <c r="BO37" s="634"/>
      <c r="BP37" s="634"/>
      <c r="BQ37" s="634"/>
      <c r="BR37" s="634"/>
      <c r="BS37" s="634"/>
      <c r="BT37" s="634"/>
      <c r="BU37" s="634"/>
      <c r="BV37" s="181"/>
      <c r="BW37" s="633">
        <f t="shared" si="2"/>
        <v>14</v>
      </c>
      <c r="BX37" s="633"/>
      <c r="BY37" s="634" t="str">
        <f>IF('各会計、関係団体の財政状況及び健全化判断比率'!B71="","",'各会計、関係団体の財政状況及び健全化判断比率'!B71)</f>
        <v>飯盛霊園組合（霊園事業特別会計）</v>
      </c>
      <c r="BZ37" s="634"/>
      <c r="CA37" s="634"/>
      <c r="CB37" s="634"/>
      <c r="CC37" s="634"/>
      <c r="CD37" s="634"/>
      <c r="CE37" s="634"/>
      <c r="CF37" s="634"/>
      <c r="CG37" s="634"/>
      <c r="CH37" s="634"/>
      <c r="CI37" s="634"/>
      <c r="CJ37" s="634"/>
      <c r="CK37" s="634"/>
      <c r="CL37" s="634"/>
      <c r="CM37" s="634"/>
      <c r="CN37" s="181"/>
      <c r="CO37" s="633" t="str">
        <f t="shared" si="3"/>
        <v/>
      </c>
      <c r="CP37" s="633"/>
      <c r="CQ37" s="634" t="str">
        <f>IF('各会計、関係団体の財政状況及び健全化判断比率'!BS10="","",'各会計、関係団体の財政状況及び健全化判断比率'!BS10)</f>
        <v/>
      </c>
      <c r="CR37" s="634"/>
      <c r="CS37" s="634"/>
      <c r="CT37" s="634"/>
      <c r="CU37" s="634"/>
      <c r="CV37" s="634"/>
      <c r="CW37" s="634"/>
      <c r="CX37" s="634"/>
      <c r="CY37" s="634"/>
      <c r="CZ37" s="634"/>
      <c r="DA37" s="634"/>
      <c r="DB37" s="634"/>
      <c r="DC37" s="634"/>
      <c r="DD37" s="634"/>
      <c r="DE37" s="634"/>
      <c r="DG37" s="635" t="str">
        <f>IF('各会計、関係団体の財政状況及び健全化判断比率'!BR10="","",'各会計、関係団体の財政状況及び健全化判断比率'!BR10)</f>
        <v/>
      </c>
      <c r="DH37" s="635"/>
      <c r="DI37" s="208"/>
    </row>
    <row r="38" spans="1:113" ht="32.25" customHeight="1" x14ac:dyDescent="0.2">
      <c r="A38" s="181"/>
      <c r="B38" s="205"/>
      <c r="C38" s="633" t="str">
        <f t="shared" ref="C38:C43" si="5">IF(E38="","",C37+1)</f>
        <v/>
      </c>
      <c r="D38" s="633"/>
      <c r="E38" s="634" t="str">
        <f>IF('各会計、関係団体の財政状況及び健全化判断比率'!B11="","",'各会計、関係団体の財政状況及び健全化判断比率'!B11)</f>
        <v/>
      </c>
      <c r="F38" s="634"/>
      <c r="G38" s="634"/>
      <c r="H38" s="634"/>
      <c r="I38" s="634"/>
      <c r="J38" s="634"/>
      <c r="K38" s="634"/>
      <c r="L38" s="634"/>
      <c r="M38" s="634"/>
      <c r="N38" s="634"/>
      <c r="O38" s="634"/>
      <c r="P38" s="634"/>
      <c r="Q38" s="634"/>
      <c r="R38" s="634"/>
      <c r="S38" s="634"/>
      <c r="T38" s="181"/>
      <c r="U38" s="633" t="str">
        <f t="shared" si="4"/>
        <v/>
      </c>
      <c r="V38" s="633"/>
      <c r="W38" s="634"/>
      <c r="X38" s="634"/>
      <c r="Y38" s="634"/>
      <c r="Z38" s="634"/>
      <c r="AA38" s="634"/>
      <c r="AB38" s="634"/>
      <c r="AC38" s="634"/>
      <c r="AD38" s="634"/>
      <c r="AE38" s="634"/>
      <c r="AF38" s="634"/>
      <c r="AG38" s="634"/>
      <c r="AH38" s="634"/>
      <c r="AI38" s="634"/>
      <c r="AJ38" s="634"/>
      <c r="AK38" s="634"/>
      <c r="AL38" s="181"/>
      <c r="AM38" s="633" t="str">
        <f t="shared" si="0"/>
        <v/>
      </c>
      <c r="AN38" s="633"/>
      <c r="AO38" s="634"/>
      <c r="AP38" s="634"/>
      <c r="AQ38" s="634"/>
      <c r="AR38" s="634"/>
      <c r="AS38" s="634"/>
      <c r="AT38" s="634"/>
      <c r="AU38" s="634"/>
      <c r="AV38" s="634"/>
      <c r="AW38" s="634"/>
      <c r="AX38" s="634"/>
      <c r="AY38" s="634"/>
      <c r="AZ38" s="634"/>
      <c r="BA38" s="634"/>
      <c r="BB38" s="634"/>
      <c r="BC38" s="634"/>
      <c r="BD38" s="181"/>
      <c r="BE38" s="633" t="str">
        <f t="shared" si="1"/>
        <v/>
      </c>
      <c r="BF38" s="633"/>
      <c r="BG38" s="634"/>
      <c r="BH38" s="634"/>
      <c r="BI38" s="634"/>
      <c r="BJ38" s="634"/>
      <c r="BK38" s="634"/>
      <c r="BL38" s="634"/>
      <c r="BM38" s="634"/>
      <c r="BN38" s="634"/>
      <c r="BO38" s="634"/>
      <c r="BP38" s="634"/>
      <c r="BQ38" s="634"/>
      <c r="BR38" s="634"/>
      <c r="BS38" s="634"/>
      <c r="BT38" s="634"/>
      <c r="BU38" s="634"/>
      <c r="BV38" s="181"/>
      <c r="BW38" s="633">
        <f t="shared" si="2"/>
        <v>15</v>
      </c>
      <c r="BX38" s="633"/>
      <c r="BY38" s="634" t="str">
        <f>IF('各会計、関係団体の財政状況及び健全化判断比率'!B72="","",'各会計、関係団体の財政状況及び健全化判断比率'!B72)</f>
        <v>大東四條畷消防組合</v>
      </c>
      <c r="BZ38" s="634"/>
      <c r="CA38" s="634"/>
      <c r="CB38" s="634"/>
      <c r="CC38" s="634"/>
      <c r="CD38" s="634"/>
      <c r="CE38" s="634"/>
      <c r="CF38" s="634"/>
      <c r="CG38" s="634"/>
      <c r="CH38" s="634"/>
      <c r="CI38" s="634"/>
      <c r="CJ38" s="634"/>
      <c r="CK38" s="634"/>
      <c r="CL38" s="634"/>
      <c r="CM38" s="634"/>
      <c r="CN38" s="181"/>
      <c r="CO38" s="633" t="str">
        <f t="shared" si="3"/>
        <v/>
      </c>
      <c r="CP38" s="633"/>
      <c r="CQ38" s="634" t="str">
        <f>IF('各会計、関係団体の財政状況及び健全化判断比率'!BS11="","",'各会計、関係団体の財政状況及び健全化判断比率'!BS11)</f>
        <v/>
      </c>
      <c r="CR38" s="634"/>
      <c r="CS38" s="634"/>
      <c r="CT38" s="634"/>
      <c r="CU38" s="634"/>
      <c r="CV38" s="634"/>
      <c r="CW38" s="634"/>
      <c r="CX38" s="634"/>
      <c r="CY38" s="634"/>
      <c r="CZ38" s="634"/>
      <c r="DA38" s="634"/>
      <c r="DB38" s="634"/>
      <c r="DC38" s="634"/>
      <c r="DD38" s="634"/>
      <c r="DE38" s="634"/>
      <c r="DG38" s="635" t="str">
        <f>IF('各会計、関係団体の財政状況及び健全化判断比率'!BR11="","",'各会計、関係団体の財政状況及び健全化判断比率'!BR11)</f>
        <v/>
      </c>
      <c r="DH38" s="635"/>
      <c r="DI38" s="208"/>
    </row>
    <row r="39" spans="1:113" ht="32.25" customHeight="1" x14ac:dyDescent="0.2">
      <c r="A39" s="181"/>
      <c r="B39" s="205"/>
      <c r="C39" s="633" t="str">
        <f t="shared" si="5"/>
        <v/>
      </c>
      <c r="D39" s="633"/>
      <c r="E39" s="634" t="str">
        <f>IF('各会計、関係団体の財政状況及び健全化判断比率'!B12="","",'各会計、関係団体の財政状況及び健全化判断比率'!B12)</f>
        <v/>
      </c>
      <c r="F39" s="634"/>
      <c r="G39" s="634"/>
      <c r="H39" s="634"/>
      <c r="I39" s="634"/>
      <c r="J39" s="634"/>
      <c r="K39" s="634"/>
      <c r="L39" s="634"/>
      <c r="M39" s="634"/>
      <c r="N39" s="634"/>
      <c r="O39" s="634"/>
      <c r="P39" s="634"/>
      <c r="Q39" s="634"/>
      <c r="R39" s="634"/>
      <c r="S39" s="634"/>
      <c r="T39" s="181"/>
      <c r="U39" s="633" t="str">
        <f t="shared" si="4"/>
        <v/>
      </c>
      <c r="V39" s="633"/>
      <c r="W39" s="634"/>
      <c r="X39" s="634"/>
      <c r="Y39" s="634"/>
      <c r="Z39" s="634"/>
      <c r="AA39" s="634"/>
      <c r="AB39" s="634"/>
      <c r="AC39" s="634"/>
      <c r="AD39" s="634"/>
      <c r="AE39" s="634"/>
      <c r="AF39" s="634"/>
      <c r="AG39" s="634"/>
      <c r="AH39" s="634"/>
      <c r="AI39" s="634"/>
      <c r="AJ39" s="634"/>
      <c r="AK39" s="634"/>
      <c r="AL39" s="181"/>
      <c r="AM39" s="633" t="str">
        <f t="shared" si="0"/>
        <v/>
      </c>
      <c r="AN39" s="633"/>
      <c r="AO39" s="634"/>
      <c r="AP39" s="634"/>
      <c r="AQ39" s="634"/>
      <c r="AR39" s="634"/>
      <c r="AS39" s="634"/>
      <c r="AT39" s="634"/>
      <c r="AU39" s="634"/>
      <c r="AV39" s="634"/>
      <c r="AW39" s="634"/>
      <c r="AX39" s="634"/>
      <c r="AY39" s="634"/>
      <c r="AZ39" s="634"/>
      <c r="BA39" s="634"/>
      <c r="BB39" s="634"/>
      <c r="BC39" s="634"/>
      <c r="BD39" s="181"/>
      <c r="BE39" s="633" t="str">
        <f t="shared" si="1"/>
        <v/>
      </c>
      <c r="BF39" s="633"/>
      <c r="BG39" s="634"/>
      <c r="BH39" s="634"/>
      <c r="BI39" s="634"/>
      <c r="BJ39" s="634"/>
      <c r="BK39" s="634"/>
      <c r="BL39" s="634"/>
      <c r="BM39" s="634"/>
      <c r="BN39" s="634"/>
      <c r="BO39" s="634"/>
      <c r="BP39" s="634"/>
      <c r="BQ39" s="634"/>
      <c r="BR39" s="634"/>
      <c r="BS39" s="634"/>
      <c r="BT39" s="634"/>
      <c r="BU39" s="634"/>
      <c r="BV39" s="181"/>
      <c r="BW39" s="633">
        <f t="shared" si="2"/>
        <v>16</v>
      </c>
      <c r="BX39" s="633"/>
      <c r="BY39" s="634" t="str">
        <f>IF('各会計、関係団体の財政状況及び健全化判断比率'!B73="","",'各会計、関係団体の財政状況及び健全化判断比率'!B73)</f>
        <v>大阪府後期高齢者医療広域連合（一般会計）</v>
      </c>
      <c r="BZ39" s="634"/>
      <c r="CA39" s="634"/>
      <c r="CB39" s="634"/>
      <c r="CC39" s="634"/>
      <c r="CD39" s="634"/>
      <c r="CE39" s="634"/>
      <c r="CF39" s="634"/>
      <c r="CG39" s="634"/>
      <c r="CH39" s="634"/>
      <c r="CI39" s="634"/>
      <c r="CJ39" s="634"/>
      <c r="CK39" s="634"/>
      <c r="CL39" s="634"/>
      <c r="CM39" s="634"/>
      <c r="CN39" s="181"/>
      <c r="CO39" s="633" t="str">
        <f t="shared" si="3"/>
        <v/>
      </c>
      <c r="CP39" s="633"/>
      <c r="CQ39" s="634" t="str">
        <f>IF('各会計、関係団体の財政状況及び健全化判断比率'!BS12="","",'各会計、関係団体の財政状況及び健全化判断比率'!BS12)</f>
        <v/>
      </c>
      <c r="CR39" s="634"/>
      <c r="CS39" s="634"/>
      <c r="CT39" s="634"/>
      <c r="CU39" s="634"/>
      <c r="CV39" s="634"/>
      <c r="CW39" s="634"/>
      <c r="CX39" s="634"/>
      <c r="CY39" s="634"/>
      <c r="CZ39" s="634"/>
      <c r="DA39" s="634"/>
      <c r="DB39" s="634"/>
      <c r="DC39" s="634"/>
      <c r="DD39" s="634"/>
      <c r="DE39" s="634"/>
      <c r="DG39" s="635" t="str">
        <f>IF('各会計、関係団体の財政状況及び健全化判断比率'!BR12="","",'各会計、関係団体の財政状況及び健全化判断比率'!BR12)</f>
        <v/>
      </c>
      <c r="DH39" s="635"/>
      <c r="DI39" s="208"/>
    </row>
    <row r="40" spans="1:113" ht="32.25" customHeight="1" x14ac:dyDescent="0.2">
      <c r="A40" s="181"/>
      <c r="B40" s="205"/>
      <c r="C40" s="633" t="str">
        <f t="shared" si="5"/>
        <v/>
      </c>
      <c r="D40" s="633"/>
      <c r="E40" s="634" t="str">
        <f>IF('各会計、関係団体の財政状況及び健全化判断比率'!B13="","",'各会計、関係団体の財政状況及び健全化判断比率'!B13)</f>
        <v/>
      </c>
      <c r="F40" s="634"/>
      <c r="G40" s="634"/>
      <c r="H40" s="634"/>
      <c r="I40" s="634"/>
      <c r="J40" s="634"/>
      <c r="K40" s="634"/>
      <c r="L40" s="634"/>
      <c r="M40" s="634"/>
      <c r="N40" s="634"/>
      <c r="O40" s="634"/>
      <c r="P40" s="634"/>
      <c r="Q40" s="634"/>
      <c r="R40" s="634"/>
      <c r="S40" s="634"/>
      <c r="T40" s="181"/>
      <c r="U40" s="633" t="str">
        <f t="shared" si="4"/>
        <v/>
      </c>
      <c r="V40" s="633"/>
      <c r="W40" s="634"/>
      <c r="X40" s="634"/>
      <c r="Y40" s="634"/>
      <c r="Z40" s="634"/>
      <c r="AA40" s="634"/>
      <c r="AB40" s="634"/>
      <c r="AC40" s="634"/>
      <c r="AD40" s="634"/>
      <c r="AE40" s="634"/>
      <c r="AF40" s="634"/>
      <c r="AG40" s="634"/>
      <c r="AH40" s="634"/>
      <c r="AI40" s="634"/>
      <c r="AJ40" s="634"/>
      <c r="AK40" s="634"/>
      <c r="AL40" s="181"/>
      <c r="AM40" s="633" t="str">
        <f t="shared" si="0"/>
        <v/>
      </c>
      <c r="AN40" s="633"/>
      <c r="AO40" s="634"/>
      <c r="AP40" s="634"/>
      <c r="AQ40" s="634"/>
      <c r="AR40" s="634"/>
      <c r="AS40" s="634"/>
      <c r="AT40" s="634"/>
      <c r="AU40" s="634"/>
      <c r="AV40" s="634"/>
      <c r="AW40" s="634"/>
      <c r="AX40" s="634"/>
      <c r="AY40" s="634"/>
      <c r="AZ40" s="634"/>
      <c r="BA40" s="634"/>
      <c r="BB40" s="634"/>
      <c r="BC40" s="634"/>
      <c r="BD40" s="181"/>
      <c r="BE40" s="633" t="str">
        <f t="shared" si="1"/>
        <v/>
      </c>
      <c r="BF40" s="633"/>
      <c r="BG40" s="634"/>
      <c r="BH40" s="634"/>
      <c r="BI40" s="634"/>
      <c r="BJ40" s="634"/>
      <c r="BK40" s="634"/>
      <c r="BL40" s="634"/>
      <c r="BM40" s="634"/>
      <c r="BN40" s="634"/>
      <c r="BO40" s="634"/>
      <c r="BP40" s="634"/>
      <c r="BQ40" s="634"/>
      <c r="BR40" s="634"/>
      <c r="BS40" s="634"/>
      <c r="BT40" s="634"/>
      <c r="BU40" s="634"/>
      <c r="BV40" s="181"/>
      <c r="BW40" s="633">
        <f t="shared" si="2"/>
        <v>17</v>
      </c>
      <c r="BX40" s="633"/>
      <c r="BY40" s="634" t="str">
        <f>IF('各会計、関係団体の財政状況及び健全化判断比率'!B74="","",'各会計、関係団体の財政状況及び健全化判断比率'!B74)</f>
        <v>大阪府後期高齢者医療広域連合（後期高齢者医療特別会計）</v>
      </c>
      <c r="BZ40" s="634"/>
      <c r="CA40" s="634"/>
      <c r="CB40" s="634"/>
      <c r="CC40" s="634"/>
      <c r="CD40" s="634"/>
      <c r="CE40" s="634"/>
      <c r="CF40" s="634"/>
      <c r="CG40" s="634"/>
      <c r="CH40" s="634"/>
      <c r="CI40" s="634"/>
      <c r="CJ40" s="634"/>
      <c r="CK40" s="634"/>
      <c r="CL40" s="634"/>
      <c r="CM40" s="634"/>
      <c r="CN40" s="181"/>
      <c r="CO40" s="633" t="str">
        <f t="shared" si="3"/>
        <v/>
      </c>
      <c r="CP40" s="633"/>
      <c r="CQ40" s="634" t="str">
        <f>IF('各会計、関係団体の財政状況及び健全化判断比率'!BS13="","",'各会計、関係団体の財政状況及び健全化判断比率'!BS13)</f>
        <v/>
      </c>
      <c r="CR40" s="634"/>
      <c r="CS40" s="634"/>
      <c r="CT40" s="634"/>
      <c r="CU40" s="634"/>
      <c r="CV40" s="634"/>
      <c r="CW40" s="634"/>
      <c r="CX40" s="634"/>
      <c r="CY40" s="634"/>
      <c r="CZ40" s="634"/>
      <c r="DA40" s="634"/>
      <c r="DB40" s="634"/>
      <c r="DC40" s="634"/>
      <c r="DD40" s="634"/>
      <c r="DE40" s="634"/>
      <c r="DG40" s="635" t="str">
        <f>IF('各会計、関係団体の財政状況及び健全化判断比率'!BR13="","",'各会計、関係団体の財政状況及び健全化判断比率'!BR13)</f>
        <v/>
      </c>
      <c r="DH40" s="635"/>
      <c r="DI40" s="208"/>
    </row>
    <row r="41" spans="1:113" ht="32.25" customHeight="1" x14ac:dyDescent="0.2">
      <c r="A41" s="181"/>
      <c r="B41" s="205"/>
      <c r="C41" s="633" t="str">
        <f t="shared" si="5"/>
        <v/>
      </c>
      <c r="D41" s="633"/>
      <c r="E41" s="634" t="str">
        <f>IF('各会計、関係団体の財政状況及び健全化判断比率'!B14="","",'各会計、関係団体の財政状況及び健全化判断比率'!B14)</f>
        <v/>
      </c>
      <c r="F41" s="634"/>
      <c r="G41" s="634"/>
      <c r="H41" s="634"/>
      <c r="I41" s="634"/>
      <c r="J41" s="634"/>
      <c r="K41" s="634"/>
      <c r="L41" s="634"/>
      <c r="M41" s="634"/>
      <c r="N41" s="634"/>
      <c r="O41" s="634"/>
      <c r="P41" s="634"/>
      <c r="Q41" s="634"/>
      <c r="R41" s="634"/>
      <c r="S41" s="634"/>
      <c r="T41" s="181"/>
      <c r="U41" s="633" t="str">
        <f t="shared" si="4"/>
        <v/>
      </c>
      <c r="V41" s="633"/>
      <c r="W41" s="634"/>
      <c r="X41" s="634"/>
      <c r="Y41" s="634"/>
      <c r="Z41" s="634"/>
      <c r="AA41" s="634"/>
      <c r="AB41" s="634"/>
      <c r="AC41" s="634"/>
      <c r="AD41" s="634"/>
      <c r="AE41" s="634"/>
      <c r="AF41" s="634"/>
      <c r="AG41" s="634"/>
      <c r="AH41" s="634"/>
      <c r="AI41" s="634"/>
      <c r="AJ41" s="634"/>
      <c r="AK41" s="634"/>
      <c r="AL41" s="181"/>
      <c r="AM41" s="633" t="str">
        <f t="shared" si="0"/>
        <v/>
      </c>
      <c r="AN41" s="633"/>
      <c r="AO41" s="634"/>
      <c r="AP41" s="634"/>
      <c r="AQ41" s="634"/>
      <c r="AR41" s="634"/>
      <c r="AS41" s="634"/>
      <c r="AT41" s="634"/>
      <c r="AU41" s="634"/>
      <c r="AV41" s="634"/>
      <c r="AW41" s="634"/>
      <c r="AX41" s="634"/>
      <c r="AY41" s="634"/>
      <c r="AZ41" s="634"/>
      <c r="BA41" s="634"/>
      <c r="BB41" s="634"/>
      <c r="BC41" s="634"/>
      <c r="BD41" s="181"/>
      <c r="BE41" s="633" t="str">
        <f t="shared" si="1"/>
        <v/>
      </c>
      <c r="BF41" s="633"/>
      <c r="BG41" s="634"/>
      <c r="BH41" s="634"/>
      <c r="BI41" s="634"/>
      <c r="BJ41" s="634"/>
      <c r="BK41" s="634"/>
      <c r="BL41" s="634"/>
      <c r="BM41" s="634"/>
      <c r="BN41" s="634"/>
      <c r="BO41" s="634"/>
      <c r="BP41" s="634"/>
      <c r="BQ41" s="634"/>
      <c r="BR41" s="634"/>
      <c r="BS41" s="634"/>
      <c r="BT41" s="634"/>
      <c r="BU41" s="634"/>
      <c r="BV41" s="181"/>
      <c r="BW41" s="633">
        <f t="shared" si="2"/>
        <v>18</v>
      </c>
      <c r="BX41" s="633"/>
      <c r="BY41" s="634" t="str">
        <f>IF('各会計、関係団体の財政状況及び健全化判断比率'!B75="","",'各会計、関係団体の財政状況及び健全化判断比率'!B75)</f>
        <v>大阪広域水道企業団（水道事業会計）</v>
      </c>
      <c r="BZ41" s="634"/>
      <c r="CA41" s="634"/>
      <c r="CB41" s="634"/>
      <c r="CC41" s="634"/>
      <c r="CD41" s="634"/>
      <c r="CE41" s="634"/>
      <c r="CF41" s="634"/>
      <c r="CG41" s="634"/>
      <c r="CH41" s="634"/>
      <c r="CI41" s="634"/>
      <c r="CJ41" s="634"/>
      <c r="CK41" s="634"/>
      <c r="CL41" s="634"/>
      <c r="CM41" s="634"/>
      <c r="CN41" s="181"/>
      <c r="CO41" s="633" t="str">
        <f t="shared" si="3"/>
        <v/>
      </c>
      <c r="CP41" s="633"/>
      <c r="CQ41" s="634" t="str">
        <f>IF('各会計、関係団体の財政状況及び健全化判断比率'!BS14="","",'各会計、関係団体の財政状況及び健全化判断比率'!BS14)</f>
        <v/>
      </c>
      <c r="CR41" s="634"/>
      <c r="CS41" s="634"/>
      <c r="CT41" s="634"/>
      <c r="CU41" s="634"/>
      <c r="CV41" s="634"/>
      <c r="CW41" s="634"/>
      <c r="CX41" s="634"/>
      <c r="CY41" s="634"/>
      <c r="CZ41" s="634"/>
      <c r="DA41" s="634"/>
      <c r="DB41" s="634"/>
      <c r="DC41" s="634"/>
      <c r="DD41" s="634"/>
      <c r="DE41" s="634"/>
      <c r="DG41" s="635" t="str">
        <f>IF('各会計、関係団体の財政状況及び健全化判断比率'!BR14="","",'各会計、関係団体の財政状況及び健全化判断比率'!BR14)</f>
        <v/>
      </c>
      <c r="DH41" s="635"/>
      <c r="DI41" s="208"/>
    </row>
    <row r="42" spans="1:113" ht="32.25" customHeight="1" x14ac:dyDescent="0.2">
      <c r="B42" s="205"/>
      <c r="C42" s="633" t="str">
        <f t="shared" si="5"/>
        <v/>
      </c>
      <c r="D42" s="633"/>
      <c r="E42" s="634" t="str">
        <f>IF('各会計、関係団体の財政状況及び健全化判断比率'!B15="","",'各会計、関係団体の財政状況及び健全化判断比率'!B15)</f>
        <v/>
      </c>
      <c r="F42" s="634"/>
      <c r="G42" s="634"/>
      <c r="H42" s="634"/>
      <c r="I42" s="634"/>
      <c r="J42" s="634"/>
      <c r="K42" s="634"/>
      <c r="L42" s="634"/>
      <c r="M42" s="634"/>
      <c r="N42" s="634"/>
      <c r="O42" s="634"/>
      <c r="P42" s="634"/>
      <c r="Q42" s="634"/>
      <c r="R42" s="634"/>
      <c r="S42" s="634"/>
      <c r="T42" s="181"/>
      <c r="U42" s="633" t="str">
        <f t="shared" si="4"/>
        <v/>
      </c>
      <c r="V42" s="633"/>
      <c r="W42" s="634"/>
      <c r="X42" s="634"/>
      <c r="Y42" s="634"/>
      <c r="Z42" s="634"/>
      <c r="AA42" s="634"/>
      <c r="AB42" s="634"/>
      <c r="AC42" s="634"/>
      <c r="AD42" s="634"/>
      <c r="AE42" s="634"/>
      <c r="AF42" s="634"/>
      <c r="AG42" s="634"/>
      <c r="AH42" s="634"/>
      <c r="AI42" s="634"/>
      <c r="AJ42" s="634"/>
      <c r="AK42" s="634"/>
      <c r="AL42" s="181"/>
      <c r="AM42" s="633" t="str">
        <f t="shared" si="0"/>
        <v/>
      </c>
      <c r="AN42" s="633"/>
      <c r="AO42" s="634"/>
      <c r="AP42" s="634"/>
      <c r="AQ42" s="634"/>
      <c r="AR42" s="634"/>
      <c r="AS42" s="634"/>
      <c r="AT42" s="634"/>
      <c r="AU42" s="634"/>
      <c r="AV42" s="634"/>
      <c r="AW42" s="634"/>
      <c r="AX42" s="634"/>
      <c r="AY42" s="634"/>
      <c r="AZ42" s="634"/>
      <c r="BA42" s="634"/>
      <c r="BB42" s="634"/>
      <c r="BC42" s="634"/>
      <c r="BD42" s="181"/>
      <c r="BE42" s="633" t="str">
        <f t="shared" si="1"/>
        <v/>
      </c>
      <c r="BF42" s="633"/>
      <c r="BG42" s="634"/>
      <c r="BH42" s="634"/>
      <c r="BI42" s="634"/>
      <c r="BJ42" s="634"/>
      <c r="BK42" s="634"/>
      <c r="BL42" s="634"/>
      <c r="BM42" s="634"/>
      <c r="BN42" s="634"/>
      <c r="BO42" s="634"/>
      <c r="BP42" s="634"/>
      <c r="BQ42" s="634"/>
      <c r="BR42" s="634"/>
      <c r="BS42" s="634"/>
      <c r="BT42" s="634"/>
      <c r="BU42" s="634"/>
      <c r="BV42" s="181"/>
      <c r="BW42" s="633">
        <f t="shared" si="2"/>
        <v>19</v>
      </c>
      <c r="BX42" s="633"/>
      <c r="BY42" s="634" t="str">
        <f>IF('各会計、関係団体の財政状況及び健全化判断比率'!B76="","",'各会計、関係団体の財政状況及び健全化判断比率'!B76)</f>
        <v>大阪広域水道企業団（工業用水道事業会計）</v>
      </c>
      <c r="BZ42" s="634"/>
      <c r="CA42" s="634"/>
      <c r="CB42" s="634"/>
      <c r="CC42" s="634"/>
      <c r="CD42" s="634"/>
      <c r="CE42" s="634"/>
      <c r="CF42" s="634"/>
      <c r="CG42" s="634"/>
      <c r="CH42" s="634"/>
      <c r="CI42" s="634"/>
      <c r="CJ42" s="634"/>
      <c r="CK42" s="634"/>
      <c r="CL42" s="634"/>
      <c r="CM42" s="634"/>
      <c r="CN42" s="181"/>
      <c r="CO42" s="633" t="str">
        <f t="shared" si="3"/>
        <v/>
      </c>
      <c r="CP42" s="633"/>
      <c r="CQ42" s="634" t="str">
        <f>IF('各会計、関係団体の財政状況及び健全化判断比率'!BS15="","",'各会計、関係団体の財政状況及び健全化判断比率'!BS15)</f>
        <v/>
      </c>
      <c r="CR42" s="634"/>
      <c r="CS42" s="634"/>
      <c r="CT42" s="634"/>
      <c r="CU42" s="634"/>
      <c r="CV42" s="634"/>
      <c r="CW42" s="634"/>
      <c r="CX42" s="634"/>
      <c r="CY42" s="634"/>
      <c r="CZ42" s="634"/>
      <c r="DA42" s="634"/>
      <c r="DB42" s="634"/>
      <c r="DC42" s="634"/>
      <c r="DD42" s="634"/>
      <c r="DE42" s="634"/>
      <c r="DG42" s="635" t="str">
        <f>IF('各会計、関係団体の財政状況及び健全化判断比率'!BR15="","",'各会計、関係団体の財政状況及び健全化判断比率'!BR15)</f>
        <v/>
      </c>
      <c r="DH42" s="635"/>
      <c r="DI42" s="208"/>
    </row>
    <row r="43" spans="1:113" ht="32.25" customHeight="1" x14ac:dyDescent="0.2">
      <c r="B43" s="205"/>
      <c r="C43" s="633" t="str">
        <f t="shared" si="5"/>
        <v/>
      </c>
      <c r="D43" s="633"/>
      <c r="E43" s="634" t="str">
        <f>IF('各会計、関係団体の財政状況及び健全化判断比率'!B16="","",'各会計、関係団体の財政状況及び健全化判断比率'!B16)</f>
        <v/>
      </c>
      <c r="F43" s="634"/>
      <c r="G43" s="634"/>
      <c r="H43" s="634"/>
      <c r="I43" s="634"/>
      <c r="J43" s="634"/>
      <c r="K43" s="634"/>
      <c r="L43" s="634"/>
      <c r="M43" s="634"/>
      <c r="N43" s="634"/>
      <c r="O43" s="634"/>
      <c r="P43" s="634"/>
      <c r="Q43" s="634"/>
      <c r="R43" s="634"/>
      <c r="S43" s="634"/>
      <c r="T43" s="181"/>
      <c r="U43" s="633" t="str">
        <f t="shared" si="4"/>
        <v/>
      </c>
      <c r="V43" s="633"/>
      <c r="W43" s="634"/>
      <c r="X43" s="634"/>
      <c r="Y43" s="634"/>
      <c r="Z43" s="634"/>
      <c r="AA43" s="634"/>
      <c r="AB43" s="634"/>
      <c r="AC43" s="634"/>
      <c r="AD43" s="634"/>
      <c r="AE43" s="634"/>
      <c r="AF43" s="634"/>
      <c r="AG43" s="634"/>
      <c r="AH43" s="634"/>
      <c r="AI43" s="634"/>
      <c r="AJ43" s="634"/>
      <c r="AK43" s="634"/>
      <c r="AL43" s="181"/>
      <c r="AM43" s="633" t="str">
        <f t="shared" si="0"/>
        <v/>
      </c>
      <c r="AN43" s="633"/>
      <c r="AO43" s="634"/>
      <c r="AP43" s="634"/>
      <c r="AQ43" s="634"/>
      <c r="AR43" s="634"/>
      <c r="AS43" s="634"/>
      <c r="AT43" s="634"/>
      <c r="AU43" s="634"/>
      <c r="AV43" s="634"/>
      <c r="AW43" s="634"/>
      <c r="AX43" s="634"/>
      <c r="AY43" s="634"/>
      <c r="AZ43" s="634"/>
      <c r="BA43" s="634"/>
      <c r="BB43" s="634"/>
      <c r="BC43" s="634"/>
      <c r="BD43" s="181"/>
      <c r="BE43" s="633" t="str">
        <f t="shared" si="1"/>
        <v/>
      </c>
      <c r="BF43" s="633"/>
      <c r="BG43" s="634"/>
      <c r="BH43" s="634"/>
      <c r="BI43" s="634"/>
      <c r="BJ43" s="634"/>
      <c r="BK43" s="634"/>
      <c r="BL43" s="634"/>
      <c r="BM43" s="634"/>
      <c r="BN43" s="634"/>
      <c r="BO43" s="634"/>
      <c r="BP43" s="634"/>
      <c r="BQ43" s="634"/>
      <c r="BR43" s="634"/>
      <c r="BS43" s="634"/>
      <c r="BT43" s="634"/>
      <c r="BU43" s="634"/>
      <c r="BV43" s="181"/>
      <c r="BW43" s="633" t="str">
        <f t="shared" si="2"/>
        <v/>
      </c>
      <c r="BX43" s="633"/>
      <c r="BY43" s="634" t="str">
        <f>IF('各会計、関係団体の財政状況及び健全化判断比率'!B77="","",'各会計、関係団体の財政状況及び健全化判断比率'!B77)</f>
        <v/>
      </c>
      <c r="BZ43" s="634"/>
      <c r="CA43" s="634"/>
      <c r="CB43" s="634"/>
      <c r="CC43" s="634"/>
      <c r="CD43" s="634"/>
      <c r="CE43" s="634"/>
      <c r="CF43" s="634"/>
      <c r="CG43" s="634"/>
      <c r="CH43" s="634"/>
      <c r="CI43" s="634"/>
      <c r="CJ43" s="634"/>
      <c r="CK43" s="634"/>
      <c r="CL43" s="634"/>
      <c r="CM43" s="634"/>
      <c r="CN43" s="181"/>
      <c r="CO43" s="633" t="str">
        <f t="shared" si="3"/>
        <v/>
      </c>
      <c r="CP43" s="633"/>
      <c r="CQ43" s="634" t="str">
        <f>IF('各会計、関係団体の財政状況及び健全化判断比率'!BS16="","",'各会計、関係団体の財政状況及び健全化判断比率'!BS16)</f>
        <v/>
      </c>
      <c r="CR43" s="634"/>
      <c r="CS43" s="634"/>
      <c r="CT43" s="634"/>
      <c r="CU43" s="634"/>
      <c r="CV43" s="634"/>
      <c r="CW43" s="634"/>
      <c r="CX43" s="634"/>
      <c r="CY43" s="634"/>
      <c r="CZ43" s="634"/>
      <c r="DA43" s="634"/>
      <c r="DB43" s="634"/>
      <c r="DC43" s="634"/>
      <c r="DD43" s="634"/>
      <c r="DE43" s="634"/>
      <c r="DG43" s="635" t="str">
        <f>IF('各会計、関係団体の財政状況及び健全化判断比率'!BR16="","",'各会計、関係団体の財政状況及び健全化判断比率'!BR16)</f>
        <v/>
      </c>
      <c r="DH43" s="635"/>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193</v>
      </c>
      <c r="E46" s="636" t="s">
        <v>194</v>
      </c>
      <c r="F46" s="636"/>
      <c r="G46" s="636"/>
      <c r="H46" s="636"/>
      <c r="I46" s="636"/>
      <c r="J46" s="636"/>
      <c r="K46" s="636"/>
      <c r="L46" s="636"/>
      <c r="M46" s="636"/>
      <c r="N46" s="636"/>
      <c r="O46" s="636"/>
      <c r="P46" s="636"/>
      <c r="Q46" s="636"/>
      <c r="R46" s="636"/>
      <c r="S46" s="636"/>
      <c r="T46" s="636"/>
      <c r="U46" s="636"/>
      <c r="V46" s="636"/>
      <c r="W46" s="636"/>
      <c r="X46" s="636"/>
      <c r="Y46" s="636"/>
      <c r="Z46" s="636"/>
      <c r="AA46" s="636"/>
      <c r="AB46" s="636"/>
      <c r="AC46" s="636"/>
      <c r="AD46" s="636"/>
      <c r="AE46" s="636"/>
      <c r="AF46" s="636"/>
      <c r="AG46" s="636"/>
      <c r="AH46" s="636"/>
      <c r="AI46" s="636"/>
      <c r="AJ46" s="636"/>
      <c r="AK46" s="636"/>
      <c r="AL46" s="636"/>
      <c r="AM46" s="636"/>
      <c r="AN46" s="636"/>
      <c r="AO46" s="636"/>
      <c r="AP46" s="636"/>
      <c r="AQ46" s="636"/>
      <c r="AR46" s="636"/>
      <c r="AS46" s="636"/>
      <c r="AT46" s="636"/>
      <c r="AU46" s="636"/>
      <c r="AV46" s="636"/>
      <c r="AW46" s="636"/>
      <c r="AX46" s="636"/>
      <c r="AY46" s="636"/>
      <c r="AZ46" s="636"/>
      <c r="BA46" s="636"/>
      <c r="BB46" s="636"/>
      <c r="BC46" s="636"/>
      <c r="BD46" s="636"/>
      <c r="BE46" s="636"/>
      <c r="BF46" s="636"/>
      <c r="BG46" s="636"/>
      <c r="BH46" s="636"/>
      <c r="BI46" s="636"/>
      <c r="BJ46" s="636"/>
      <c r="BK46" s="636"/>
      <c r="BL46" s="636"/>
      <c r="BM46" s="636"/>
      <c r="BN46" s="636"/>
      <c r="BO46" s="636"/>
      <c r="BP46" s="636"/>
      <c r="BQ46" s="636"/>
      <c r="BR46" s="636"/>
      <c r="BS46" s="636"/>
      <c r="BT46" s="636"/>
      <c r="BU46" s="636"/>
      <c r="BV46" s="636"/>
      <c r="BW46" s="636"/>
      <c r="BX46" s="636"/>
      <c r="BY46" s="636"/>
      <c r="BZ46" s="636"/>
      <c r="CA46" s="636"/>
      <c r="CB46" s="636"/>
      <c r="CC46" s="636"/>
      <c r="CD46" s="636"/>
      <c r="CE46" s="636"/>
      <c r="CF46" s="636"/>
      <c r="CG46" s="636"/>
      <c r="CH46" s="636"/>
      <c r="CI46" s="636"/>
      <c r="CJ46" s="636"/>
      <c r="CK46" s="636"/>
      <c r="CL46" s="636"/>
      <c r="CM46" s="636"/>
      <c r="CN46" s="636"/>
      <c r="CO46" s="636"/>
      <c r="CP46" s="636"/>
      <c r="CQ46" s="636"/>
      <c r="CR46" s="636"/>
      <c r="CS46" s="636"/>
      <c r="CT46" s="636"/>
      <c r="CU46" s="636"/>
      <c r="CV46" s="636"/>
      <c r="CW46" s="636"/>
      <c r="CX46" s="636"/>
      <c r="CY46" s="636"/>
      <c r="CZ46" s="636"/>
      <c r="DA46" s="636"/>
      <c r="DB46" s="636"/>
      <c r="DC46" s="636"/>
      <c r="DD46" s="636"/>
      <c r="DE46" s="636"/>
      <c r="DF46" s="636"/>
      <c r="DG46" s="636"/>
      <c r="DH46" s="636"/>
      <c r="DI46" s="636"/>
    </row>
    <row r="47" spans="1:113" x14ac:dyDescent="0.2">
      <c r="E47" s="636" t="s">
        <v>195</v>
      </c>
      <c r="F47" s="636"/>
      <c r="G47" s="636"/>
      <c r="H47" s="636"/>
      <c r="I47" s="636"/>
      <c r="J47" s="636"/>
      <c r="K47" s="636"/>
      <c r="L47" s="636"/>
      <c r="M47" s="636"/>
      <c r="N47" s="636"/>
      <c r="O47" s="636"/>
      <c r="P47" s="636"/>
      <c r="Q47" s="636"/>
      <c r="R47" s="636"/>
      <c r="S47" s="636"/>
      <c r="T47" s="636"/>
      <c r="U47" s="636"/>
      <c r="V47" s="636"/>
      <c r="W47" s="636"/>
      <c r="X47" s="636"/>
      <c r="Y47" s="636"/>
      <c r="Z47" s="636"/>
      <c r="AA47" s="636"/>
      <c r="AB47" s="636"/>
      <c r="AC47" s="636"/>
      <c r="AD47" s="636"/>
      <c r="AE47" s="636"/>
      <c r="AF47" s="636"/>
      <c r="AG47" s="636"/>
      <c r="AH47" s="636"/>
      <c r="AI47" s="636"/>
      <c r="AJ47" s="636"/>
      <c r="AK47" s="636"/>
      <c r="AL47" s="636"/>
      <c r="AM47" s="636"/>
      <c r="AN47" s="636"/>
      <c r="AO47" s="636"/>
      <c r="AP47" s="636"/>
      <c r="AQ47" s="636"/>
      <c r="AR47" s="636"/>
      <c r="AS47" s="636"/>
      <c r="AT47" s="636"/>
      <c r="AU47" s="636"/>
      <c r="AV47" s="636"/>
      <c r="AW47" s="636"/>
      <c r="AX47" s="636"/>
      <c r="AY47" s="636"/>
      <c r="AZ47" s="636"/>
      <c r="BA47" s="636"/>
      <c r="BB47" s="636"/>
      <c r="BC47" s="636"/>
      <c r="BD47" s="636"/>
      <c r="BE47" s="636"/>
      <c r="BF47" s="636"/>
      <c r="BG47" s="636"/>
      <c r="BH47" s="636"/>
      <c r="BI47" s="636"/>
      <c r="BJ47" s="636"/>
      <c r="BK47" s="636"/>
      <c r="BL47" s="636"/>
      <c r="BM47" s="636"/>
      <c r="BN47" s="636"/>
      <c r="BO47" s="636"/>
      <c r="BP47" s="636"/>
      <c r="BQ47" s="636"/>
      <c r="BR47" s="636"/>
      <c r="BS47" s="636"/>
      <c r="BT47" s="636"/>
      <c r="BU47" s="636"/>
      <c r="BV47" s="636"/>
      <c r="BW47" s="636"/>
      <c r="BX47" s="636"/>
      <c r="BY47" s="636"/>
      <c r="BZ47" s="636"/>
      <c r="CA47" s="636"/>
      <c r="CB47" s="636"/>
      <c r="CC47" s="636"/>
      <c r="CD47" s="636"/>
      <c r="CE47" s="636"/>
      <c r="CF47" s="636"/>
      <c r="CG47" s="636"/>
      <c r="CH47" s="636"/>
      <c r="CI47" s="636"/>
      <c r="CJ47" s="636"/>
      <c r="CK47" s="636"/>
      <c r="CL47" s="636"/>
      <c r="CM47" s="636"/>
      <c r="CN47" s="636"/>
      <c r="CO47" s="636"/>
      <c r="CP47" s="636"/>
      <c r="CQ47" s="636"/>
      <c r="CR47" s="636"/>
      <c r="CS47" s="636"/>
      <c r="CT47" s="636"/>
      <c r="CU47" s="636"/>
      <c r="CV47" s="636"/>
      <c r="CW47" s="636"/>
      <c r="CX47" s="636"/>
      <c r="CY47" s="636"/>
      <c r="CZ47" s="636"/>
      <c r="DA47" s="636"/>
      <c r="DB47" s="636"/>
      <c r="DC47" s="636"/>
      <c r="DD47" s="636"/>
      <c r="DE47" s="636"/>
      <c r="DF47" s="636"/>
      <c r="DG47" s="636"/>
      <c r="DH47" s="636"/>
      <c r="DI47" s="636"/>
    </row>
    <row r="48" spans="1:113" x14ac:dyDescent="0.2">
      <c r="E48" s="636" t="s">
        <v>196</v>
      </c>
      <c r="F48" s="636"/>
      <c r="G48" s="636"/>
      <c r="H48" s="636"/>
      <c r="I48" s="636"/>
      <c r="J48" s="636"/>
      <c r="K48" s="636"/>
      <c r="L48" s="636"/>
      <c r="M48" s="636"/>
      <c r="N48" s="636"/>
      <c r="O48" s="636"/>
      <c r="P48" s="636"/>
      <c r="Q48" s="636"/>
      <c r="R48" s="636"/>
      <c r="S48" s="636"/>
      <c r="T48" s="636"/>
      <c r="U48" s="636"/>
      <c r="V48" s="636"/>
      <c r="W48" s="636"/>
      <c r="X48" s="636"/>
      <c r="Y48" s="636"/>
      <c r="Z48" s="636"/>
      <c r="AA48" s="636"/>
      <c r="AB48" s="636"/>
      <c r="AC48" s="636"/>
      <c r="AD48" s="636"/>
      <c r="AE48" s="636"/>
      <c r="AF48" s="636"/>
      <c r="AG48" s="636"/>
      <c r="AH48" s="636"/>
      <c r="AI48" s="636"/>
      <c r="AJ48" s="636"/>
      <c r="AK48" s="636"/>
      <c r="AL48" s="636"/>
      <c r="AM48" s="636"/>
      <c r="AN48" s="636"/>
      <c r="AO48" s="636"/>
      <c r="AP48" s="636"/>
      <c r="AQ48" s="636"/>
      <c r="AR48" s="636"/>
      <c r="AS48" s="636"/>
      <c r="AT48" s="636"/>
      <c r="AU48" s="636"/>
      <c r="AV48" s="636"/>
      <c r="AW48" s="636"/>
      <c r="AX48" s="636"/>
      <c r="AY48" s="636"/>
      <c r="AZ48" s="636"/>
      <c r="BA48" s="636"/>
      <c r="BB48" s="636"/>
      <c r="BC48" s="636"/>
      <c r="BD48" s="636"/>
      <c r="BE48" s="636"/>
      <c r="BF48" s="636"/>
      <c r="BG48" s="636"/>
      <c r="BH48" s="636"/>
      <c r="BI48" s="636"/>
      <c r="BJ48" s="636"/>
      <c r="BK48" s="636"/>
      <c r="BL48" s="636"/>
      <c r="BM48" s="636"/>
      <c r="BN48" s="636"/>
      <c r="BO48" s="636"/>
      <c r="BP48" s="636"/>
      <c r="BQ48" s="636"/>
      <c r="BR48" s="636"/>
      <c r="BS48" s="636"/>
      <c r="BT48" s="636"/>
      <c r="BU48" s="636"/>
      <c r="BV48" s="636"/>
      <c r="BW48" s="636"/>
      <c r="BX48" s="636"/>
      <c r="BY48" s="636"/>
      <c r="BZ48" s="636"/>
      <c r="CA48" s="636"/>
      <c r="CB48" s="636"/>
      <c r="CC48" s="636"/>
      <c r="CD48" s="636"/>
      <c r="CE48" s="636"/>
      <c r="CF48" s="636"/>
      <c r="CG48" s="636"/>
      <c r="CH48" s="636"/>
      <c r="CI48" s="636"/>
      <c r="CJ48" s="636"/>
      <c r="CK48" s="636"/>
      <c r="CL48" s="636"/>
      <c r="CM48" s="636"/>
      <c r="CN48" s="636"/>
      <c r="CO48" s="636"/>
      <c r="CP48" s="636"/>
      <c r="CQ48" s="636"/>
      <c r="CR48" s="636"/>
      <c r="CS48" s="636"/>
      <c r="CT48" s="636"/>
      <c r="CU48" s="636"/>
      <c r="CV48" s="636"/>
      <c r="CW48" s="636"/>
      <c r="CX48" s="636"/>
      <c r="CY48" s="636"/>
      <c r="CZ48" s="636"/>
      <c r="DA48" s="636"/>
      <c r="DB48" s="636"/>
      <c r="DC48" s="636"/>
      <c r="DD48" s="636"/>
      <c r="DE48" s="636"/>
      <c r="DF48" s="636"/>
      <c r="DG48" s="636"/>
      <c r="DH48" s="636"/>
      <c r="DI48" s="636"/>
    </row>
    <row r="49" spans="5:113" x14ac:dyDescent="0.2">
      <c r="E49" s="637" t="s">
        <v>197</v>
      </c>
      <c r="F49" s="637"/>
      <c r="G49" s="637"/>
      <c r="H49" s="637"/>
      <c r="I49" s="637"/>
      <c r="J49" s="637"/>
      <c r="K49" s="637"/>
      <c r="L49" s="637"/>
      <c r="M49" s="637"/>
      <c r="N49" s="637"/>
      <c r="O49" s="637"/>
      <c r="P49" s="637"/>
      <c r="Q49" s="637"/>
      <c r="R49" s="637"/>
      <c r="S49" s="637"/>
      <c r="T49" s="637"/>
      <c r="U49" s="637"/>
      <c r="V49" s="637"/>
      <c r="W49" s="637"/>
      <c r="X49" s="637"/>
      <c r="Y49" s="637"/>
      <c r="Z49" s="637"/>
      <c r="AA49" s="637"/>
      <c r="AB49" s="637"/>
      <c r="AC49" s="637"/>
      <c r="AD49" s="637"/>
      <c r="AE49" s="637"/>
      <c r="AF49" s="637"/>
      <c r="AG49" s="637"/>
      <c r="AH49" s="637"/>
      <c r="AI49" s="637"/>
      <c r="AJ49" s="637"/>
      <c r="AK49" s="637"/>
      <c r="AL49" s="637"/>
      <c r="AM49" s="637"/>
      <c r="AN49" s="637"/>
      <c r="AO49" s="637"/>
      <c r="AP49" s="637"/>
      <c r="AQ49" s="637"/>
      <c r="AR49" s="637"/>
      <c r="AS49" s="637"/>
      <c r="AT49" s="637"/>
      <c r="AU49" s="637"/>
      <c r="AV49" s="637"/>
      <c r="AW49" s="637"/>
      <c r="AX49" s="637"/>
      <c r="AY49" s="637"/>
      <c r="AZ49" s="637"/>
      <c r="BA49" s="637"/>
      <c r="BB49" s="637"/>
      <c r="BC49" s="637"/>
      <c r="BD49" s="637"/>
      <c r="BE49" s="637"/>
      <c r="BF49" s="637"/>
      <c r="BG49" s="637"/>
      <c r="BH49" s="637"/>
      <c r="BI49" s="637"/>
      <c r="BJ49" s="637"/>
      <c r="BK49" s="637"/>
      <c r="BL49" s="637"/>
      <c r="BM49" s="637"/>
      <c r="BN49" s="637"/>
      <c r="BO49" s="637"/>
      <c r="BP49" s="637"/>
      <c r="BQ49" s="637"/>
      <c r="BR49" s="637"/>
      <c r="BS49" s="637"/>
      <c r="BT49" s="637"/>
      <c r="BU49" s="637"/>
      <c r="BV49" s="637"/>
      <c r="BW49" s="637"/>
      <c r="BX49" s="637"/>
      <c r="BY49" s="637"/>
      <c r="BZ49" s="637"/>
      <c r="CA49" s="637"/>
      <c r="CB49" s="637"/>
      <c r="CC49" s="637"/>
      <c r="CD49" s="637"/>
      <c r="CE49" s="637"/>
      <c r="CF49" s="637"/>
      <c r="CG49" s="637"/>
      <c r="CH49" s="637"/>
      <c r="CI49" s="637"/>
      <c r="CJ49" s="637"/>
      <c r="CK49" s="637"/>
      <c r="CL49" s="637"/>
      <c r="CM49" s="637"/>
      <c r="CN49" s="637"/>
      <c r="CO49" s="637"/>
      <c r="CP49" s="637"/>
      <c r="CQ49" s="637"/>
      <c r="CR49" s="637"/>
      <c r="CS49" s="637"/>
      <c r="CT49" s="637"/>
      <c r="CU49" s="637"/>
      <c r="CV49" s="637"/>
      <c r="CW49" s="637"/>
      <c r="CX49" s="637"/>
      <c r="CY49" s="637"/>
      <c r="CZ49" s="637"/>
      <c r="DA49" s="637"/>
      <c r="DB49" s="637"/>
      <c r="DC49" s="637"/>
      <c r="DD49" s="637"/>
      <c r="DE49" s="637"/>
      <c r="DF49" s="637"/>
      <c r="DG49" s="637"/>
      <c r="DH49" s="637"/>
      <c r="DI49" s="637"/>
    </row>
    <row r="50" spans="5:113" x14ac:dyDescent="0.2">
      <c r="E50" s="636" t="s">
        <v>198</v>
      </c>
      <c r="F50" s="636"/>
      <c r="G50" s="636"/>
      <c r="H50" s="636"/>
      <c r="I50" s="636"/>
      <c r="J50" s="636"/>
      <c r="K50" s="636"/>
      <c r="L50" s="636"/>
      <c r="M50" s="636"/>
      <c r="N50" s="636"/>
      <c r="O50" s="636"/>
      <c r="P50" s="636"/>
      <c r="Q50" s="636"/>
      <c r="R50" s="636"/>
      <c r="S50" s="636"/>
      <c r="T50" s="636"/>
      <c r="U50" s="636"/>
      <c r="V50" s="636"/>
      <c r="W50" s="636"/>
      <c r="X50" s="636"/>
      <c r="Y50" s="636"/>
      <c r="Z50" s="636"/>
      <c r="AA50" s="636"/>
      <c r="AB50" s="636"/>
      <c r="AC50" s="636"/>
      <c r="AD50" s="636"/>
      <c r="AE50" s="636"/>
      <c r="AF50" s="636"/>
      <c r="AG50" s="636"/>
      <c r="AH50" s="636"/>
      <c r="AI50" s="636"/>
      <c r="AJ50" s="636"/>
      <c r="AK50" s="636"/>
      <c r="AL50" s="636"/>
      <c r="AM50" s="636"/>
      <c r="AN50" s="636"/>
      <c r="AO50" s="636"/>
      <c r="AP50" s="636"/>
      <c r="AQ50" s="636"/>
      <c r="AR50" s="636"/>
      <c r="AS50" s="636"/>
      <c r="AT50" s="636"/>
      <c r="AU50" s="636"/>
      <c r="AV50" s="636"/>
      <c r="AW50" s="636"/>
      <c r="AX50" s="636"/>
      <c r="AY50" s="636"/>
      <c r="AZ50" s="636"/>
      <c r="BA50" s="636"/>
      <c r="BB50" s="636"/>
      <c r="BC50" s="636"/>
      <c r="BD50" s="636"/>
      <c r="BE50" s="636"/>
      <c r="BF50" s="636"/>
      <c r="BG50" s="636"/>
      <c r="BH50" s="636"/>
      <c r="BI50" s="636"/>
      <c r="BJ50" s="636"/>
      <c r="BK50" s="636"/>
      <c r="BL50" s="636"/>
      <c r="BM50" s="636"/>
      <c r="BN50" s="636"/>
      <c r="BO50" s="636"/>
      <c r="BP50" s="636"/>
      <c r="BQ50" s="636"/>
      <c r="BR50" s="636"/>
      <c r="BS50" s="636"/>
      <c r="BT50" s="636"/>
      <c r="BU50" s="636"/>
      <c r="BV50" s="636"/>
      <c r="BW50" s="636"/>
      <c r="BX50" s="636"/>
      <c r="BY50" s="636"/>
      <c r="BZ50" s="636"/>
      <c r="CA50" s="636"/>
      <c r="CB50" s="636"/>
      <c r="CC50" s="636"/>
      <c r="CD50" s="636"/>
      <c r="CE50" s="636"/>
      <c r="CF50" s="636"/>
      <c r="CG50" s="636"/>
      <c r="CH50" s="636"/>
      <c r="CI50" s="636"/>
      <c r="CJ50" s="636"/>
      <c r="CK50" s="636"/>
      <c r="CL50" s="636"/>
      <c r="CM50" s="636"/>
      <c r="CN50" s="636"/>
      <c r="CO50" s="636"/>
      <c r="CP50" s="636"/>
      <c r="CQ50" s="636"/>
      <c r="CR50" s="636"/>
      <c r="CS50" s="636"/>
      <c r="CT50" s="636"/>
      <c r="CU50" s="636"/>
      <c r="CV50" s="636"/>
      <c r="CW50" s="636"/>
      <c r="CX50" s="636"/>
      <c r="CY50" s="636"/>
      <c r="CZ50" s="636"/>
      <c r="DA50" s="636"/>
      <c r="DB50" s="636"/>
      <c r="DC50" s="636"/>
      <c r="DD50" s="636"/>
      <c r="DE50" s="636"/>
      <c r="DF50" s="636"/>
      <c r="DG50" s="636"/>
      <c r="DH50" s="636"/>
      <c r="DI50" s="636"/>
    </row>
    <row r="51" spans="5:113" x14ac:dyDescent="0.2">
      <c r="E51" s="636" t="s">
        <v>199</v>
      </c>
      <c r="F51" s="636"/>
      <c r="G51" s="636"/>
      <c r="H51" s="636"/>
      <c r="I51" s="636"/>
      <c r="J51" s="636"/>
      <c r="K51" s="636"/>
      <c r="L51" s="636"/>
      <c r="M51" s="636"/>
      <c r="N51" s="636"/>
      <c r="O51" s="636"/>
      <c r="P51" s="636"/>
      <c r="Q51" s="636"/>
      <c r="R51" s="636"/>
      <c r="S51" s="636"/>
      <c r="T51" s="636"/>
      <c r="U51" s="636"/>
      <c r="V51" s="636"/>
      <c r="W51" s="636"/>
      <c r="X51" s="636"/>
      <c r="Y51" s="636"/>
      <c r="Z51" s="636"/>
      <c r="AA51" s="636"/>
      <c r="AB51" s="636"/>
      <c r="AC51" s="636"/>
      <c r="AD51" s="636"/>
      <c r="AE51" s="636"/>
      <c r="AF51" s="636"/>
      <c r="AG51" s="636"/>
      <c r="AH51" s="636"/>
      <c r="AI51" s="636"/>
      <c r="AJ51" s="636"/>
      <c r="AK51" s="636"/>
      <c r="AL51" s="636"/>
      <c r="AM51" s="636"/>
      <c r="AN51" s="636"/>
      <c r="AO51" s="636"/>
      <c r="AP51" s="636"/>
      <c r="AQ51" s="636"/>
      <c r="AR51" s="636"/>
      <c r="AS51" s="636"/>
      <c r="AT51" s="636"/>
      <c r="AU51" s="636"/>
      <c r="AV51" s="636"/>
      <c r="AW51" s="636"/>
      <c r="AX51" s="636"/>
      <c r="AY51" s="636"/>
      <c r="AZ51" s="636"/>
      <c r="BA51" s="636"/>
      <c r="BB51" s="636"/>
      <c r="BC51" s="636"/>
      <c r="BD51" s="636"/>
      <c r="BE51" s="636"/>
      <c r="BF51" s="636"/>
      <c r="BG51" s="636"/>
      <c r="BH51" s="636"/>
      <c r="BI51" s="636"/>
      <c r="BJ51" s="636"/>
      <c r="BK51" s="636"/>
      <c r="BL51" s="636"/>
      <c r="BM51" s="636"/>
      <c r="BN51" s="636"/>
      <c r="BO51" s="636"/>
      <c r="BP51" s="636"/>
      <c r="BQ51" s="636"/>
      <c r="BR51" s="636"/>
      <c r="BS51" s="636"/>
      <c r="BT51" s="636"/>
      <c r="BU51" s="636"/>
      <c r="BV51" s="636"/>
      <c r="BW51" s="636"/>
      <c r="BX51" s="636"/>
      <c r="BY51" s="636"/>
      <c r="BZ51" s="636"/>
      <c r="CA51" s="636"/>
      <c r="CB51" s="636"/>
      <c r="CC51" s="636"/>
      <c r="CD51" s="636"/>
      <c r="CE51" s="636"/>
      <c r="CF51" s="636"/>
      <c r="CG51" s="636"/>
      <c r="CH51" s="636"/>
      <c r="CI51" s="636"/>
      <c r="CJ51" s="636"/>
      <c r="CK51" s="636"/>
      <c r="CL51" s="636"/>
      <c r="CM51" s="636"/>
      <c r="CN51" s="636"/>
      <c r="CO51" s="636"/>
      <c r="CP51" s="636"/>
      <c r="CQ51" s="636"/>
      <c r="CR51" s="636"/>
      <c r="CS51" s="636"/>
      <c r="CT51" s="636"/>
      <c r="CU51" s="636"/>
      <c r="CV51" s="636"/>
      <c r="CW51" s="636"/>
      <c r="CX51" s="636"/>
      <c r="CY51" s="636"/>
      <c r="CZ51" s="636"/>
      <c r="DA51" s="636"/>
      <c r="DB51" s="636"/>
      <c r="DC51" s="636"/>
      <c r="DD51" s="636"/>
      <c r="DE51" s="636"/>
      <c r="DF51" s="636"/>
      <c r="DG51" s="636"/>
      <c r="DH51" s="636"/>
      <c r="DI51" s="636"/>
    </row>
    <row r="52" spans="5:113" x14ac:dyDescent="0.2">
      <c r="E52" s="636" t="s">
        <v>200</v>
      </c>
      <c r="F52" s="636"/>
      <c r="G52" s="636"/>
      <c r="H52" s="636"/>
      <c r="I52" s="636"/>
      <c r="J52" s="636"/>
      <c r="K52" s="636"/>
      <c r="L52" s="636"/>
      <c r="M52" s="636"/>
      <c r="N52" s="636"/>
      <c r="O52" s="636"/>
      <c r="P52" s="636"/>
      <c r="Q52" s="636"/>
      <c r="R52" s="636"/>
      <c r="S52" s="636"/>
      <c r="T52" s="636"/>
      <c r="U52" s="636"/>
      <c r="V52" s="636"/>
      <c r="W52" s="636"/>
      <c r="X52" s="636"/>
      <c r="Y52" s="636"/>
      <c r="Z52" s="636"/>
      <c r="AA52" s="636"/>
      <c r="AB52" s="636"/>
      <c r="AC52" s="636"/>
      <c r="AD52" s="636"/>
      <c r="AE52" s="636"/>
      <c r="AF52" s="636"/>
      <c r="AG52" s="636"/>
      <c r="AH52" s="636"/>
      <c r="AI52" s="636"/>
      <c r="AJ52" s="636"/>
      <c r="AK52" s="636"/>
      <c r="AL52" s="636"/>
      <c r="AM52" s="636"/>
      <c r="AN52" s="636"/>
      <c r="AO52" s="636"/>
      <c r="AP52" s="636"/>
      <c r="AQ52" s="636"/>
      <c r="AR52" s="636"/>
      <c r="AS52" s="636"/>
      <c r="AT52" s="636"/>
      <c r="AU52" s="636"/>
      <c r="AV52" s="636"/>
      <c r="AW52" s="636"/>
      <c r="AX52" s="636"/>
      <c r="AY52" s="636"/>
      <c r="AZ52" s="636"/>
      <c r="BA52" s="636"/>
      <c r="BB52" s="636"/>
      <c r="BC52" s="636"/>
      <c r="BD52" s="636"/>
      <c r="BE52" s="636"/>
      <c r="BF52" s="636"/>
      <c r="BG52" s="636"/>
      <c r="BH52" s="636"/>
      <c r="BI52" s="636"/>
      <c r="BJ52" s="636"/>
      <c r="BK52" s="636"/>
      <c r="BL52" s="636"/>
      <c r="BM52" s="636"/>
      <c r="BN52" s="636"/>
      <c r="BO52" s="636"/>
      <c r="BP52" s="636"/>
      <c r="BQ52" s="636"/>
      <c r="BR52" s="636"/>
      <c r="BS52" s="636"/>
      <c r="BT52" s="636"/>
      <c r="BU52" s="636"/>
      <c r="BV52" s="636"/>
      <c r="BW52" s="636"/>
      <c r="BX52" s="636"/>
      <c r="BY52" s="636"/>
      <c r="BZ52" s="636"/>
      <c r="CA52" s="636"/>
      <c r="CB52" s="636"/>
      <c r="CC52" s="636"/>
      <c r="CD52" s="636"/>
      <c r="CE52" s="636"/>
      <c r="CF52" s="636"/>
      <c r="CG52" s="636"/>
      <c r="CH52" s="636"/>
      <c r="CI52" s="636"/>
      <c r="CJ52" s="636"/>
      <c r="CK52" s="636"/>
      <c r="CL52" s="636"/>
      <c r="CM52" s="636"/>
      <c r="CN52" s="636"/>
      <c r="CO52" s="636"/>
      <c r="CP52" s="636"/>
      <c r="CQ52" s="636"/>
      <c r="CR52" s="636"/>
      <c r="CS52" s="636"/>
      <c r="CT52" s="636"/>
      <c r="CU52" s="636"/>
      <c r="CV52" s="636"/>
      <c r="CW52" s="636"/>
      <c r="CX52" s="636"/>
      <c r="CY52" s="636"/>
      <c r="CZ52" s="636"/>
      <c r="DA52" s="636"/>
      <c r="DB52" s="636"/>
      <c r="DC52" s="636"/>
      <c r="DD52" s="636"/>
      <c r="DE52" s="636"/>
      <c r="DF52" s="636"/>
      <c r="DG52" s="636"/>
      <c r="DH52" s="636"/>
      <c r="DI52" s="636"/>
    </row>
    <row r="53" spans="5:113" x14ac:dyDescent="0.2">
      <c r="E53" s="636" t="s">
        <v>201</v>
      </c>
      <c r="F53" s="636"/>
      <c r="G53" s="636"/>
      <c r="H53" s="636"/>
      <c r="I53" s="636"/>
      <c r="J53" s="636"/>
      <c r="K53" s="636"/>
      <c r="L53" s="636"/>
      <c r="M53" s="636"/>
      <c r="N53" s="636"/>
      <c r="O53" s="636"/>
      <c r="P53" s="636"/>
      <c r="Q53" s="636"/>
      <c r="R53" s="636"/>
      <c r="S53" s="636"/>
      <c r="T53" s="636"/>
      <c r="U53" s="636"/>
      <c r="V53" s="636"/>
      <c r="W53" s="636"/>
      <c r="X53" s="636"/>
      <c r="Y53" s="636"/>
      <c r="Z53" s="636"/>
      <c r="AA53" s="636"/>
      <c r="AB53" s="636"/>
      <c r="AC53" s="636"/>
      <c r="AD53" s="636"/>
      <c r="AE53" s="636"/>
      <c r="AF53" s="636"/>
      <c r="AG53" s="636"/>
      <c r="AH53" s="636"/>
      <c r="AI53" s="636"/>
      <c r="AJ53" s="636"/>
      <c r="AK53" s="636"/>
      <c r="AL53" s="636"/>
      <c r="AM53" s="636"/>
      <c r="AN53" s="636"/>
      <c r="AO53" s="636"/>
      <c r="AP53" s="636"/>
      <c r="AQ53" s="636"/>
      <c r="AR53" s="636"/>
      <c r="AS53" s="636"/>
      <c r="AT53" s="636"/>
      <c r="AU53" s="636"/>
      <c r="AV53" s="636"/>
      <c r="AW53" s="636"/>
      <c r="AX53" s="636"/>
      <c r="AY53" s="636"/>
      <c r="AZ53" s="636"/>
      <c r="BA53" s="636"/>
      <c r="BB53" s="636"/>
      <c r="BC53" s="636"/>
      <c r="BD53" s="636"/>
      <c r="BE53" s="636"/>
      <c r="BF53" s="636"/>
      <c r="BG53" s="636"/>
      <c r="BH53" s="636"/>
      <c r="BI53" s="636"/>
      <c r="BJ53" s="636"/>
      <c r="BK53" s="636"/>
      <c r="BL53" s="636"/>
      <c r="BM53" s="636"/>
      <c r="BN53" s="636"/>
      <c r="BO53" s="636"/>
      <c r="BP53" s="636"/>
      <c r="BQ53" s="636"/>
      <c r="BR53" s="636"/>
      <c r="BS53" s="636"/>
      <c r="BT53" s="636"/>
      <c r="BU53" s="636"/>
      <c r="BV53" s="636"/>
      <c r="BW53" s="636"/>
      <c r="BX53" s="636"/>
      <c r="BY53" s="636"/>
      <c r="BZ53" s="636"/>
      <c r="CA53" s="636"/>
      <c r="CB53" s="636"/>
      <c r="CC53" s="636"/>
      <c r="CD53" s="636"/>
      <c r="CE53" s="636"/>
      <c r="CF53" s="636"/>
      <c r="CG53" s="636"/>
      <c r="CH53" s="636"/>
      <c r="CI53" s="636"/>
      <c r="CJ53" s="636"/>
      <c r="CK53" s="636"/>
      <c r="CL53" s="636"/>
      <c r="CM53" s="636"/>
      <c r="CN53" s="636"/>
      <c r="CO53" s="636"/>
      <c r="CP53" s="636"/>
      <c r="CQ53" s="636"/>
      <c r="CR53" s="636"/>
      <c r="CS53" s="636"/>
      <c r="CT53" s="636"/>
      <c r="CU53" s="636"/>
      <c r="CV53" s="636"/>
      <c r="CW53" s="636"/>
      <c r="CX53" s="636"/>
      <c r="CY53" s="636"/>
      <c r="CZ53" s="636"/>
      <c r="DA53" s="636"/>
      <c r="DB53" s="636"/>
      <c r="DC53" s="636"/>
      <c r="DD53" s="636"/>
      <c r="DE53" s="636"/>
      <c r="DF53" s="636"/>
      <c r="DG53" s="636"/>
      <c r="DH53" s="636"/>
      <c r="DI53" s="636"/>
    </row>
    <row r="54" spans="5:113" x14ac:dyDescent="0.2"/>
    <row r="55" spans="5:113" x14ac:dyDescent="0.2"/>
    <row r="56" spans="5:113" x14ac:dyDescent="0.2"/>
  </sheetData>
  <sheetProtection algorithmName="SHA-512" hashValue="Hs0ix14zqs+IYvLlLVQYTUkiSoTO2D7LASAvETZv0hU0gDtike8vqhG82cc+kHDyXTre/2PDUTduuXhh6MrFHw==" saltValue="YwSb9zGvSofDexg+Sq7r+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528</v>
      </c>
      <c r="G33" s="29" t="s">
        <v>529</v>
      </c>
      <c r="H33" s="29" t="s">
        <v>530</v>
      </c>
      <c r="I33" s="29" t="s">
        <v>531</v>
      </c>
      <c r="J33" s="30" t="s">
        <v>532</v>
      </c>
      <c r="K33" s="22"/>
      <c r="L33" s="22"/>
      <c r="M33" s="22"/>
      <c r="N33" s="22"/>
      <c r="O33" s="22"/>
      <c r="P33" s="22"/>
    </row>
    <row r="34" spans="1:16" ht="39" customHeight="1" x14ac:dyDescent="0.2">
      <c r="A34" s="22"/>
      <c r="B34" s="31"/>
      <c r="C34" s="1187" t="s">
        <v>536</v>
      </c>
      <c r="D34" s="1187"/>
      <c r="E34" s="1188"/>
      <c r="F34" s="32">
        <v>12.92</v>
      </c>
      <c r="G34" s="33">
        <v>11.74</v>
      </c>
      <c r="H34" s="33">
        <v>10.38</v>
      </c>
      <c r="I34" s="33">
        <v>10.37</v>
      </c>
      <c r="J34" s="34">
        <v>10.59</v>
      </c>
      <c r="K34" s="22"/>
      <c r="L34" s="22"/>
      <c r="M34" s="22"/>
      <c r="N34" s="22"/>
      <c r="O34" s="22"/>
      <c r="P34" s="22"/>
    </row>
    <row r="35" spans="1:16" ht="39" customHeight="1" x14ac:dyDescent="0.2">
      <c r="A35" s="22"/>
      <c r="B35" s="35"/>
      <c r="C35" s="1181" t="s">
        <v>537</v>
      </c>
      <c r="D35" s="1182"/>
      <c r="E35" s="1183"/>
      <c r="F35" s="36">
        <v>2.85</v>
      </c>
      <c r="G35" s="37">
        <v>3.2</v>
      </c>
      <c r="H35" s="37">
        <v>3.2</v>
      </c>
      <c r="I35" s="37">
        <v>3.41</v>
      </c>
      <c r="J35" s="38">
        <v>3.24</v>
      </c>
      <c r="K35" s="22"/>
      <c r="L35" s="22"/>
      <c r="M35" s="22"/>
      <c r="N35" s="22"/>
      <c r="O35" s="22"/>
      <c r="P35" s="22"/>
    </row>
    <row r="36" spans="1:16" ht="39" customHeight="1" x14ac:dyDescent="0.2">
      <c r="A36" s="22"/>
      <c r="B36" s="35"/>
      <c r="C36" s="1181" t="s">
        <v>538</v>
      </c>
      <c r="D36" s="1182"/>
      <c r="E36" s="1183"/>
      <c r="F36" s="36">
        <v>2.35</v>
      </c>
      <c r="G36" s="37">
        <v>4.3899999999999997</v>
      </c>
      <c r="H36" s="37">
        <v>5.53</v>
      </c>
      <c r="I36" s="37">
        <v>5.01</v>
      </c>
      <c r="J36" s="38">
        <v>1.52</v>
      </c>
      <c r="K36" s="22"/>
      <c r="L36" s="22"/>
      <c r="M36" s="22"/>
      <c r="N36" s="22"/>
      <c r="O36" s="22"/>
      <c r="P36" s="22"/>
    </row>
    <row r="37" spans="1:16" ht="39" customHeight="1" x14ac:dyDescent="0.2">
      <c r="A37" s="22"/>
      <c r="B37" s="35"/>
      <c r="C37" s="1181" t="s">
        <v>539</v>
      </c>
      <c r="D37" s="1182"/>
      <c r="E37" s="1183"/>
      <c r="F37" s="36" t="s">
        <v>490</v>
      </c>
      <c r="G37" s="37" t="s">
        <v>490</v>
      </c>
      <c r="H37" s="37" t="s">
        <v>490</v>
      </c>
      <c r="I37" s="37" t="s">
        <v>490</v>
      </c>
      <c r="J37" s="38">
        <v>0.65</v>
      </c>
      <c r="K37" s="22"/>
      <c r="L37" s="22"/>
      <c r="M37" s="22"/>
      <c r="N37" s="22"/>
      <c r="O37" s="22"/>
      <c r="P37" s="22"/>
    </row>
    <row r="38" spans="1:16" ht="39" customHeight="1" x14ac:dyDescent="0.2">
      <c r="A38" s="22"/>
      <c r="B38" s="35"/>
      <c r="C38" s="1181" t="s">
        <v>540</v>
      </c>
      <c r="D38" s="1182"/>
      <c r="E38" s="1183"/>
      <c r="F38" s="36">
        <v>1.2</v>
      </c>
      <c r="G38" s="37">
        <v>1.1399999999999999</v>
      </c>
      <c r="H38" s="37">
        <v>0.62</v>
      </c>
      <c r="I38" s="37">
        <v>0.34</v>
      </c>
      <c r="J38" s="38">
        <v>0.19</v>
      </c>
      <c r="K38" s="22"/>
      <c r="L38" s="22"/>
      <c r="M38" s="22"/>
      <c r="N38" s="22"/>
      <c r="O38" s="22"/>
      <c r="P38" s="22"/>
    </row>
    <row r="39" spans="1:16" ht="39" customHeight="1" x14ac:dyDescent="0.2">
      <c r="A39" s="22"/>
      <c r="B39" s="35"/>
      <c r="C39" s="1181" t="s">
        <v>541</v>
      </c>
      <c r="D39" s="1182"/>
      <c r="E39" s="1183"/>
      <c r="F39" s="36">
        <v>0.08</v>
      </c>
      <c r="G39" s="37">
        <v>0.09</v>
      </c>
      <c r="H39" s="37">
        <v>0.09</v>
      </c>
      <c r="I39" s="37">
        <v>0.28000000000000003</v>
      </c>
      <c r="J39" s="38">
        <v>0.14000000000000001</v>
      </c>
      <c r="K39" s="22"/>
      <c r="L39" s="22"/>
      <c r="M39" s="22"/>
      <c r="N39" s="22"/>
      <c r="O39" s="22"/>
      <c r="P39" s="22"/>
    </row>
    <row r="40" spans="1:16" ht="39" customHeight="1" x14ac:dyDescent="0.2">
      <c r="A40" s="22"/>
      <c r="B40" s="35"/>
      <c r="C40" s="1181" t="s">
        <v>542</v>
      </c>
      <c r="D40" s="1182"/>
      <c r="E40" s="1183"/>
      <c r="F40" s="36">
        <v>1.73</v>
      </c>
      <c r="G40" s="37">
        <v>3.14</v>
      </c>
      <c r="H40" s="37">
        <v>2.91</v>
      </c>
      <c r="I40" s="37">
        <v>2.5099999999999998</v>
      </c>
      <c r="J40" s="38">
        <v>0.09</v>
      </c>
      <c r="K40" s="22"/>
      <c r="L40" s="22"/>
      <c r="M40" s="22"/>
      <c r="N40" s="22"/>
      <c r="O40" s="22"/>
      <c r="P40" s="22"/>
    </row>
    <row r="41" spans="1:16" ht="39" customHeight="1" x14ac:dyDescent="0.2">
      <c r="A41" s="22"/>
      <c r="B41" s="35"/>
      <c r="C41" s="1181" t="s">
        <v>543</v>
      </c>
      <c r="D41" s="1182"/>
      <c r="E41" s="1183"/>
      <c r="F41" s="36">
        <v>0.01</v>
      </c>
      <c r="G41" s="37">
        <v>0</v>
      </c>
      <c r="H41" s="37">
        <v>0.01</v>
      </c>
      <c r="I41" s="37">
        <v>0.01</v>
      </c>
      <c r="J41" s="38">
        <v>0.01</v>
      </c>
      <c r="K41" s="22"/>
      <c r="L41" s="22"/>
      <c r="M41" s="22"/>
      <c r="N41" s="22"/>
      <c r="O41" s="22"/>
      <c r="P41" s="22"/>
    </row>
    <row r="42" spans="1:16" ht="39" customHeight="1" x14ac:dyDescent="0.2">
      <c r="A42" s="22"/>
      <c r="B42" s="39"/>
      <c r="C42" s="1181" t="s">
        <v>544</v>
      </c>
      <c r="D42" s="1182"/>
      <c r="E42" s="1183"/>
      <c r="F42" s="36" t="s">
        <v>490</v>
      </c>
      <c r="G42" s="37" t="s">
        <v>490</v>
      </c>
      <c r="H42" s="37" t="s">
        <v>490</v>
      </c>
      <c r="I42" s="37" t="s">
        <v>490</v>
      </c>
      <c r="J42" s="38" t="s">
        <v>490</v>
      </c>
      <c r="K42" s="22"/>
      <c r="L42" s="22"/>
      <c r="M42" s="22"/>
      <c r="N42" s="22"/>
      <c r="O42" s="22"/>
      <c r="P42" s="22"/>
    </row>
    <row r="43" spans="1:16" ht="39" customHeight="1" thickBot="1" x14ac:dyDescent="0.25">
      <c r="A43" s="22"/>
      <c r="B43" s="40"/>
      <c r="C43" s="1184" t="s">
        <v>545</v>
      </c>
      <c r="D43" s="1185"/>
      <c r="E43" s="1186"/>
      <c r="F43" s="41">
        <v>0.01</v>
      </c>
      <c r="G43" s="42">
        <v>0.01</v>
      </c>
      <c r="H43" s="42">
        <v>0.01</v>
      </c>
      <c r="I43" s="42">
        <v>0</v>
      </c>
      <c r="J43" s="43">
        <v>0</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Zai384MlmDW2vCJx2IpqXTVglbTggCnUidMettQQXeaxk3wWB7UGV9h+yZzF7QAt3/byVBLxZwauXCeYMK5Qbg==" saltValue="bQD0ZS8uCBygWjtsp27HI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528</v>
      </c>
      <c r="L44" s="56" t="s">
        <v>529</v>
      </c>
      <c r="M44" s="56" t="s">
        <v>530</v>
      </c>
      <c r="N44" s="56" t="s">
        <v>531</v>
      </c>
      <c r="O44" s="57" t="s">
        <v>532</v>
      </c>
      <c r="P44" s="48"/>
      <c r="Q44" s="48"/>
      <c r="R44" s="48"/>
      <c r="S44" s="48"/>
      <c r="T44" s="48"/>
      <c r="U44" s="48"/>
    </row>
    <row r="45" spans="1:21" ht="30.75" customHeight="1" x14ac:dyDescent="0.2">
      <c r="A45" s="48"/>
      <c r="B45" s="1189" t="s">
        <v>9</v>
      </c>
      <c r="C45" s="1190"/>
      <c r="D45" s="58"/>
      <c r="E45" s="1195" t="s">
        <v>10</v>
      </c>
      <c r="F45" s="1195"/>
      <c r="G45" s="1195"/>
      <c r="H45" s="1195"/>
      <c r="I45" s="1195"/>
      <c r="J45" s="1196"/>
      <c r="K45" s="59">
        <v>4614</v>
      </c>
      <c r="L45" s="60">
        <v>3807</v>
      </c>
      <c r="M45" s="60">
        <v>3913</v>
      </c>
      <c r="N45" s="60">
        <v>3781</v>
      </c>
      <c r="O45" s="61">
        <v>3765</v>
      </c>
      <c r="P45" s="48"/>
      <c r="Q45" s="48"/>
      <c r="R45" s="48"/>
      <c r="S45" s="48"/>
      <c r="T45" s="48"/>
      <c r="U45" s="48"/>
    </row>
    <row r="46" spans="1:21" ht="30.75" customHeight="1" x14ac:dyDescent="0.2">
      <c r="A46" s="48"/>
      <c r="B46" s="1191"/>
      <c r="C46" s="1192"/>
      <c r="D46" s="62"/>
      <c r="E46" s="1197" t="s">
        <v>11</v>
      </c>
      <c r="F46" s="1197"/>
      <c r="G46" s="1197"/>
      <c r="H46" s="1197"/>
      <c r="I46" s="1197"/>
      <c r="J46" s="1198"/>
      <c r="K46" s="63" t="s">
        <v>490</v>
      </c>
      <c r="L46" s="64" t="s">
        <v>490</v>
      </c>
      <c r="M46" s="64" t="s">
        <v>490</v>
      </c>
      <c r="N46" s="64" t="s">
        <v>490</v>
      </c>
      <c r="O46" s="65" t="s">
        <v>490</v>
      </c>
      <c r="P46" s="48"/>
      <c r="Q46" s="48"/>
      <c r="R46" s="48"/>
      <c r="S46" s="48"/>
      <c r="T46" s="48"/>
      <c r="U46" s="48"/>
    </row>
    <row r="47" spans="1:21" ht="30.75" customHeight="1" x14ac:dyDescent="0.2">
      <c r="A47" s="48"/>
      <c r="B47" s="1191"/>
      <c r="C47" s="1192"/>
      <c r="D47" s="62"/>
      <c r="E47" s="1197" t="s">
        <v>12</v>
      </c>
      <c r="F47" s="1197"/>
      <c r="G47" s="1197"/>
      <c r="H47" s="1197"/>
      <c r="I47" s="1197"/>
      <c r="J47" s="1198"/>
      <c r="K47" s="63" t="s">
        <v>490</v>
      </c>
      <c r="L47" s="64" t="s">
        <v>490</v>
      </c>
      <c r="M47" s="64" t="s">
        <v>490</v>
      </c>
      <c r="N47" s="64" t="s">
        <v>490</v>
      </c>
      <c r="O47" s="65" t="s">
        <v>490</v>
      </c>
      <c r="P47" s="48"/>
      <c r="Q47" s="48"/>
      <c r="R47" s="48"/>
      <c r="S47" s="48"/>
      <c r="T47" s="48"/>
      <c r="U47" s="48"/>
    </row>
    <row r="48" spans="1:21" ht="30.75" customHeight="1" x14ac:dyDescent="0.2">
      <c r="A48" s="48"/>
      <c r="B48" s="1191"/>
      <c r="C48" s="1192"/>
      <c r="D48" s="62"/>
      <c r="E48" s="1197" t="s">
        <v>13</v>
      </c>
      <c r="F48" s="1197"/>
      <c r="G48" s="1197"/>
      <c r="H48" s="1197"/>
      <c r="I48" s="1197"/>
      <c r="J48" s="1198"/>
      <c r="K48" s="63">
        <v>1960</v>
      </c>
      <c r="L48" s="64">
        <v>1581</v>
      </c>
      <c r="M48" s="64">
        <v>2010</v>
      </c>
      <c r="N48" s="64">
        <v>1470</v>
      </c>
      <c r="O48" s="65">
        <v>1439</v>
      </c>
      <c r="P48" s="48"/>
      <c r="Q48" s="48"/>
      <c r="R48" s="48"/>
      <c r="S48" s="48"/>
      <c r="T48" s="48"/>
      <c r="U48" s="48"/>
    </row>
    <row r="49" spans="1:21" ht="30.75" customHeight="1" x14ac:dyDescent="0.2">
      <c r="A49" s="48"/>
      <c r="B49" s="1191"/>
      <c r="C49" s="1192"/>
      <c r="D49" s="62"/>
      <c r="E49" s="1197" t="s">
        <v>14</v>
      </c>
      <c r="F49" s="1197"/>
      <c r="G49" s="1197"/>
      <c r="H49" s="1197"/>
      <c r="I49" s="1197"/>
      <c r="J49" s="1198"/>
      <c r="K49" s="63">
        <v>162</v>
      </c>
      <c r="L49" s="64">
        <v>217</v>
      </c>
      <c r="M49" s="64">
        <v>214</v>
      </c>
      <c r="N49" s="64">
        <v>195</v>
      </c>
      <c r="O49" s="65">
        <v>190</v>
      </c>
      <c r="P49" s="48"/>
      <c r="Q49" s="48"/>
      <c r="R49" s="48"/>
      <c r="S49" s="48"/>
      <c r="T49" s="48"/>
      <c r="U49" s="48"/>
    </row>
    <row r="50" spans="1:21" ht="30.75" customHeight="1" x14ac:dyDescent="0.2">
      <c r="A50" s="48"/>
      <c r="B50" s="1191"/>
      <c r="C50" s="1192"/>
      <c r="D50" s="62"/>
      <c r="E50" s="1197" t="s">
        <v>15</v>
      </c>
      <c r="F50" s="1197"/>
      <c r="G50" s="1197"/>
      <c r="H50" s="1197"/>
      <c r="I50" s="1197"/>
      <c r="J50" s="1198"/>
      <c r="K50" s="63" t="s">
        <v>490</v>
      </c>
      <c r="L50" s="64" t="s">
        <v>490</v>
      </c>
      <c r="M50" s="64" t="s">
        <v>490</v>
      </c>
      <c r="N50" s="64" t="s">
        <v>490</v>
      </c>
      <c r="O50" s="65" t="s">
        <v>490</v>
      </c>
      <c r="P50" s="48"/>
      <c r="Q50" s="48"/>
      <c r="R50" s="48"/>
      <c r="S50" s="48"/>
      <c r="T50" s="48"/>
      <c r="U50" s="48"/>
    </row>
    <row r="51" spans="1:21" ht="30.75" customHeight="1" x14ac:dyDescent="0.2">
      <c r="A51" s="48"/>
      <c r="B51" s="1193"/>
      <c r="C51" s="1194"/>
      <c r="D51" s="66"/>
      <c r="E51" s="1197" t="s">
        <v>16</v>
      </c>
      <c r="F51" s="1197"/>
      <c r="G51" s="1197"/>
      <c r="H51" s="1197"/>
      <c r="I51" s="1197"/>
      <c r="J51" s="1198"/>
      <c r="K51" s="63" t="s">
        <v>490</v>
      </c>
      <c r="L51" s="64" t="s">
        <v>490</v>
      </c>
      <c r="M51" s="64" t="s">
        <v>490</v>
      </c>
      <c r="N51" s="64" t="s">
        <v>490</v>
      </c>
      <c r="O51" s="65" t="s">
        <v>490</v>
      </c>
      <c r="P51" s="48"/>
      <c r="Q51" s="48"/>
      <c r="R51" s="48"/>
      <c r="S51" s="48"/>
      <c r="T51" s="48"/>
      <c r="U51" s="48"/>
    </row>
    <row r="52" spans="1:21" ht="30.75" customHeight="1" x14ac:dyDescent="0.2">
      <c r="A52" s="48"/>
      <c r="B52" s="1199" t="s">
        <v>17</v>
      </c>
      <c r="C52" s="1200"/>
      <c r="D52" s="66"/>
      <c r="E52" s="1197" t="s">
        <v>18</v>
      </c>
      <c r="F52" s="1197"/>
      <c r="G52" s="1197"/>
      <c r="H52" s="1197"/>
      <c r="I52" s="1197"/>
      <c r="J52" s="1198"/>
      <c r="K52" s="63">
        <v>4738</v>
      </c>
      <c r="L52" s="64">
        <v>4726</v>
      </c>
      <c r="M52" s="64">
        <v>4797</v>
      </c>
      <c r="N52" s="64">
        <v>4691</v>
      </c>
      <c r="O52" s="65">
        <v>4691</v>
      </c>
      <c r="P52" s="48"/>
      <c r="Q52" s="48"/>
      <c r="R52" s="48"/>
      <c r="S52" s="48"/>
      <c r="T52" s="48"/>
      <c r="U52" s="48"/>
    </row>
    <row r="53" spans="1:21" ht="30.75" customHeight="1" thickBot="1" x14ac:dyDescent="0.25">
      <c r="A53" s="48"/>
      <c r="B53" s="1201" t="s">
        <v>19</v>
      </c>
      <c r="C53" s="1202"/>
      <c r="D53" s="67"/>
      <c r="E53" s="1203" t="s">
        <v>20</v>
      </c>
      <c r="F53" s="1203"/>
      <c r="G53" s="1203"/>
      <c r="H53" s="1203"/>
      <c r="I53" s="1203"/>
      <c r="J53" s="1204"/>
      <c r="K53" s="68">
        <v>1998</v>
      </c>
      <c r="L53" s="69">
        <v>879</v>
      </c>
      <c r="M53" s="69">
        <v>1340</v>
      </c>
      <c r="N53" s="69">
        <v>755</v>
      </c>
      <c r="O53" s="70">
        <v>703</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546</v>
      </c>
      <c r="L57" s="81" t="s">
        <v>547</v>
      </c>
      <c r="M57" s="81" t="s">
        <v>548</v>
      </c>
      <c r="N57" s="81" t="s">
        <v>549</v>
      </c>
      <c r="O57" s="82" t="s">
        <v>550</v>
      </c>
      <c r="P57" s="48"/>
      <c r="Q57" s="48"/>
      <c r="R57" s="48"/>
      <c r="S57" s="48"/>
      <c r="T57" s="48"/>
      <c r="U57" s="48"/>
    </row>
    <row r="58" spans="1:21" ht="31.5" customHeight="1" x14ac:dyDescent="0.2">
      <c r="B58" s="1205" t="s">
        <v>24</v>
      </c>
      <c r="C58" s="1206"/>
      <c r="D58" s="1211" t="s">
        <v>25</v>
      </c>
      <c r="E58" s="1212"/>
      <c r="F58" s="1212"/>
      <c r="G58" s="1212"/>
      <c r="H58" s="1212"/>
      <c r="I58" s="1212"/>
      <c r="J58" s="1213"/>
      <c r="K58" s="83" t="s">
        <v>551</v>
      </c>
      <c r="L58" s="84" t="s">
        <v>551</v>
      </c>
      <c r="M58" s="84" t="s">
        <v>551</v>
      </c>
      <c r="N58" s="84" t="s">
        <v>551</v>
      </c>
      <c r="O58" s="85" t="s">
        <v>551</v>
      </c>
    </row>
    <row r="59" spans="1:21" ht="31.5" customHeight="1" x14ac:dyDescent="0.2">
      <c r="B59" s="1207"/>
      <c r="C59" s="1208"/>
      <c r="D59" s="1214" t="s">
        <v>26</v>
      </c>
      <c r="E59" s="1215"/>
      <c r="F59" s="1215"/>
      <c r="G59" s="1215"/>
      <c r="H59" s="1215"/>
      <c r="I59" s="1215"/>
      <c r="J59" s="1216"/>
      <c r="K59" s="86" t="s">
        <v>551</v>
      </c>
      <c r="L59" s="87" t="s">
        <v>551</v>
      </c>
      <c r="M59" s="87" t="s">
        <v>551</v>
      </c>
      <c r="N59" s="87" t="s">
        <v>551</v>
      </c>
      <c r="O59" s="88" t="s">
        <v>551</v>
      </c>
    </row>
    <row r="60" spans="1:21" ht="31.5" customHeight="1" thickBot="1" x14ac:dyDescent="0.25">
      <c r="B60" s="1209"/>
      <c r="C60" s="1210"/>
      <c r="D60" s="1217" t="s">
        <v>27</v>
      </c>
      <c r="E60" s="1218"/>
      <c r="F60" s="1218"/>
      <c r="G60" s="1218"/>
      <c r="H60" s="1218"/>
      <c r="I60" s="1218"/>
      <c r="J60" s="1219"/>
      <c r="K60" s="89" t="s">
        <v>551</v>
      </c>
      <c r="L60" s="90" t="s">
        <v>551</v>
      </c>
      <c r="M60" s="90" t="s">
        <v>551</v>
      </c>
      <c r="N60" s="90" t="s">
        <v>551</v>
      </c>
      <c r="O60" s="91" t="s">
        <v>551</v>
      </c>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K93mu1g0Y7s50aAnuhNTcUfIjYP0e5QkS9ON4KPMArsOuiYT8en5vidBgMFuuRW5qVCadtQhhFJ8Hr8kN8jHLw==" saltValue="qcIuZUPpfuo8DdERLoDxV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0"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s="96" customFormat="1" ht="15" customHeight="1" x14ac:dyDescent="0.2"/>
    <row r="2" s="96" customFormat="1" ht="15" customHeight="1" x14ac:dyDescent="0.2"/>
    <row r="3" s="96" customFormat="1" ht="15" customHeight="1" x14ac:dyDescent="0.2"/>
    <row r="4" s="96" customFormat="1" ht="15" customHeight="1" x14ac:dyDescent="0.2"/>
    <row r="5" s="96" customFormat="1" ht="15" customHeight="1" x14ac:dyDescent="0.2"/>
    <row r="6" s="96" customFormat="1" ht="15" customHeight="1" x14ac:dyDescent="0.2"/>
    <row r="7" s="96" customFormat="1" ht="15" customHeight="1" x14ac:dyDescent="0.2"/>
    <row r="8" s="96" customFormat="1" ht="15" customHeight="1" x14ac:dyDescent="0.2"/>
    <row r="9" s="96" customFormat="1" ht="15" customHeight="1" x14ac:dyDescent="0.2"/>
    <row r="10" s="96" customFormat="1" ht="15" customHeight="1" x14ac:dyDescent="0.2"/>
    <row r="11" s="96" customFormat="1" ht="15" customHeight="1" x14ac:dyDescent="0.2"/>
    <row r="12" s="96" customFormat="1" ht="15" customHeight="1" x14ac:dyDescent="0.2"/>
    <row r="13" s="96" customFormat="1" ht="15" customHeight="1" x14ac:dyDescent="0.2"/>
    <row r="14" s="96" customFormat="1" ht="15" customHeight="1" x14ac:dyDescent="0.2"/>
    <row r="15" s="96" customFormat="1" ht="15" customHeight="1" x14ac:dyDescent="0.2"/>
    <row r="16" s="96" customFormat="1" ht="15" customHeight="1" x14ac:dyDescent="0.2"/>
    <row r="17" s="96" customFormat="1" ht="15" customHeight="1" x14ac:dyDescent="0.2"/>
    <row r="18" s="96" customFormat="1" ht="15" customHeight="1" x14ac:dyDescent="0.2"/>
    <row r="19" s="96" customFormat="1" ht="15" customHeight="1" x14ac:dyDescent="0.2"/>
    <row r="20" s="96" customFormat="1" ht="15" customHeight="1" x14ac:dyDescent="0.2"/>
    <row r="21" s="96" customFormat="1" ht="15" customHeight="1" x14ac:dyDescent="0.2"/>
    <row r="22" s="96" customFormat="1" ht="15" customHeight="1" x14ac:dyDescent="0.2"/>
    <row r="23" s="96" customFormat="1" ht="15" customHeight="1" x14ac:dyDescent="0.2"/>
    <row r="24" s="96" customFormat="1" ht="15" customHeight="1" x14ac:dyDescent="0.2"/>
    <row r="25" s="96" customFormat="1" ht="15" customHeight="1" x14ac:dyDescent="0.2"/>
    <row r="26" s="96" customFormat="1" ht="15" customHeight="1" x14ac:dyDescent="0.2"/>
    <row r="27" s="96" customFormat="1" ht="15" customHeight="1" x14ac:dyDescent="0.2"/>
    <row r="28" s="96" customFormat="1" ht="15" customHeight="1" x14ac:dyDescent="0.2"/>
    <row r="29" s="96" customFormat="1" ht="15" customHeight="1" x14ac:dyDescent="0.2"/>
    <row r="30" s="96" customFormat="1" ht="15" customHeight="1" x14ac:dyDescent="0.2"/>
    <row r="31" s="96" customFormat="1" ht="15" customHeight="1" x14ac:dyDescent="0.2"/>
    <row r="32" s="96" customFormat="1"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528</v>
      </c>
      <c r="J40" s="103" t="s">
        <v>529</v>
      </c>
      <c r="K40" s="103" t="s">
        <v>530</v>
      </c>
      <c r="L40" s="103" t="s">
        <v>531</v>
      </c>
      <c r="M40" s="104" t="s">
        <v>532</v>
      </c>
    </row>
    <row r="41" spans="2:13" ht="27.75" customHeight="1" x14ac:dyDescent="0.2">
      <c r="B41" s="1220" t="s">
        <v>30</v>
      </c>
      <c r="C41" s="1221"/>
      <c r="D41" s="105"/>
      <c r="E41" s="1226" t="s">
        <v>31</v>
      </c>
      <c r="F41" s="1226"/>
      <c r="G41" s="1226"/>
      <c r="H41" s="1227"/>
      <c r="I41" s="355">
        <v>34330</v>
      </c>
      <c r="J41" s="356">
        <v>34533</v>
      </c>
      <c r="K41" s="356">
        <v>33738</v>
      </c>
      <c r="L41" s="356">
        <v>32756</v>
      </c>
      <c r="M41" s="357">
        <v>31475</v>
      </c>
    </row>
    <row r="42" spans="2:13" ht="27.75" customHeight="1" x14ac:dyDescent="0.2">
      <c r="B42" s="1222"/>
      <c r="C42" s="1223"/>
      <c r="D42" s="106"/>
      <c r="E42" s="1228" t="s">
        <v>32</v>
      </c>
      <c r="F42" s="1228"/>
      <c r="G42" s="1228"/>
      <c r="H42" s="1229"/>
      <c r="I42" s="358" t="s">
        <v>490</v>
      </c>
      <c r="J42" s="359" t="s">
        <v>490</v>
      </c>
      <c r="K42" s="359" t="s">
        <v>490</v>
      </c>
      <c r="L42" s="359" t="s">
        <v>490</v>
      </c>
      <c r="M42" s="360" t="s">
        <v>490</v>
      </c>
    </row>
    <row r="43" spans="2:13" ht="27.75" customHeight="1" x14ac:dyDescent="0.2">
      <c r="B43" s="1222"/>
      <c r="C43" s="1223"/>
      <c r="D43" s="106"/>
      <c r="E43" s="1228" t="s">
        <v>33</v>
      </c>
      <c r="F43" s="1228"/>
      <c r="G43" s="1228"/>
      <c r="H43" s="1229"/>
      <c r="I43" s="358">
        <v>18969</v>
      </c>
      <c r="J43" s="359">
        <v>18230</v>
      </c>
      <c r="K43" s="359">
        <v>16445</v>
      </c>
      <c r="L43" s="359">
        <v>15016</v>
      </c>
      <c r="M43" s="360">
        <v>13833</v>
      </c>
    </row>
    <row r="44" spans="2:13" ht="27.75" customHeight="1" x14ac:dyDescent="0.2">
      <c r="B44" s="1222"/>
      <c r="C44" s="1223"/>
      <c r="D44" s="106"/>
      <c r="E44" s="1228" t="s">
        <v>34</v>
      </c>
      <c r="F44" s="1228"/>
      <c r="G44" s="1228"/>
      <c r="H44" s="1229"/>
      <c r="I44" s="358">
        <v>2342</v>
      </c>
      <c r="J44" s="359">
        <v>2130</v>
      </c>
      <c r="K44" s="359">
        <v>1921</v>
      </c>
      <c r="L44" s="359">
        <v>1730</v>
      </c>
      <c r="M44" s="360">
        <v>1627</v>
      </c>
    </row>
    <row r="45" spans="2:13" ht="27.75" customHeight="1" x14ac:dyDescent="0.2">
      <c r="B45" s="1222"/>
      <c r="C45" s="1223"/>
      <c r="D45" s="106"/>
      <c r="E45" s="1228" t="s">
        <v>35</v>
      </c>
      <c r="F45" s="1228"/>
      <c r="G45" s="1228"/>
      <c r="H45" s="1229"/>
      <c r="I45" s="358">
        <v>3242</v>
      </c>
      <c r="J45" s="359">
        <v>3254</v>
      </c>
      <c r="K45" s="359">
        <v>3239</v>
      </c>
      <c r="L45" s="359">
        <v>3262</v>
      </c>
      <c r="M45" s="360">
        <v>3368</v>
      </c>
    </row>
    <row r="46" spans="2:13" ht="27.75" customHeight="1" x14ac:dyDescent="0.2">
      <c r="B46" s="1222"/>
      <c r="C46" s="1223"/>
      <c r="D46" s="107"/>
      <c r="E46" s="1228" t="s">
        <v>36</v>
      </c>
      <c r="F46" s="1228"/>
      <c r="G46" s="1228"/>
      <c r="H46" s="1229"/>
      <c r="I46" s="358" t="s">
        <v>490</v>
      </c>
      <c r="J46" s="359" t="s">
        <v>490</v>
      </c>
      <c r="K46" s="359" t="s">
        <v>490</v>
      </c>
      <c r="L46" s="359" t="s">
        <v>490</v>
      </c>
      <c r="M46" s="360" t="s">
        <v>490</v>
      </c>
    </row>
    <row r="47" spans="2:13" ht="27.75" customHeight="1" x14ac:dyDescent="0.2">
      <c r="B47" s="1222"/>
      <c r="C47" s="1223"/>
      <c r="D47" s="108"/>
      <c r="E47" s="1230" t="s">
        <v>37</v>
      </c>
      <c r="F47" s="1231"/>
      <c r="G47" s="1231"/>
      <c r="H47" s="1232"/>
      <c r="I47" s="358" t="s">
        <v>490</v>
      </c>
      <c r="J47" s="359" t="s">
        <v>490</v>
      </c>
      <c r="K47" s="359" t="s">
        <v>490</v>
      </c>
      <c r="L47" s="359" t="s">
        <v>490</v>
      </c>
      <c r="M47" s="360" t="s">
        <v>490</v>
      </c>
    </row>
    <row r="48" spans="2:13" ht="27.75" customHeight="1" x14ac:dyDescent="0.2">
      <c r="B48" s="1222"/>
      <c r="C48" s="1223"/>
      <c r="D48" s="106"/>
      <c r="E48" s="1228" t="s">
        <v>38</v>
      </c>
      <c r="F48" s="1228"/>
      <c r="G48" s="1228"/>
      <c r="H48" s="1229"/>
      <c r="I48" s="358" t="s">
        <v>490</v>
      </c>
      <c r="J48" s="359" t="s">
        <v>490</v>
      </c>
      <c r="K48" s="359" t="s">
        <v>490</v>
      </c>
      <c r="L48" s="359" t="s">
        <v>490</v>
      </c>
      <c r="M48" s="360" t="s">
        <v>490</v>
      </c>
    </row>
    <row r="49" spans="2:13" ht="27.75" customHeight="1" x14ac:dyDescent="0.2">
      <c r="B49" s="1224"/>
      <c r="C49" s="1225"/>
      <c r="D49" s="106"/>
      <c r="E49" s="1228" t="s">
        <v>39</v>
      </c>
      <c r="F49" s="1228"/>
      <c r="G49" s="1228"/>
      <c r="H49" s="1229"/>
      <c r="I49" s="358" t="s">
        <v>490</v>
      </c>
      <c r="J49" s="359" t="s">
        <v>490</v>
      </c>
      <c r="K49" s="359" t="s">
        <v>490</v>
      </c>
      <c r="L49" s="359" t="s">
        <v>490</v>
      </c>
      <c r="M49" s="360" t="s">
        <v>490</v>
      </c>
    </row>
    <row r="50" spans="2:13" ht="27.75" customHeight="1" x14ac:dyDescent="0.2">
      <c r="B50" s="1233" t="s">
        <v>40</v>
      </c>
      <c r="C50" s="1234"/>
      <c r="D50" s="109"/>
      <c r="E50" s="1228" t="s">
        <v>41</v>
      </c>
      <c r="F50" s="1228"/>
      <c r="G50" s="1228"/>
      <c r="H50" s="1229"/>
      <c r="I50" s="358">
        <v>16710</v>
      </c>
      <c r="J50" s="359">
        <v>17396</v>
      </c>
      <c r="K50" s="359">
        <v>18791</v>
      </c>
      <c r="L50" s="359">
        <v>20332</v>
      </c>
      <c r="M50" s="360">
        <v>20998</v>
      </c>
    </row>
    <row r="51" spans="2:13" ht="27.75" customHeight="1" x14ac:dyDescent="0.2">
      <c r="B51" s="1222"/>
      <c r="C51" s="1223"/>
      <c r="D51" s="106"/>
      <c r="E51" s="1228" t="s">
        <v>42</v>
      </c>
      <c r="F51" s="1228"/>
      <c r="G51" s="1228"/>
      <c r="H51" s="1229"/>
      <c r="I51" s="358">
        <v>8644</v>
      </c>
      <c r="J51" s="359">
        <v>8844</v>
      </c>
      <c r="K51" s="359">
        <v>8222</v>
      </c>
      <c r="L51" s="359">
        <v>8800</v>
      </c>
      <c r="M51" s="360">
        <v>8346</v>
      </c>
    </row>
    <row r="52" spans="2:13" ht="27.75" customHeight="1" x14ac:dyDescent="0.2">
      <c r="B52" s="1224"/>
      <c r="C52" s="1225"/>
      <c r="D52" s="106"/>
      <c r="E52" s="1228" t="s">
        <v>43</v>
      </c>
      <c r="F52" s="1228"/>
      <c r="G52" s="1228"/>
      <c r="H52" s="1229"/>
      <c r="I52" s="358">
        <v>40301</v>
      </c>
      <c r="J52" s="359">
        <v>39723</v>
      </c>
      <c r="K52" s="359">
        <v>38846</v>
      </c>
      <c r="L52" s="359">
        <v>37328</v>
      </c>
      <c r="M52" s="360">
        <v>35654</v>
      </c>
    </row>
    <row r="53" spans="2:13" ht="27.75" customHeight="1" thickBot="1" x14ac:dyDescent="0.25">
      <c r="B53" s="1235" t="s">
        <v>19</v>
      </c>
      <c r="C53" s="1236"/>
      <c r="D53" s="110"/>
      <c r="E53" s="1237" t="s">
        <v>44</v>
      </c>
      <c r="F53" s="1237"/>
      <c r="G53" s="1237"/>
      <c r="H53" s="1238"/>
      <c r="I53" s="361">
        <v>-6771</v>
      </c>
      <c r="J53" s="362">
        <v>-7815</v>
      </c>
      <c r="K53" s="362">
        <v>-10517</v>
      </c>
      <c r="L53" s="362">
        <v>-13696</v>
      </c>
      <c r="M53" s="363">
        <v>-14695</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GpzcGrExlvn138QyOuY1xa1rVWS/lhZVYbj0Ts0W/kiaEGn5hwCxjnpferAvASsdchKztGEq1s3nd8iduASsmw==" saltValue="/PuzKD2ij6SbXtQX2DoCc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530</v>
      </c>
      <c r="G54" s="119" t="s">
        <v>531</v>
      </c>
      <c r="H54" s="120" t="s">
        <v>532</v>
      </c>
    </row>
    <row r="55" spans="2:8" ht="52.5" customHeight="1" x14ac:dyDescent="0.2">
      <c r="B55" s="121"/>
      <c r="C55" s="1247" t="s">
        <v>46</v>
      </c>
      <c r="D55" s="1247"/>
      <c r="E55" s="1248"/>
      <c r="F55" s="122">
        <v>4956</v>
      </c>
      <c r="G55" s="122">
        <v>4963</v>
      </c>
      <c r="H55" s="123">
        <v>5100</v>
      </c>
    </row>
    <row r="56" spans="2:8" ht="52.5" customHeight="1" x14ac:dyDescent="0.2">
      <c r="B56" s="124"/>
      <c r="C56" s="1249" t="s">
        <v>47</v>
      </c>
      <c r="D56" s="1249"/>
      <c r="E56" s="1250"/>
      <c r="F56" s="125">
        <v>39</v>
      </c>
      <c r="G56" s="125">
        <v>27</v>
      </c>
      <c r="H56" s="126">
        <v>142</v>
      </c>
    </row>
    <row r="57" spans="2:8" ht="53.25" customHeight="1" x14ac:dyDescent="0.2">
      <c r="B57" s="124"/>
      <c r="C57" s="1251" t="s">
        <v>48</v>
      </c>
      <c r="D57" s="1251"/>
      <c r="E57" s="1252"/>
      <c r="F57" s="127">
        <v>13448</v>
      </c>
      <c r="G57" s="127">
        <v>14994</v>
      </c>
      <c r="H57" s="128">
        <v>15407</v>
      </c>
    </row>
    <row r="58" spans="2:8" ht="45.75" customHeight="1" x14ac:dyDescent="0.2">
      <c r="B58" s="129"/>
      <c r="C58" s="1239" t="s">
        <v>565</v>
      </c>
      <c r="D58" s="1240"/>
      <c r="E58" s="1241"/>
      <c r="F58" s="130">
        <v>2743</v>
      </c>
      <c r="G58" s="130">
        <v>3881</v>
      </c>
      <c r="H58" s="131">
        <v>3833</v>
      </c>
    </row>
    <row r="59" spans="2:8" ht="45.75" customHeight="1" x14ac:dyDescent="0.2">
      <c r="B59" s="129"/>
      <c r="C59" s="1239" t="s">
        <v>564</v>
      </c>
      <c r="D59" s="1240"/>
      <c r="E59" s="1241"/>
      <c r="F59" s="130">
        <v>3573</v>
      </c>
      <c r="G59" s="130">
        <v>3519</v>
      </c>
      <c r="H59" s="131">
        <v>3762</v>
      </c>
    </row>
    <row r="60" spans="2:8" ht="45.75" customHeight="1" x14ac:dyDescent="0.2">
      <c r="B60" s="129"/>
      <c r="C60" s="1239" t="s">
        <v>566</v>
      </c>
      <c r="D60" s="1240"/>
      <c r="E60" s="1241"/>
      <c r="F60" s="130">
        <v>2001</v>
      </c>
      <c r="G60" s="130">
        <v>2001</v>
      </c>
      <c r="H60" s="131">
        <v>2001</v>
      </c>
    </row>
    <row r="61" spans="2:8" ht="45.75" customHeight="1" x14ac:dyDescent="0.2">
      <c r="B61" s="129"/>
      <c r="C61" s="1239" t="s">
        <v>567</v>
      </c>
      <c r="D61" s="1240"/>
      <c r="E61" s="1241"/>
      <c r="F61" s="130">
        <v>1500</v>
      </c>
      <c r="G61" s="130">
        <v>2070</v>
      </c>
      <c r="H61" s="131">
        <v>1968</v>
      </c>
    </row>
    <row r="62" spans="2:8" ht="45.75" customHeight="1" thickBot="1" x14ac:dyDescent="0.25">
      <c r="B62" s="132"/>
      <c r="C62" s="1242" t="s">
        <v>568</v>
      </c>
      <c r="D62" s="1243"/>
      <c r="E62" s="1244"/>
      <c r="F62" s="133">
        <v>896</v>
      </c>
      <c r="G62" s="133">
        <v>896</v>
      </c>
      <c r="H62" s="134">
        <v>1127</v>
      </c>
    </row>
    <row r="63" spans="2:8" ht="52.5" customHeight="1" thickBot="1" x14ac:dyDescent="0.25">
      <c r="B63" s="135"/>
      <c r="C63" s="1245" t="s">
        <v>49</v>
      </c>
      <c r="D63" s="1245"/>
      <c r="E63" s="1246"/>
      <c r="F63" s="136">
        <v>18443</v>
      </c>
      <c r="G63" s="136">
        <v>19984</v>
      </c>
      <c r="H63" s="137">
        <v>20650</v>
      </c>
    </row>
    <row r="64" spans="2:8" ht="13.2" x14ac:dyDescent="0.2"/>
  </sheetData>
  <sheetProtection algorithmName="SHA-512" hashValue="cEuBxzrehxos1zCFvIUHoOrBYPy2eCxlzSt4sgPw12w6C+veF6X7r81DbOwT9H/WXyioeYksbpAS+MUw9dHt1w==" saltValue="GPRji6jrI0HS+A9vNmcPi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602FC-8714-4E3C-B03D-0E18097A8439}">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366" customWidth="1"/>
    <col min="2" max="107" width="2.44140625" style="366" customWidth="1"/>
    <col min="108" max="108" width="6.109375" style="373" customWidth="1"/>
    <col min="109" max="109" width="5.88671875" style="372" customWidth="1"/>
    <col min="110" max="16384" width="8.6640625" style="366" hidden="1"/>
  </cols>
  <sheetData>
    <row r="1" spans="1:109" ht="42.75" customHeight="1" x14ac:dyDescent="0.2">
      <c r="A1" s="364"/>
      <c r="B1" s="365"/>
      <c r="DD1" s="366"/>
      <c r="DE1" s="366"/>
    </row>
    <row r="2" spans="1:109" ht="25.5" customHeight="1" x14ac:dyDescent="0.2">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2">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9" customFormat="1" ht="13.2" x14ac:dyDescent="0.2">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9" customFormat="1" ht="13.2" x14ac:dyDescent="0.2">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9" customFormat="1" ht="13.2" x14ac:dyDescent="0.2">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9" customFormat="1" ht="13.2" x14ac:dyDescent="0.2">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9" customFormat="1" ht="13.2" x14ac:dyDescent="0.2">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9" customFormat="1" ht="13.2" x14ac:dyDescent="0.2">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9" customFormat="1" ht="13.2" x14ac:dyDescent="0.2">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9" customFormat="1" ht="13.2" x14ac:dyDescent="0.2">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9" customFormat="1" ht="13.2" x14ac:dyDescent="0.2">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9" customFormat="1" ht="13.2" x14ac:dyDescent="0.2">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9" customFormat="1" ht="13.2" x14ac:dyDescent="0.2">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9" customFormat="1" ht="13.2" x14ac:dyDescent="0.2">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9" customFormat="1" ht="13.2" x14ac:dyDescent="0.2">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9" customFormat="1" ht="13.2" x14ac:dyDescent="0.2">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9" customFormat="1" ht="13.2" x14ac:dyDescent="0.2">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ht="13.2" x14ac:dyDescent="0.2">
      <c r="DD19" s="366"/>
      <c r="DE19" s="366"/>
    </row>
    <row r="20" spans="1:109" ht="13.2" x14ac:dyDescent="0.2">
      <c r="DD20" s="366"/>
      <c r="DE20" s="366"/>
    </row>
    <row r="21" spans="1:109" ht="17.25" customHeight="1" x14ac:dyDescent="0.2">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2">
      <c r="B22" s="372"/>
    </row>
    <row r="23" spans="1:109" ht="13.2" x14ac:dyDescent="0.2">
      <c r="B23" s="372"/>
    </row>
    <row r="24" spans="1:109" ht="13.2" x14ac:dyDescent="0.2">
      <c r="B24" s="372"/>
    </row>
    <row r="25" spans="1:109" ht="13.2" x14ac:dyDescent="0.2">
      <c r="B25" s="372"/>
    </row>
    <row r="26" spans="1:109" ht="13.2" x14ac:dyDescent="0.2">
      <c r="B26" s="372"/>
    </row>
    <row r="27" spans="1:109" ht="13.2" x14ac:dyDescent="0.2">
      <c r="B27" s="372"/>
    </row>
    <row r="28" spans="1:109" ht="13.2" x14ac:dyDescent="0.2">
      <c r="B28" s="372"/>
    </row>
    <row r="29" spans="1:109" ht="13.2" x14ac:dyDescent="0.2">
      <c r="B29" s="372"/>
    </row>
    <row r="30" spans="1:109" ht="13.2" x14ac:dyDescent="0.2">
      <c r="B30" s="372"/>
    </row>
    <row r="31" spans="1:109" ht="13.2" x14ac:dyDescent="0.2">
      <c r="B31" s="372"/>
    </row>
    <row r="32" spans="1:109" ht="13.2" x14ac:dyDescent="0.2">
      <c r="B32" s="372"/>
    </row>
    <row r="33" spans="2:109" ht="13.2" x14ac:dyDescent="0.2">
      <c r="B33" s="372"/>
    </row>
    <row r="34" spans="2:109" ht="13.2" x14ac:dyDescent="0.2">
      <c r="B34" s="372"/>
    </row>
    <row r="35" spans="2:109" ht="13.2" x14ac:dyDescent="0.2">
      <c r="B35" s="372"/>
    </row>
    <row r="36" spans="2:109" ht="13.2" x14ac:dyDescent="0.2">
      <c r="B36" s="372"/>
    </row>
    <row r="37" spans="2:109" ht="13.2" x14ac:dyDescent="0.2">
      <c r="B37" s="372"/>
    </row>
    <row r="38" spans="2:109" ht="13.2" x14ac:dyDescent="0.2">
      <c r="B38" s="372"/>
    </row>
    <row r="39" spans="2:109" ht="13.2" x14ac:dyDescent="0.2">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ht="13.2" x14ac:dyDescent="0.2">
      <c r="B40" s="377"/>
      <c r="DD40" s="377"/>
      <c r="DE40" s="366"/>
    </row>
    <row r="41" spans="2:109" ht="16.2" x14ac:dyDescent="0.2">
      <c r="B41" s="378" t="s">
        <v>569</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ht="13.2" x14ac:dyDescent="0.2">
      <c r="B42" s="372"/>
      <c r="G42" s="379"/>
      <c r="I42" s="380"/>
      <c r="J42" s="380"/>
      <c r="K42" s="380"/>
      <c r="AM42" s="379"/>
      <c r="AN42" s="379" t="s">
        <v>570</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2">
      <c r="B43" s="372"/>
      <c r="AN43" s="1275" t="s">
        <v>571</v>
      </c>
      <c r="AO43" s="1276"/>
      <c r="AP43" s="1276"/>
      <c r="AQ43" s="1276"/>
      <c r="AR43" s="1276"/>
      <c r="AS43" s="1276"/>
      <c r="AT43" s="1276"/>
      <c r="AU43" s="1276"/>
      <c r="AV43" s="1276"/>
      <c r="AW43" s="1276"/>
      <c r="AX43" s="1276"/>
      <c r="AY43" s="1276"/>
      <c r="AZ43" s="1276"/>
      <c r="BA43" s="1276"/>
      <c r="BB43" s="1276"/>
      <c r="BC43" s="1276"/>
      <c r="BD43" s="1276"/>
      <c r="BE43" s="1276"/>
      <c r="BF43" s="1276"/>
      <c r="BG43" s="1276"/>
      <c r="BH43" s="1276"/>
      <c r="BI43" s="1276"/>
      <c r="BJ43" s="1276"/>
      <c r="BK43" s="1276"/>
      <c r="BL43" s="1276"/>
      <c r="BM43" s="1276"/>
      <c r="BN43" s="1276"/>
      <c r="BO43" s="1276"/>
      <c r="BP43" s="1276"/>
      <c r="BQ43" s="1276"/>
      <c r="BR43" s="1276"/>
      <c r="BS43" s="1276"/>
      <c r="BT43" s="1276"/>
      <c r="BU43" s="1276"/>
      <c r="BV43" s="1276"/>
      <c r="BW43" s="1276"/>
      <c r="BX43" s="1276"/>
      <c r="BY43" s="1276"/>
      <c r="BZ43" s="1276"/>
      <c r="CA43" s="1276"/>
      <c r="CB43" s="1276"/>
      <c r="CC43" s="1276"/>
      <c r="CD43" s="1276"/>
      <c r="CE43" s="1276"/>
      <c r="CF43" s="1276"/>
      <c r="CG43" s="1276"/>
      <c r="CH43" s="1276"/>
      <c r="CI43" s="1276"/>
      <c r="CJ43" s="1276"/>
      <c r="CK43" s="1276"/>
      <c r="CL43" s="1276"/>
      <c r="CM43" s="1276"/>
      <c r="CN43" s="1276"/>
      <c r="CO43" s="1276"/>
      <c r="CP43" s="1276"/>
      <c r="CQ43" s="1276"/>
      <c r="CR43" s="1276"/>
      <c r="CS43" s="1276"/>
      <c r="CT43" s="1276"/>
      <c r="CU43" s="1276"/>
      <c r="CV43" s="1276"/>
      <c r="CW43" s="1276"/>
      <c r="CX43" s="1276"/>
      <c r="CY43" s="1276"/>
      <c r="CZ43" s="1276"/>
      <c r="DA43" s="1276"/>
      <c r="DB43" s="1276"/>
      <c r="DC43" s="1277"/>
    </row>
    <row r="44" spans="2:109" ht="13.2" x14ac:dyDescent="0.2">
      <c r="B44" s="372"/>
      <c r="AN44" s="1278"/>
      <c r="AO44" s="1279"/>
      <c r="AP44" s="1279"/>
      <c r="AQ44" s="1279"/>
      <c r="AR44" s="1279"/>
      <c r="AS44" s="1279"/>
      <c r="AT44" s="1279"/>
      <c r="AU44" s="1279"/>
      <c r="AV44" s="1279"/>
      <c r="AW44" s="1279"/>
      <c r="AX44" s="1279"/>
      <c r="AY44" s="1279"/>
      <c r="AZ44" s="1279"/>
      <c r="BA44" s="1279"/>
      <c r="BB44" s="1279"/>
      <c r="BC44" s="1279"/>
      <c r="BD44" s="1279"/>
      <c r="BE44" s="1279"/>
      <c r="BF44" s="1279"/>
      <c r="BG44" s="1279"/>
      <c r="BH44" s="1279"/>
      <c r="BI44" s="1279"/>
      <c r="BJ44" s="1279"/>
      <c r="BK44" s="1279"/>
      <c r="BL44" s="1279"/>
      <c r="BM44" s="1279"/>
      <c r="BN44" s="1279"/>
      <c r="BO44" s="1279"/>
      <c r="BP44" s="1279"/>
      <c r="BQ44" s="1279"/>
      <c r="BR44" s="1279"/>
      <c r="BS44" s="1279"/>
      <c r="BT44" s="1279"/>
      <c r="BU44" s="1279"/>
      <c r="BV44" s="1279"/>
      <c r="BW44" s="1279"/>
      <c r="BX44" s="1279"/>
      <c r="BY44" s="1279"/>
      <c r="BZ44" s="1279"/>
      <c r="CA44" s="1279"/>
      <c r="CB44" s="1279"/>
      <c r="CC44" s="1279"/>
      <c r="CD44" s="1279"/>
      <c r="CE44" s="1279"/>
      <c r="CF44" s="1279"/>
      <c r="CG44" s="1279"/>
      <c r="CH44" s="1279"/>
      <c r="CI44" s="1279"/>
      <c r="CJ44" s="1279"/>
      <c r="CK44" s="1279"/>
      <c r="CL44" s="1279"/>
      <c r="CM44" s="1279"/>
      <c r="CN44" s="1279"/>
      <c r="CO44" s="1279"/>
      <c r="CP44" s="1279"/>
      <c r="CQ44" s="1279"/>
      <c r="CR44" s="1279"/>
      <c r="CS44" s="1279"/>
      <c r="CT44" s="1279"/>
      <c r="CU44" s="1279"/>
      <c r="CV44" s="1279"/>
      <c r="CW44" s="1279"/>
      <c r="CX44" s="1279"/>
      <c r="CY44" s="1279"/>
      <c r="CZ44" s="1279"/>
      <c r="DA44" s="1279"/>
      <c r="DB44" s="1279"/>
      <c r="DC44" s="1280"/>
    </row>
    <row r="45" spans="2:109" ht="13.2" x14ac:dyDescent="0.2">
      <c r="B45" s="372"/>
      <c r="AN45" s="1278"/>
      <c r="AO45" s="1279"/>
      <c r="AP45" s="1279"/>
      <c r="AQ45" s="1279"/>
      <c r="AR45" s="1279"/>
      <c r="AS45" s="1279"/>
      <c r="AT45" s="1279"/>
      <c r="AU45" s="1279"/>
      <c r="AV45" s="1279"/>
      <c r="AW45" s="1279"/>
      <c r="AX45" s="1279"/>
      <c r="AY45" s="1279"/>
      <c r="AZ45" s="1279"/>
      <c r="BA45" s="1279"/>
      <c r="BB45" s="1279"/>
      <c r="BC45" s="1279"/>
      <c r="BD45" s="1279"/>
      <c r="BE45" s="1279"/>
      <c r="BF45" s="1279"/>
      <c r="BG45" s="1279"/>
      <c r="BH45" s="1279"/>
      <c r="BI45" s="1279"/>
      <c r="BJ45" s="1279"/>
      <c r="BK45" s="1279"/>
      <c r="BL45" s="1279"/>
      <c r="BM45" s="1279"/>
      <c r="BN45" s="1279"/>
      <c r="BO45" s="1279"/>
      <c r="BP45" s="1279"/>
      <c r="BQ45" s="1279"/>
      <c r="BR45" s="1279"/>
      <c r="BS45" s="1279"/>
      <c r="BT45" s="1279"/>
      <c r="BU45" s="1279"/>
      <c r="BV45" s="1279"/>
      <c r="BW45" s="1279"/>
      <c r="BX45" s="1279"/>
      <c r="BY45" s="1279"/>
      <c r="BZ45" s="1279"/>
      <c r="CA45" s="1279"/>
      <c r="CB45" s="1279"/>
      <c r="CC45" s="1279"/>
      <c r="CD45" s="1279"/>
      <c r="CE45" s="1279"/>
      <c r="CF45" s="1279"/>
      <c r="CG45" s="1279"/>
      <c r="CH45" s="1279"/>
      <c r="CI45" s="1279"/>
      <c r="CJ45" s="1279"/>
      <c r="CK45" s="1279"/>
      <c r="CL45" s="1279"/>
      <c r="CM45" s="1279"/>
      <c r="CN45" s="1279"/>
      <c r="CO45" s="1279"/>
      <c r="CP45" s="1279"/>
      <c r="CQ45" s="1279"/>
      <c r="CR45" s="1279"/>
      <c r="CS45" s="1279"/>
      <c r="CT45" s="1279"/>
      <c r="CU45" s="1279"/>
      <c r="CV45" s="1279"/>
      <c r="CW45" s="1279"/>
      <c r="CX45" s="1279"/>
      <c r="CY45" s="1279"/>
      <c r="CZ45" s="1279"/>
      <c r="DA45" s="1279"/>
      <c r="DB45" s="1279"/>
      <c r="DC45" s="1280"/>
    </row>
    <row r="46" spans="2:109" ht="13.2" x14ac:dyDescent="0.2">
      <c r="B46" s="372"/>
      <c r="AN46" s="1278"/>
      <c r="AO46" s="1279"/>
      <c r="AP46" s="1279"/>
      <c r="AQ46" s="1279"/>
      <c r="AR46" s="1279"/>
      <c r="AS46" s="1279"/>
      <c r="AT46" s="1279"/>
      <c r="AU46" s="1279"/>
      <c r="AV46" s="1279"/>
      <c r="AW46" s="1279"/>
      <c r="AX46" s="1279"/>
      <c r="AY46" s="1279"/>
      <c r="AZ46" s="1279"/>
      <c r="BA46" s="1279"/>
      <c r="BB46" s="1279"/>
      <c r="BC46" s="1279"/>
      <c r="BD46" s="1279"/>
      <c r="BE46" s="1279"/>
      <c r="BF46" s="1279"/>
      <c r="BG46" s="1279"/>
      <c r="BH46" s="1279"/>
      <c r="BI46" s="1279"/>
      <c r="BJ46" s="1279"/>
      <c r="BK46" s="1279"/>
      <c r="BL46" s="1279"/>
      <c r="BM46" s="1279"/>
      <c r="BN46" s="1279"/>
      <c r="BO46" s="1279"/>
      <c r="BP46" s="1279"/>
      <c r="BQ46" s="1279"/>
      <c r="BR46" s="1279"/>
      <c r="BS46" s="1279"/>
      <c r="BT46" s="1279"/>
      <c r="BU46" s="1279"/>
      <c r="BV46" s="1279"/>
      <c r="BW46" s="1279"/>
      <c r="BX46" s="1279"/>
      <c r="BY46" s="1279"/>
      <c r="BZ46" s="1279"/>
      <c r="CA46" s="1279"/>
      <c r="CB46" s="1279"/>
      <c r="CC46" s="1279"/>
      <c r="CD46" s="1279"/>
      <c r="CE46" s="1279"/>
      <c r="CF46" s="1279"/>
      <c r="CG46" s="1279"/>
      <c r="CH46" s="1279"/>
      <c r="CI46" s="1279"/>
      <c r="CJ46" s="1279"/>
      <c r="CK46" s="1279"/>
      <c r="CL46" s="1279"/>
      <c r="CM46" s="1279"/>
      <c r="CN46" s="1279"/>
      <c r="CO46" s="1279"/>
      <c r="CP46" s="1279"/>
      <c r="CQ46" s="1279"/>
      <c r="CR46" s="1279"/>
      <c r="CS46" s="1279"/>
      <c r="CT46" s="1279"/>
      <c r="CU46" s="1279"/>
      <c r="CV46" s="1279"/>
      <c r="CW46" s="1279"/>
      <c r="CX46" s="1279"/>
      <c r="CY46" s="1279"/>
      <c r="CZ46" s="1279"/>
      <c r="DA46" s="1279"/>
      <c r="DB46" s="1279"/>
      <c r="DC46" s="1280"/>
    </row>
    <row r="47" spans="2:109" ht="13.2" x14ac:dyDescent="0.2">
      <c r="B47" s="372"/>
      <c r="AN47" s="1281"/>
      <c r="AO47" s="1282"/>
      <c r="AP47" s="1282"/>
      <c r="AQ47" s="1282"/>
      <c r="AR47" s="1282"/>
      <c r="AS47" s="1282"/>
      <c r="AT47" s="1282"/>
      <c r="AU47" s="1282"/>
      <c r="AV47" s="1282"/>
      <c r="AW47" s="1282"/>
      <c r="AX47" s="1282"/>
      <c r="AY47" s="1282"/>
      <c r="AZ47" s="1282"/>
      <c r="BA47" s="1282"/>
      <c r="BB47" s="1282"/>
      <c r="BC47" s="1282"/>
      <c r="BD47" s="1282"/>
      <c r="BE47" s="1282"/>
      <c r="BF47" s="1282"/>
      <c r="BG47" s="1282"/>
      <c r="BH47" s="1282"/>
      <c r="BI47" s="1282"/>
      <c r="BJ47" s="1282"/>
      <c r="BK47" s="1282"/>
      <c r="BL47" s="1282"/>
      <c r="BM47" s="1282"/>
      <c r="BN47" s="1282"/>
      <c r="BO47" s="1282"/>
      <c r="BP47" s="1282"/>
      <c r="BQ47" s="1282"/>
      <c r="BR47" s="1282"/>
      <c r="BS47" s="1282"/>
      <c r="BT47" s="1282"/>
      <c r="BU47" s="1282"/>
      <c r="BV47" s="1282"/>
      <c r="BW47" s="1282"/>
      <c r="BX47" s="1282"/>
      <c r="BY47" s="1282"/>
      <c r="BZ47" s="1282"/>
      <c r="CA47" s="1282"/>
      <c r="CB47" s="1282"/>
      <c r="CC47" s="1282"/>
      <c r="CD47" s="1282"/>
      <c r="CE47" s="1282"/>
      <c r="CF47" s="1282"/>
      <c r="CG47" s="1282"/>
      <c r="CH47" s="1282"/>
      <c r="CI47" s="1282"/>
      <c r="CJ47" s="1282"/>
      <c r="CK47" s="1282"/>
      <c r="CL47" s="1282"/>
      <c r="CM47" s="1282"/>
      <c r="CN47" s="1282"/>
      <c r="CO47" s="1282"/>
      <c r="CP47" s="1282"/>
      <c r="CQ47" s="1282"/>
      <c r="CR47" s="1282"/>
      <c r="CS47" s="1282"/>
      <c r="CT47" s="1282"/>
      <c r="CU47" s="1282"/>
      <c r="CV47" s="1282"/>
      <c r="CW47" s="1282"/>
      <c r="CX47" s="1282"/>
      <c r="CY47" s="1282"/>
      <c r="CZ47" s="1282"/>
      <c r="DA47" s="1282"/>
      <c r="DB47" s="1282"/>
      <c r="DC47" s="1283"/>
    </row>
    <row r="48" spans="2:109" ht="13.2" x14ac:dyDescent="0.2">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ht="13.2" x14ac:dyDescent="0.2">
      <c r="B49" s="372"/>
      <c r="AN49" s="366" t="s">
        <v>572</v>
      </c>
    </row>
    <row r="50" spans="1:109" ht="13.2" x14ac:dyDescent="0.2">
      <c r="B50" s="372"/>
      <c r="G50" s="1259"/>
      <c r="H50" s="1259"/>
      <c r="I50" s="1259"/>
      <c r="J50" s="1259"/>
      <c r="K50" s="382"/>
      <c r="L50" s="382"/>
      <c r="M50" s="383"/>
      <c r="N50" s="383"/>
      <c r="AN50" s="1262"/>
      <c r="AO50" s="1263"/>
      <c r="AP50" s="1263"/>
      <c r="AQ50" s="1263"/>
      <c r="AR50" s="1263"/>
      <c r="AS50" s="1263"/>
      <c r="AT50" s="1263"/>
      <c r="AU50" s="1263"/>
      <c r="AV50" s="1263"/>
      <c r="AW50" s="1263"/>
      <c r="AX50" s="1263"/>
      <c r="AY50" s="1263"/>
      <c r="AZ50" s="1263"/>
      <c r="BA50" s="1263"/>
      <c r="BB50" s="1263"/>
      <c r="BC50" s="1263"/>
      <c r="BD50" s="1263"/>
      <c r="BE50" s="1263"/>
      <c r="BF50" s="1263"/>
      <c r="BG50" s="1263"/>
      <c r="BH50" s="1263"/>
      <c r="BI50" s="1263"/>
      <c r="BJ50" s="1263"/>
      <c r="BK50" s="1263"/>
      <c r="BL50" s="1263"/>
      <c r="BM50" s="1263"/>
      <c r="BN50" s="1263"/>
      <c r="BO50" s="1264"/>
      <c r="BP50" s="1258" t="s">
        <v>528</v>
      </c>
      <c r="BQ50" s="1258"/>
      <c r="BR50" s="1258"/>
      <c r="BS50" s="1258"/>
      <c r="BT50" s="1258"/>
      <c r="BU50" s="1258"/>
      <c r="BV50" s="1258"/>
      <c r="BW50" s="1258"/>
      <c r="BX50" s="1258" t="s">
        <v>529</v>
      </c>
      <c r="BY50" s="1258"/>
      <c r="BZ50" s="1258"/>
      <c r="CA50" s="1258"/>
      <c r="CB50" s="1258"/>
      <c r="CC50" s="1258"/>
      <c r="CD50" s="1258"/>
      <c r="CE50" s="1258"/>
      <c r="CF50" s="1258" t="s">
        <v>530</v>
      </c>
      <c r="CG50" s="1258"/>
      <c r="CH50" s="1258"/>
      <c r="CI50" s="1258"/>
      <c r="CJ50" s="1258"/>
      <c r="CK50" s="1258"/>
      <c r="CL50" s="1258"/>
      <c r="CM50" s="1258"/>
      <c r="CN50" s="1258" t="s">
        <v>531</v>
      </c>
      <c r="CO50" s="1258"/>
      <c r="CP50" s="1258"/>
      <c r="CQ50" s="1258"/>
      <c r="CR50" s="1258"/>
      <c r="CS50" s="1258"/>
      <c r="CT50" s="1258"/>
      <c r="CU50" s="1258"/>
      <c r="CV50" s="1258" t="s">
        <v>532</v>
      </c>
      <c r="CW50" s="1258"/>
      <c r="CX50" s="1258"/>
      <c r="CY50" s="1258"/>
      <c r="CZ50" s="1258"/>
      <c r="DA50" s="1258"/>
      <c r="DB50" s="1258"/>
      <c r="DC50" s="1258"/>
    </row>
    <row r="51" spans="1:109" ht="13.5" customHeight="1" x14ac:dyDescent="0.2">
      <c r="B51" s="372"/>
      <c r="G51" s="1261"/>
      <c r="H51" s="1261"/>
      <c r="I51" s="1274"/>
      <c r="J51" s="1274"/>
      <c r="K51" s="1260"/>
      <c r="L51" s="1260"/>
      <c r="M51" s="1260"/>
      <c r="N51" s="1260"/>
      <c r="AM51" s="381"/>
      <c r="AN51" s="1256" t="s">
        <v>573</v>
      </c>
      <c r="AO51" s="1256"/>
      <c r="AP51" s="1256"/>
      <c r="AQ51" s="1256"/>
      <c r="AR51" s="1256"/>
      <c r="AS51" s="1256"/>
      <c r="AT51" s="1256"/>
      <c r="AU51" s="1256"/>
      <c r="AV51" s="1256"/>
      <c r="AW51" s="1256"/>
      <c r="AX51" s="1256"/>
      <c r="AY51" s="1256"/>
      <c r="AZ51" s="1256"/>
      <c r="BA51" s="1256"/>
      <c r="BB51" s="1256" t="s">
        <v>574</v>
      </c>
      <c r="BC51" s="1256"/>
      <c r="BD51" s="1256"/>
      <c r="BE51" s="1256"/>
      <c r="BF51" s="1256"/>
      <c r="BG51" s="1256"/>
      <c r="BH51" s="1256"/>
      <c r="BI51" s="1256"/>
      <c r="BJ51" s="1256"/>
      <c r="BK51" s="1256"/>
      <c r="BL51" s="1256"/>
      <c r="BM51" s="1256"/>
      <c r="BN51" s="1256"/>
      <c r="BO51" s="1256"/>
      <c r="BP51" s="1253"/>
      <c r="BQ51" s="1253"/>
      <c r="BR51" s="1253"/>
      <c r="BS51" s="1253"/>
      <c r="BT51" s="1253"/>
      <c r="BU51" s="1253"/>
      <c r="BV51" s="1253"/>
      <c r="BW51" s="1253"/>
      <c r="BX51" s="1253"/>
      <c r="BY51" s="1253"/>
      <c r="BZ51" s="1253"/>
      <c r="CA51" s="1253"/>
      <c r="CB51" s="1253"/>
      <c r="CC51" s="1253"/>
      <c r="CD51" s="1253"/>
      <c r="CE51" s="1253"/>
      <c r="CF51" s="1253"/>
      <c r="CG51" s="1253"/>
      <c r="CH51" s="1253"/>
      <c r="CI51" s="1253"/>
      <c r="CJ51" s="1253"/>
      <c r="CK51" s="1253"/>
      <c r="CL51" s="1253"/>
      <c r="CM51" s="1253"/>
      <c r="CN51" s="1253"/>
      <c r="CO51" s="1253"/>
      <c r="CP51" s="1253"/>
      <c r="CQ51" s="1253"/>
      <c r="CR51" s="1253"/>
      <c r="CS51" s="1253"/>
      <c r="CT51" s="1253"/>
      <c r="CU51" s="1253"/>
      <c r="CV51" s="1253"/>
      <c r="CW51" s="1253"/>
      <c r="CX51" s="1253"/>
      <c r="CY51" s="1253"/>
      <c r="CZ51" s="1253"/>
      <c r="DA51" s="1253"/>
      <c r="DB51" s="1253"/>
      <c r="DC51" s="1253"/>
    </row>
    <row r="52" spans="1:109" ht="13.2" x14ac:dyDescent="0.2">
      <c r="B52" s="372"/>
      <c r="G52" s="1261"/>
      <c r="H52" s="1261"/>
      <c r="I52" s="1274"/>
      <c r="J52" s="1274"/>
      <c r="K52" s="1260"/>
      <c r="L52" s="1260"/>
      <c r="M52" s="1260"/>
      <c r="N52" s="1260"/>
      <c r="AM52" s="381"/>
      <c r="AN52" s="1256"/>
      <c r="AO52" s="1256"/>
      <c r="AP52" s="1256"/>
      <c r="AQ52" s="1256"/>
      <c r="AR52" s="1256"/>
      <c r="AS52" s="1256"/>
      <c r="AT52" s="1256"/>
      <c r="AU52" s="1256"/>
      <c r="AV52" s="1256"/>
      <c r="AW52" s="1256"/>
      <c r="AX52" s="1256"/>
      <c r="AY52" s="1256"/>
      <c r="AZ52" s="1256"/>
      <c r="BA52" s="1256"/>
      <c r="BB52" s="1256"/>
      <c r="BC52" s="1256"/>
      <c r="BD52" s="1256"/>
      <c r="BE52" s="1256"/>
      <c r="BF52" s="1256"/>
      <c r="BG52" s="1256"/>
      <c r="BH52" s="1256"/>
      <c r="BI52" s="1256"/>
      <c r="BJ52" s="1256"/>
      <c r="BK52" s="1256"/>
      <c r="BL52" s="1256"/>
      <c r="BM52" s="1256"/>
      <c r="BN52" s="1256"/>
      <c r="BO52" s="1256"/>
      <c r="BP52" s="1253"/>
      <c r="BQ52" s="1253"/>
      <c r="BR52" s="1253"/>
      <c r="BS52" s="1253"/>
      <c r="BT52" s="1253"/>
      <c r="BU52" s="1253"/>
      <c r="BV52" s="1253"/>
      <c r="BW52" s="1253"/>
      <c r="BX52" s="1253"/>
      <c r="BY52" s="1253"/>
      <c r="BZ52" s="1253"/>
      <c r="CA52" s="1253"/>
      <c r="CB52" s="1253"/>
      <c r="CC52" s="1253"/>
      <c r="CD52" s="1253"/>
      <c r="CE52" s="1253"/>
      <c r="CF52" s="1253"/>
      <c r="CG52" s="1253"/>
      <c r="CH52" s="1253"/>
      <c r="CI52" s="1253"/>
      <c r="CJ52" s="1253"/>
      <c r="CK52" s="1253"/>
      <c r="CL52" s="1253"/>
      <c r="CM52" s="1253"/>
      <c r="CN52" s="1253"/>
      <c r="CO52" s="1253"/>
      <c r="CP52" s="1253"/>
      <c r="CQ52" s="1253"/>
      <c r="CR52" s="1253"/>
      <c r="CS52" s="1253"/>
      <c r="CT52" s="1253"/>
      <c r="CU52" s="1253"/>
      <c r="CV52" s="1253"/>
      <c r="CW52" s="1253"/>
      <c r="CX52" s="1253"/>
      <c r="CY52" s="1253"/>
      <c r="CZ52" s="1253"/>
      <c r="DA52" s="1253"/>
      <c r="DB52" s="1253"/>
      <c r="DC52" s="1253"/>
    </row>
    <row r="53" spans="1:109" ht="13.2" x14ac:dyDescent="0.2">
      <c r="A53" s="380"/>
      <c r="B53" s="372"/>
      <c r="G53" s="1261"/>
      <c r="H53" s="1261"/>
      <c r="I53" s="1259"/>
      <c r="J53" s="1259"/>
      <c r="K53" s="1260"/>
      <c r="L53" s="1260"/>
      <c r="M53" s="1260"/>
      <c r="N53" s="1260"/>
      <c r="AM53" s="381"/>
      <c r="AN53" s="1256"/>
      <c r="AO53" s="1256"/>
      <c r="AP53" s="1256"/>
      <c r="AQ53" s="1256"/>
      <c r="AR53" s="1256"/>
      <c r="AS53" s="1256"/>
      <c r="AT53" s="1256"/>
      <c r="AU53" s="1256"/>
      <c r="AV53" s="1256"/>
      <c r="AW53" s="1256"/>
      <c r="AX53" s="1256"/>
      <c r="AY53" s="1256"/>
      <c r="AZ53" s="1256"/>
      <c r="BA53" s="1256"/>
      <c r="BB53" s="1256" t="s">
        <v>575</v>
      </c>
      <c r="BC53" s="1256"/>
      <c r="BD53" s="1256"/>
      <c r="BE53" s="1256"/>
      <c r="BF53" s="1256"/>
      <c r="BG53" s="1256"/>
      <c r="BH53" s="1256"/>
      <c r="BI53" s="1256"/>
      <c r="BJ53" s="1256"/>
      <c r="BK53" s="1256"/>
      <c r="BL53" s="1256"/>
      <c r="BM53" s="1256"/>
      <c r="BN53" s="1256"/>
      <c r="BO53" s="1256"/>
      <c r="BP53" s="1253">
        <v>67.3</v>
      </c>
      <c r="BQ53" s="1253"/>
      <c r="BR53" s="1253"/>
      <c r="BS53" s="1253"/>
      <c r="BT53" s="1253"/>
      <c r="BU53" s="1253"/>
      <c r="BV53" s="1253"/>
      <c r="BW53" s="1253"/>
      <c r="BX53" s="1253">
        <v>66.400000000000006</v>
      </c>
      <c r="BY53" s="1253"/>
      <c r="BZ53" s="1253"/>
      <c r="CA53" s="1253"/>
      <c r="CB53" s="1253"/>
      <c r="CC53" s="1253"/>
      <c r="CD53" s="1253"/>
      <c r="CE53" s="1253"/>
      <c r="CF53" s="1253">
        <v>67.7</v>
      </c>
      <c r="CG53" s="1253"/>
      <c r="CH53" s="1253"/>
      <c r="CI53" s="1253"/>
      <c r="CJ53" s="1253"/>
      <c r="CK53" s="1253"/>
      <c r="CL53" s="1253"/>
      <c r="CM53" s="1253"/>
      <c r="CN53" s="1253">
        <v>65.2</v>
      </c>
      <c r="CO53" s="1253"/>
      <c r="CP53" s="1253"/>
      <c r="CQ53" s="1253"/>
      <c r="CR53" s="1253"/>
      <c r="CS53" s="1253"/>
      <c r="CT53" s="1253"/>
      <c r="CU53" s="1253"/>
      <c r="CV53" s="1253">
        <v>64.8</v>
      </c>
      <c r="CW53" s="1253"/>
      <c r="CX53" s="1253"/>
      <c r="CY53" s="1253"/>
      <c r="CZ53" s="1253"/>
      <c r="DA53" s="1253"/>
      <c r="DB53" s="1253"/>
      <c r="DC53" s="1253"/>
    </row>
    <row r="54" spans="1:109" ht="13.2" x14ac:dyDescent="0.2">
      <c r="A54" s="380"/>
      <c r="B54" s="372"/>
      <c r="G54" s="1261"/>
      <c r="H54" s="1261"/>
      <c r="I54" s="1259"/>
      <c r="J54" s="1259"/>
      <c r="K54" s="1260"/>
      <c r="L54" s="1260"/>
      <c r="M54" s="1260"/>
      <c r="N54" s="1260"/>
      <c r="AM54" s="381"/>
      <c r="AN54" s="1256"/>
      <c r="AO54" s="1256"/>
      <c r="AP54" s="1256"/>
      <c r="AQ54" s="1256"/>
      <c r="AR54" s="1256"/>
      <c r="AS54" s="1256"/>
      <c r="AT54" s="1256"/>
      <c r="AU54" s="1256"/>
      <c r="AV54" s="1256"/>
      <c r="AW54" s="1256"/>
      <c r="AX54" s="1256"/>
      <c r="AY54" s="1256"/>
      <c r="AZ54" s="1256"/>
      <c r="BA54" s="1256"/>
      <c r="BB54" s="1256"/>
      <c r="BC54" s="1256"/>
      <c r="BD54" s="1256"/>
      <c r="BE54" s="1256"/>
      <c r="BF54" s="1256"/>
      <c r="BG54" s="1256"/>
      <c r="BH54" s="1256"/>
      <c r="BI54" s="1256"/>
      <c r="BJ54" s="1256"/>
      <c r="BK54" s="1256"/>
      <c r="BL54" s="1256"/>
      <c r="BM54" s="1256"/>
      <c r="BN54" s="1256"/>
      <c r="BO54" s="1256"/>
      <c r="BP54" s="1253"/>
      <c r="BQ54" s="1253"/>
      <c r="BR54" s="1253"/>
      <c r="BS54" s="1253"/>
      <c r="BT54" s="1253"/>
      <c r="BU54" s="1253"/>
      <c r="BV54" s="1253"/>
      <c r="BW54" s="1253"/>
      <c r="BX54" s="1253"/>
      <c r="BY54" s="1253"/>
      <c r="BZ54" s="1253"/>
      <c r="CA54" s="1253"/>
      <c r="CB54" s="1253"/>
      <c r="CC54" s="1253"/>
      <c r="CD54" s="1253"/>
      <c r="CE54" s="1253"/>
      <c r="CF54" s="1253"/>
      <c r="CG54" s="1253"/>
      <c r="CH54" s="1253"/>
      <c r="CI54" s="1253"/>
      <c r="CJ54" s="1253"/>
      <c r="CK54" s="1253"/>
      <c r="CL54" s="1253"/>
      <c r="CM54" s="1253"/>
      <c r="CN54" s="1253"/>
      <c r="CO54" s="1253"/>
      <c r="CP54" s="1253"/>
      <c r="CQ54" s="1253"/>
      <c r="CR54" s="1253"/>
      <c r="CS54" s="1253"/>
      <c r="CT54" s="1253"/>
      <c r="CU54" s="1253"/>
      <c r="CV54" s="1253"/>
      <c r="CW54" s="1253"/>
      <c r="CX54" s="1253"/>
      <c r="CY54" s="1253"/>
      <c r="CZ54" s="1253"/>
      <c r="DA54" s="1253"/>
      <c r="DB54" s="1253"/>
      <c r="DC54" s="1253"/>
    </row>
    <row r="55" spans="1:109" ht="13.2" x14ac:dyDescent="0.2">
      <c r="A55" s="380"/>
      <c r="B55" s="372"/>
      <c r="G55" s="1259"/>
      <c r="H55" s="1259"/>
      <c r="I55" s="1259"/>
      <c r="J55" s="1259"/>
      <c r="K55" s="1260"/>
      <c r="L55" s="1260"/>
      <c r="M55" s="1260"/>
      <c r="N55" s="1260"/>
      <c r="AN55" s="1258" t="s">
        <v>576</v>
      </c>
      <c r="AO55" s="1258"/>
      <c r="AP55" s="1258"/>
      <c r="AQ55" s="1258"/>
      <c r="AR55" s="1258"/>
      <c r="AS55" s="1258"/>
      <c r="AT55" s="1258"/>
      <c r="AU55" s="1258"/>
      <c r="AV55" s="1258"/>
      <c r="AW55" s="1258"/>
      <c r="AX55" s="1258"/>
      <c r="AY55" s="1258"/>
      <c r="AZ55" s="1258"/>
      <c r="BA55" s="1258"/>
      <c r="BB55" s="1256" t="s">
        <v>574</v>
      </c>
      <c r="BC55" s="1256"/>
      <c r="BD55" s="1256"/>
      <c r="BE55" s="1256"/>
      <c r="BF55" s="1256"/>
      <c r="BG55" s="1256"/>
      <c r="BH55" s="1256"/>
      <c r="BI55" s="1256"/>
      <c r="BJ55" s="1256"/>
      <c r="BK55" s="1256"/>
      <c r="BL55" s="1256"/>
      <c r="BM55" s="1256"/>
      <c r="BN55" s="1256"/>
      <c r="BO55" s="1256"/>
      <c r="BP55" s="1253">
        <v>0.5</v>
      </c>
      <c r="BQ55" s="1253"/>
      <c r="BR55" s="1253"/>
      <c r="BS55" s="1253"/>
      <c r="BT55" s="1253"/>
      <c r="BU55" s="1253"/>
      <c r="BV55" s="1253"/>
      <c r="BW55" s="1253"/>
      <c r="BX55" s="1253">
        <v>5.9</v>
      </c>
      <c r="BY55" s="1253"/>
      <c r="BZ55" s="1253"/>
      <c r="CA55" s="1253"/>
      <c r="CB55" s="1253"/>
      <c r="CC55" s="1253"/>
      <c r="CD55" s="1253"/>
      <c r="CE55" s="1253"/>
      <c r="CF55" s="1253">
        <v>0</v>
      </c>
      <c r="CG55" s="1253"/>
      <c r="CH55" s="1253"/>
      <c r="CI55" s="1253"/>
      <c r="CJ55" s="1253"/>
      <c r="CK55" s="1253"/>
      <c r="CL55" s="1253"/>
      <c r="CM55" s="1253"/>
      <c r="CN55" s="1253">
        <v>0</v>
      </c>
      <c r="CO55" s="1253"/>
      <c r="CP55" s="1253"/>
      <c r="CQ55" s="1253"/>
      <c r="CR55" s="1253"/>
      <c r="CS55" s="1253"/>
      <c r="CT55" s="1253"/>
      <c r="CU55" s="1253"/>
      <c r="CV55" s="1253">
        <v>0</v>
      </c>
      <c r="CW55" s="1253"/>
      <c r="CX55" s="1253"/>
      <c r="CY55" s="1253"/>
      <c r="CZ55" s="1253"/>
      <c r="DA55" s="1253"/>
      <c r="DB55" s="1253"/>
      <c r="DC55" s="1253"/>
    </row>
    <row r="56" spans="1:109" ht="13.2" x14ac:dyDescent="0.2">
      <c r="A56" s="380"/>
      <c r="B56" s="372"/>
      <c r="G56" s="1259"/>
      <c r="H56" s="1259"/>
      <c r="I56" s="1259"/>
      <c r="J56" s="1259"/>
      <c r="K56" s="1260"/>
      <c r="L56" s="1260"/>
      <c r="M56" s="1260"/>
      <c r="N56" s="1260"/>
      <c r="AN56" s="1258"/>
      <c r="AO56" s="1258"/>
      <c r="AP56" s="1258"/>
      <c r="AQ56" s="1258"/>
      <c r="AR56" s="1258"/>
      <c r="AS56" s="1258"/>
      <c r="AT56" s="1258"/>
      <c r="AU56" s="1258"/>
      <c r="AV56" s="1258"/>
      <c r="AW56" s="1258"/>
      <c r="AX56" s="1258"/>
      <c r="AY56" s="1258"/>
      <c r="AZ56" s="1258"/>
      <c r="BA56" s="1258"/>
      <c r="BB56" s="1256"/>
      <c r="BC56" s="1256"/>
      <c r="BD56" s="1256"/>
      <c r="BE56" s="1256"/>
      <c r="BF56" s="1256"/>
      <c r="BG56" s="1256"/>
      <c r="BH56" s="1256"/>
      <c r="BI56" s="1256"/>
      <c r="BJ56" s="1256"/>
      <c r="BK56" s="1256"/>
      <c r="BL56" s="1256"/>
      <c r="BM56" s="1256"/>
      <c r="BN56" s="1256"/>
      <c r="BO56" s="1256"/>
      <c r="BP56" s="1253"/>
      <c r="BQ56" s="1253"/>
      <c r="BR56" s="1253"/>
      <c r="BS56" s="1253"/>
      <c r="BT56" s="1253"/>
      <c r="BU56" s="1253"/>
      <c r="BV56" s="1253"/>
      <c r="BW56" s="1253"/>
      <c r="BX56" s="1253"/>
      <c r="BY56" s="1253"/>
      <c r="BZ56" s="1253"/>
      <c r="CA56" s="1253"/>
      <c r="CB56" s="1253"/>
      <c r="CC56" s="1253"/>
      <c r="CD56" s="1253"/>
      <c r="CE56" s="1253"/>
      <c r="CF56" s="1253"/>
      <c r="CG56" s="1253"/>
      <c r="CH56" s="1253"/>
      <c r="CI56" s="1253"/>
      <c r="CJ56" s="1253"/>
      <c r="CK56" s="1253"/>
      <c r="CL56" s="1253"/>
      <c r="CM56" s="1253"/>
      <c r="CN56" s="1253"/>
      <c r="CO56" s="1253"/>
      <c r="CP56" s="1253"/>
      <c r="CQ56" s="1253"/>
      <c r="CR56" s="1253"/>
      <c r="CS56" s="1253"/>
      <c r="CT56" s="1253"/>
      <c r="CU56" s="1253"/>
      <c r="CV56" s="1253"/>
      <c r="CW56" s="1253"/>
      <c r="CX56" s="1253"/>
      <c r="CY56" s="1253"/>
      <c r="CZ56" s="1253"/>
      <c r="DA56" s="1253"/>
      <c r="DB56" s="1253"/>
      <c r="DC56" s="1253"/>
    </row>
    <row r="57" spans="1:109" s="380" customFormat="1" ht="13.2" x14ac:dyDescent="0.2">
      <c r="B57" s="384"/>
      <c r="G57" s="1259"/>
      <c r="H57" s="1259"/>
      <c r="I57" s="1254"/>
      <c r="J57" s="1254"/>
      <c r="K57" s="1260"/>
      <c r="L57" s="1260"/>
      <c r="M57" s="1260"/>
      <c r="N57" s="1260"/>
      <c r="AM57" s="366"/>
      <c r="AN57" s="1258"/>
      <c r="AO57" s="1258"/>
      <c r="AP57" s="1258"/>
      <c r="AQ57" s="1258"/>
      <c r="AR57" s="1258"/>
      <c r="AS57" s="1258"/>
      <c r="AT57" s="1258"/>
      <c r="AU57" s="1258"/>
      <c r="AV57" s="1258"/>
      <c r="AW57" s="1258"/>
      <c r="AX57" s="1258"/>
      <c r="AY57" s="1258"/>
      <c r="AZ57" s="1258"/>
      <c r="BA57" s="1258"/>
      <c r="BB57" s="1256" t="s">
        <v>575</v>
      </c>
      <c r="BC57" s="1256"/>
      <c r="BD57" s="1256"/>
      <c r="BE57" s="1256"/>
      <c r="BF57" s="1256"/>
      <c r="BG57" s="1256"/>
      <c r="BH57" s="1256"/>
      <c r="BI57" s="1256"/>
      <c r="BJ57" s="1256"/>
      <c r="BK57" s="1256"/>
      <c r="BL57" s="1256"/>
      <c r="BM57" s="1256"/>
      <c r="BN57" s="1256"/>
      <c r="BO57" s="1256"/>
      <c r="BP57" s="1253">
        <v>60.4</v>
      </c>
      <c r="BQ57" s="1253"/>
      <c r="BR57" s="1253"/>
      <c r="BS57" s="1253"/>
      <c r="BT57" s="1253"/>
      <c r="BU57" s="1253"/>
      <c r="BV57" s="1253"/>
      <c r="BW57" s="1253"/>
      <c r="BX57" s="1253">
        <v>61.9</v>
      </c>
      <c r="BY57" s="1253"/>
      <c r="BZ57" s="1253"/>
      <c r="CA57" s="1253"/>
      <c r="CB57" s="1253"/>
      <c r="CC57" s="1253"/>
      <c r="CD57" s="1253"/>
      <c r="CE57" s="1253"/>
      <c r="CF57" s="1253">
        <v>63.2</v>
      </c>
      <c r="CG57" s="1253"/>
      <c r="CH57" s="1253"/>
      <c r="CI57" s="1253"/>
      <c r="CJ57" s="1253"/>
      <c r="CK57" s="1253"/>
      <c r="CL57" s="1253"/>
      <c r="CM57" s="1253"/>
      <c r="CN57" s="1253">
        <v>64</v>
      </c>
      <c r="CO57" s="1253"/>
      <c r="CP57" s="1253"/>
      <c r="CQ57" s="1253"/>
      <c r="CR57" s="1253"/>
      <c r="CS57" s="1253"/>
      <c r="CT57" s="1253"/>
      <c r="CU57" s="1253"/>
      <c r="CV57" s="1253">
        <v>65.599999999999994</v>
      </c>
      <c r="CW57" s="1253"/>
      <c r="CX57" s="1253"/>
      <c r="CY57" s="1253"/>
      <c r="CZ57" s="1253"/>
      <c r="DA57" s="1253"/>
      <c r="DB57" s="1253"/>
      <c r="DC57" s="1253"/>
      <c r="DD57" s="385"/>
      <c r="DE57" s="384"/>
    </row>
    <row r="58" spans="1:109" s="380" customFormat="1" ht="13.2" x14ac:dyDescent="0.2">
      <c r="A58" s="366"/>
      <c r="B58" s="384"/>
      <c r="G58" s="1259"/>
      <c r="H58" s="1259"/>
      <c r="I58" s="1254"/>
      <c r="J58" s="1254"/>
      <c r="K58" s="1260"/>
      <c r="L58" s="1260"/>
      <c r="M58" s="1260"/>
      <c r="N58" s="1260"/>
      <c r="AM58" s="366"/>
      <c r="AN58" s="1258"/>
      <c r="AO58" s="1258"/>
      <c r="AP58" s="1258"/>
      <c r="AQ58" s="1258"/>
      <c r="AR58" s="1258"/>
      <c r="AS58" s="1258"/>
      <c r="AT58" s="1258"/>
      <c r="AU58" s="1258"/>
      <c r="AV58" s="1258"/>
      <c r="AW58" s="1258"/>
      <c r="AX58" s="1258"/>
      <c r="AY58" s="1258"/>
      <c r="AZ58" s="1258"/>
      <c r="BA58" s="1258"/>
      <c r="BB58" s="1256"/>
      <c r="BC58" s="1256"/>
      <c r="BD58" s="1256"/>
      <c r="BE58" s="1256"/>
      <c r="BF58" s="1256"/>
      <c r="BG58" s="1256"/>
      <c r="BH58" s="1256"/>
      <c r="BI58" s="1256"/>
      <c r="BJ58" s="1256"/>
      <c r="BK58" s="1256"/>
      <c r="BL58" s="1256"/>
      <c r="BM58" s="1256"/>
      <c r="BN58" s="1256"/>
      <c r="BO58" s="1256"/>
      <c r="BP58" s="1253"/>
      <c r="BQ58" s="1253"/>
      <c r="BR58" s="1253"/>
      <c r="BS58" s="1253"/>
      <c r="BT58" s="1253"/>
      <c r="BU58" s="1253"/>
      <c r="BV58" s="1253"/>
      <c r="BW58" s="1253"/>
      <c r="BX58" s="1253"/>
      <c r="BY58" s="1253"/>
      <c r="BZ58" s="1253"/>
      <c r="CA58" s="1253"/>
      <c r="CB58" s="1253"/>
      <c r="CC58" s="1253"/>
      <c r="CD58" s="1253"/>
      <c r="CE58" s="1253"/>
      <c r="CF58" s="1253"/>
      <c r="CG58" s="1253"/>
      <c r="CH58" s="1253"/>
      <c r="CI58" s="1253"/>
      <c r="CJ58" s="1253"/>
      <c r="CK58" s="1253"/>
      <c r="CL58" s="1253"/>
      <c r="CM58" s="1253"/>
      <c r="CN58" s="1253"/>
      <c r="CO58" s="1253"/>
      <c r="CP58" s="1253"/>
      <c r="CQ58" s="1253"/>
      <c r="CR58" s="1253"/>
      <c r="CS58" s="1253"/>
      <c r="CT58" s="1253"/>
      <c r="CU58" s="1253"/>
      <c r="CV58" s="1253"/>
      <c r="CW58" s="1253"/>
      <c r="CX58" s="1253"/>
      <c r="CY58" s="1253"/>
      <c r="CZ58" s="1253"/>
      <c r="DA58" s="1253"/>
      <c r="DB58" s="1253"/>
      <c r="DC58" s="1253"/>
      <c r="DD58" s="385"/>
      <c r="DE58" s="384"/>
    </row>
    <row r="59" spans="1:109" s="380" customFormat="1" ht="13.2" x14ac:dyDescent="0.2">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ht="13.2" x14ac:dyDescent="0.2">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ht="13.2" x14ac:dyDescent="0.2">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ht="13.2" x14ac:dyDescent="0.2">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6.2" x14ac:dyDescent="0.2">
      <c r="B63" s="391" t="s">
        <v>577</v>
      </c>
    </row>
    <row r="64" spans="1:109" ht="13.2" x14ac:dyDescent="0.2">
      <c r="B64" s="372"/>
      <c r="G64" s="379"/>
      <c r="I64" s="392"/>
      <c r="J64" s="392"/>
      <c r="K64" s="392"/>
      <c r="L64" s="392"/>
      <c r="M64" s="392"/>
      <c r="N64" s="393"/>
      <c r="AM64" s="379"/>
      <c r="AN64" s="379" t="s">
        <v>570</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ht="13.2" x14ac:dyDescent="0.2">
      <c r="B65" s="372"/>
      <c r="AN65" s="1265" t="s">
        <v>578</v>
      </c>
      <c r="AO65" s="1266"/>
      <c r="AP65" s="1266"/>
      <c r="AQ65" s="1266"/>
      <c r="AR65" s="1266"/>
      <c r="AS65" s="1266"/>
      <c r="AT65" s="1266"/>
      <c r="AU65" s="1266"/>
      <c r="AV65" s="1266"/>
      <c r="AW65" s="1266"/>
      <c r="AX65" s="1266"/>
      <c r="AY65" s="1266"/>
      <c r="AZ65" s="1266"/>
      <c r="BA65" s="1266"/>
      <c r="BB65" s="1266"/>
      <c r="BC65" s="1266"/>
      <c r="BD65" s="1266"/>
      <c r="BE65" s="1266"/>
      <c r="BF65" s="1266"/>
      <c r="BG65" s="1266"/>
      <c r="BH65" s="1266"/>
      <c r="BI65" s="1266"/>
      <c r="BJ65" s="1266"/>
      <c r="BK65" s="1266"/>
      <c r="BL65" s="1266"/>
      <c r="BM65" s="1266"/>
      <c r="BN65" s="1266"/>
      <c r="BO65" s="1266"/>
      <c r="BP65" s="1266"/>
      <c r="BQ65" s="1266"/>
      <c r="BR65" s="1266"/>
      <c r="BS65" s="1266"/>
      <c r="BT65" s="1266"/>
      <c r="BU65" s="1266"/>
      <c r="BV65" s="1266"/>
      <c r="BW65" s="1266"/>
      <c r="BX65" s="1266"/>
      <c r="BY65" s="1266"/>
      <c r="BZ65" s="1266"/>
      <c r="CA65" s="1266"/>
      <c r="CB65" s="1266"/>
      <c r="CC65" s="1266"/>
      <c r="CD65" s="1266"/>
      <c r="CE65" s="1266"/>
      <c r="CF65" s="1266"/>
      <c r="CG65" s="1266"/>
      <c r="CH65" s="1266"/>
      <c r="CI65" s="1266"/>
      <c r="CJ65" s="1266"/>
      <c r="CK65" s="1266"/>
      <c r="CL65" s="1266"/>
      <c r="CM65" s="1266"/>
      <c r="CN65" s="1266"/>
      <c r="CO65" s="1266"/>
      <c r="CP65" s="1266"/>
      <c r="CQ65" s="1266"/>
      <c r="CR65" s="1266"/>
      <c r="CS65" s="1266"/>
      <c r="CT65" s="1266"/>
      <c r="CU65" s="1266"/>
      <c r="CV65" s="1266"/>
      <c r="CW65" s="1266"/>
      <c r="CX65" s="1266"/>
      <c r="CY65" s="1266"/>
      <c r="CZ65" s="1266"/>
      <c r="DA65" s="1266"/>
      <c r="DB65" s="1266"/>
      <c r="DC65" s="1267"/>
    </row>
    <row r="66" spans="2:107" ht="13.2" x14ac:dyDescent="0.2">
      <c r="B66" s="372"/>
      <c r="AN66" s="1268"/>
      <c r="AO66" s="1269"/>
      <c r="AP66" s="1269"/>
      <c r="AQ66" s="1269"/>
      <c r="AR66" s="1269"/>
      <c r="AS66" s="1269"/>
      <c r="AT66" s="1269"/>
      <c r="AU66" s="1269"/>
      <c r="AV66" s="1269"/>
      <c r="AW66" s="1269"/>
      <c r="AX66" s="1269"/>
      <c r="AY66" s="1269"/>
      <c r="AZ66" s="1269"/>
      <c r="BA66" s="1269"/>
      <c r="BB66" s="1269"/>
      <c r="BC66" s="1269"/>
      <c r="BD66" s="1269"/>
      <c r="BE66" s="1269"/>
      <c r="BF66" s="1269"/>
      <c r="BG66" s="1269"/>
      <c r="BH66" s="1269"/>
      <c r="BI66" s="1269"/>
      <c r="BJ66" s="1269"/>
      <c r="BK66" s="1269"/>
      <c r="BL66" s="1269"/>
      <c r="BM66" s="1269"/>
      <c r="BN66" s="1269"/>
      <c r="BO66" s="1269"/>
      <c r="BP66" s="1269"/>
      <c r="BQ66" s="1269"/>
      <c r="BR66" s="1269"/>
      <c r="BS66" s="1269"/>
      <c r="BT66" s="1269"/>
      <c r="BU66" s="1269"/>
      <c r="BV66" s="1269"/>
      <c r="BW66" s="1269"/>
      <c r="BX66" s="1269"/>
      <c r="BY66" s="1269"/>
      <c r="BZ66" s="1269"/>
      <c r="CA66" s="1269"/>
      <c r="CB66" s="1269"/>
      <c r="CC66" s="1269"/>
      <c r="CD66" s="1269"/>
      <c r="CE66" s="1269"/>
      <c r="CF66" s="1269"/>
      <c r="CG66" s="1269"/>
      <c r="CH66" s="1269"/>
      <c r="CI66" s="1269"/>
      <c r="CJ66" s="1269"/>
      <c r="CK66" s="1269"/>
      <c r="CL66" s="1269"/>
      <c r="CM66" s="1269"/>
      <c r="CN66" s="1269"/>
      <c r="CO66" s="1269"/>
      <c r="CP66" s="1269"/>
      <c r="CQ66" s="1269"/>
      <c r="CR66" s="1269"/>
      <c r="CS66" s="1269"/>
      <c r="CT66" s="1269"/>
      <c r="CU66" s="1269"/>
      <c r="CV66" s="1269"/>
      <c r="CW66" s="1269"/>
      <c r="CX66" s="1269"/>
      <c r="CY66" s="1269"/>
      <c r="CZ66" s="1269"/>
      <c r="DA66" s="1269"/>
      <c r="DB66" s="1269"/>
      <c r="DC66" s="1270"/>
    </row>
    <row r="67" spans="2:107" ht="13.2" x14ac:dyDescent="0.2">
      <c r="B67" s="372"/>
      <c r="AN67" s="1268"/>
      <c r="AO67" s="1269"/>
      <c r="AP67" s="1269"/>
      <c r="AQ67" s="1269"/>
      <c r="AR67" s="1269"/>
      <c r="AS67" s="1269"/>
      <c r="AT67" s="1269"/>
      <c r="AU67" s="1269"/>
      <c r="AV67" s="1269"/>
      <c r="AW67" s="1269"/>
      <c r="AX67" s="1269"/>
      <c r="AY67" s="1269"/>
      <c r="AZ67" s="1269"/>
      <c r="BA67" s="1269"/>
      <c r="BB67" s="1269"/>
      <c r="BC67" s="1269"/>
      <c r="BD67" s="1269"/>
      <c r="BE67" s="1269"/>
      <c r="BF67" s="1269"/>
      <c r="BG67" s="1269"/>
      <c r="BH67" s="1269"/>
      <c r="BI67" s="1269"/>
      <c r="BJ67" s="1269"/>
      <c r="BK67" s="1269"/>
      <c r="BL67" s="1269"/>
      <c r="BM67" s="1269"/>
      <c r="BN67" s="1269"/>
      <c r="BO67" s="1269"/>
      <c r="BP67" s="1269"/>
      <c r="BQ67" s="1269"/>
      <c r="BR67" s="1269"/>
      <c r="BS67" s="1269"/>
      <c r="BT67" s="1269"/>
      <c r="BU67" s="1269"/>
      <c r="BV67" s="1269"/>
      <c r="BW67" s="1269"/>
      <c r="BX67" s="1269"/>
      <c r="BY67" s="1269"/>
      <c r="BZ67" s="1269"/>
      <c r="CA67" s="1269"/>
      <c r="CB67" s="1269"/>
      <c r="CC67" s="1269"/>
      <c r="CD67" s="1269"/>
      <c r="CE67" s="1269"/>
      <c r="CF67" s="1269"/>
      <c r="CG67" s="1269"/>
      <c r="CH67" s="1269"/>
      <c r="CI67" s="1269"/>
      <c r="CJ67" s="1269"/>
      <c r="CK67" s="1269"/>
      <c r="CL67" s="1269"/>
      <c r="CM67" s="1269"/>
      <c r="CN67" s="1269"/>
      <c r="CO67" s="1269"/>
      <c r="CP67" s="1269"/>
      <c r="CQ67" s="1269"/>
      <c r="CR67" s="1269"/>
      <c r="CS67" s="1269"/>
      <c r="CT67" s="1269"/>
      <c r="CU67" s="1269"/>
      <c r="CV67" s="1269"/>
      <c r="CW67" s="1269"/>
      <c r="CX67" s="1269"/>
      <c r="CY67" s="1269"/>
      <c r="CZ67" s="1269"/>
      <c r="DA67" s="1269"/>
      <c r="DB67" s="1269"/>
      <c r="DC67" s="1270"/>
    </row>
    <row r="68" spans="2:107" ht="13.2" x14ac:dyDescent="0.2">
      <c r="B68" s="372"/>
      <c r="AN68" s="1268"/>
      <c r="AO68" s="1269"/>
      <c r="AP68" s="1269"/>
      <c r="AQ68" s="1269"/>
      <c r="AR68" s="1269"/>
      <c r="AS68" s="1269"/>
      <c r="AT68" s="1269"/>
      <c r="AU68" s="1269"/>
      <c r="AV68" s="1269"/>
      <c r="AW68" s="1269"/>
      <c r="AX68" s="1269"/>
      <c r="AY68" s="1269"/>
      <c r="AZ68" s="1269"/>
      <c r="BA68" s="1269"/>
      <c r="BB68" s="1269"/>
      <c r="BC68" s="1269"/>
      <c r="BD68" s="1269"/>
      <c r="BE68" s="1269"/>
      <c r="BF68" s="1269"/>
      <c r="BG68" s="1269"/>
      <c r="BH68" s="1269"/>
      <c r="BI68" s="1269"/>
      <c r="BJ68" s="1269"/>
      <c r="BK68" s="1269"/>
      <c r="BL68" s="1269"/>
      <c r="BM68" s="1269"/>
      <c r="BN68" s="1269"/>
      <c r="BO68" s="1269"/>
      <c r="BP68" s="1269"/>
      <c r="BQ68" s="1269"/>
      <c r="BR68" s="1269"/>
      <c r="BS68" s="1269"/>
      <c r="BT68" s="1269"/>
      <c r="BU68" s="1269"/>
      <c r="BV68" s="1269"/>
      <c r="BW68" s="1269"/>
      <c r="BX68" s="1269"/>
      <c r="BY68" s="1269"/>
      <c r="BZ68" s="1269"/>
      <c r="CA68" s="1269"/>
      <c r="CB68" s="1269"/>
      <c r="CC68" s="1269"/>
      <c r="CD68" s="1269"/>
      <c r="CE68" s="1269"/>
      <c r="CF68" s="1269"/>
      <c r="CG68" s="1269"/>
      <c r="CH68" s="1269"/>
      <c r="CI68" s="1269"/>
      <c r="CJ68" s="1269"/>
      <c r="CK68" s="1269"/>
      <c r="CL68" s="1269"/>
      <c r="CM68" s="1269"/>
      <c r="CN68" s="1269"/>
      <c r="CO68" s="1269"/>
      <c r="CP68" s="1269"/>
      <c r="CQ68" s="1269"/>
      <c r="CR68" s="1269"/>
      <c r="CS68" s="1269"/>
      <c r="CT68" s="1269"/>
      <c r="CU68" s="1269"/>
      <c r="CV68" s="1269"/>
      <c r="CW68" s="1269"/>
      <c r="CX68" s="1269"/>
      <c r="CY68" s="1269"/>
      <c r="CZ68" s="1269"/>
      <c r="DA68" s="1269"/>
      <c r="DB68" s="1269"/>
      <c r="DC68" s="1270"/>
    </row>
    <row r="69" spans="2:107" ht="13.2" x14ac:dyDescent="0.2">
      <c r="B69" s="372"/>
      <c r="AN69" s="1271"/>
      <c r="AO69" s="1272"/>
      <c r="AP69" s="1272"/>
      <c r="AQ69" s="1272"/>
      <c r="AR69" s="1272"/>
      <c r="AS69" s="1272"/>
      <c r="AT69" s="1272"/>
      <c r="AU69" s="1272"/>
      <c r="AV69" s="1272"/>
      <c r="AW69" s="1272"/>
      <c r="AX69" s="1272"/>
      <c r="AY69" s="1272"/>
      <c r="AZ69" s="1272"/>
      <c r="BA69" s="1272"/>
      <c r="BB69" s="1272"/>
      <c r="BC69" s="1272"/>
      <c r="BD69" s="1272"/>
      <c r="BE69" s="1272"/>
      <c r="BF69" s="1272"/>
      <c r="BG69" s="1272"/>
      <c r="BH69" s="1272"/>
      <c r="BI69" s="1272"/>
      <c r="BJ69" s="1272"/>
      <c r="BK69" s="1272"/>
      <c r="BL69" s="1272"/>
      <c r="BM69" s="1272"/>
      <c r="BN69" s="1272"/>
      <c r="BO69" s="1272"/>
      <c r="BP69" s="1272"/>
      <c r="BQ69" s="1272"/>
      <c r="BR69" s="1272"/>
      <c r="BS69" s="1272"/>
      <c r="BT69" s="1272"/>
      <c r="BU69" s="1272"/>
      <c r="BV69" s="1272"/>
      <c r="BW69" s="1272"/>
      <c r="BX69" s="1272"/>
      <c r="BY69" s="1272"/>
      <c r="BZ69" s="1272"/>
      <c r="CA69" s="1272"/>
      <c r="CB69" s="1272"/>
      <c r="CC69" s="1272"/>
      <c r="CD69" s="1272"/>
      <c r="CE69" s="1272"/>
      <c r="CF69" s="1272"/>
      <c r="CG69" s="1272"/>
      <c r="CH69" s="1272"/>
      <c r="CI69" s="1272"/>
      <c r="CJ69" s="1272"/>
      <c r="CK69" s="1272"/>
      <c r="CL69" s="1272"/>
      <c r="CM69" s="1272"/>
      <c r="CN69" s="1272"/>
      <c r="CO69" s="1272"/>
      <c r="CP69" s="1272"/>
      <c r="CQ69" s="1272"/>
      <c r="CR69" s="1272"/>
      <c r="CS69" s="1272"/>
      <c r="CT69" s="1272"/>
      <c r="CU69" s="1272"/>
      <c r="CV69" s="1272"/>
      <c r="CW69" s="1272"/>
      <c r="CX69" s="1272"/>
      <c r="CY69" s="1272"/>
      <c r="CZ69" s="1272"/>
      <c r="DA69" s="1272"/>
      <c r="DB69" s="1272"/>
      <c r="DC69" s="1273"/>
    </row>
    <row r="70" spans="2:107" ht="13.2" x14ac:dyDescent="0.2">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ht="13.2" x14ac:dyDescent="0.2">
      <c r="B71" s="372"/>
      <c r="G71" s="397"/>
      <c r="I71" s="398"/>
      <c r="J71" s="395"/>
      <c r="K71" s="395"/>
      <c r="L71" s="396"/>
      <c r="M71" s="395"/>
      <c r="N71" s="396"/>
      <c r="AM71" s="397"/>
      <c r="AN71" s="366" t="s">
        <v>572</v>
      </c>
    </row>
    <row r="72" spans="2:107" ht="13.2" x14ac:dyDescent="0.2">
      <c r="B72" s="372"/>
      <c r="G72" s="1259"/>
      <c r="H72" s="1259"/>
      <c r="I72" s="1259"/>
      <c r="J72" s="1259"/>
      <c r="K72" s="382"/>
      <c r="L72" s="382"/>
      <c r="M72" s="383"/>
      <c r="N72" s="383"/>
      <c r="AN72" s="1262"/>
      <c r="AO72" s="1263"/>
      <c r="AP72" s="1263"/>
      <c r="AQ72" s="1263"/>
      <c r="AR72" s="1263"/>
      <c r="AS72" s="1263"/>
      <c r="AT72" s="1263"/>
      <c r="AU72" s="1263"/>
      <c r="AV72" s="1263"/>
      <c r="AW72" s="1263"/>
      <c r="AX72" s="1263"/>
      <c r="AY72" s="1263"/>
      <c r="AZ72" s="1263"/>
      <c r="BA72" s="1263"/>
      <c r="BB72" s="1263"/>
      <c r="BC72" s="1263"/>
      <c r="BD72" s="1263"/>
      <c r="BE72" s="1263"/>
      <c r="BF72" s="1263"/>
      <c r="BG72" s="1263"/>
      <c r="BH72" s="1263"/>
      <c r="BI72" s="1263"/>
      <c r="BJ72" s="1263"/>
      <c r="BK72" s="1263"/>
      <c r="BL72" s="1263"/>
      <c r="BM72" s="1263"/>
      <c r="BN72" s="1263"/>
      <c r="BO72" s="1264"/>
      <c r="BP72" s="1258" t="s">
        <v>528</v>
      </c>
      <c r="BQ72" s="1258"/>
      <c r="BR72" s="1258"/>
      <c r="BS72" s="1258"/>
      <c r="BT72" s="1258"/>
      <c r="BU72" s="1258"/>
      <c r="BV72" s="1258"/>
      <c r="BW72" s="1258"/>
      <c r="BX72" s="1258" t="s">
        <v>529</v>
      </c>
      <c r="BY72" s="1258"/>
      <c r="BZ72" s="1258"/>
      <c r="CA72" s="1258"/>
      <c r="CB72" s="1258"/>
      <c r="CC72" s="1258"/>
      <c r="CD72" s="1258"/>
      <c r="CE72" s="1258"/>
      <c r="CF72" s="1258" t="s">
        <v>530</v>
      </c>
      <c r="CG72" s="1258"/>
      <c r="CH72" s="1258"/>
      <c r="CI72" s="1258"/>
      <c r="CJ72" s="1258"/>
      <c r="CK72" s="1258"/>
      <c r="CL72" s="1258"/>
      <c r="CM72" s="1258"/>
      <c r="CN72" s="1258" t="s">
        <v>531</v>
      </c>
      <c r="CO72" s="1258"/>
      <c r="CP72" s="1258"/>
      <c r="CQ72" s="1258"/>
      <c r="CR72" s="1258"/>
      <c r="CS72" s="1258"/>
      <c r="CT72" s="1258"/>
      <c r="CU72" s="1258"/>
      <c r="CV72" s="1258" t="s">
        <v>532</v>
      </c>
      <c r="CW72" s="1258"/>
      <c r="CX72" s="1258"/>
      <c r="CY72" s="1258"/>
      <c r="CZ72" s="1258"/>
      <c r="DA72" s="1258"/>
      <c r="DB72" s="1258"/>
      <c r="DC72" s="1258"/>
    </row>
    <row r="73" spans="2:107" ht="13.2" x14ac:dyDescent="0.2">
      <c r="B73" s="372"/>
      <c r="G73" s="1261"/>
      <c r="H73" s="1261"/>
      <c r="I73" s="1261"/>
      <c r="J73" s="1261"/>
      <c r="K73" s="1257"/>
      <c r="L73" s="1257"/>
      <c r="M73" s="1257"/>
      <c r="N73" s="1257"/>
      <c r="AM73" s="381"/>
      <c r="AN73" s="1256" t="s">
        <v>573</v>
      </c>
      <c r="AO73" s="1256"/>
      <c r="AP73" s="1256"/>
      <c r="AQ73" s="1256"/>
      <c r="AR73" s="1256"/>
      <c r="AS73" s="1256"/>
      <c r="AT73" s="1256"/>
      <c r="AU73" s="1256"/>
      <c r="AV73" s="1256"/>
      <c r="AW73" s="1256"/>
      <c r="AX73" s="1256"/>
      <c r="AY73" s="1256"/>
      <c r="AZ73" s="1256"/>
      <c r="BA73" s="1256"/>
      <c r="BB73" s="1256" t="s">
        <v>574</v>
      </c>
      <c r="BC73" s="1256"/>
      <c r="BD73" s="1256"/>
      <c r="BE73" s="1256"/>
      <c r="BF73" s="1256"/>
      <c r="BG73" s="1256"/>
      <c r="BH73" s="1256"/>
      <c r="BI73" s="1256"/>
      <c r="BJ73" s="1256"/>
      <c r="BK73" s="1256"/>
      <c r="BL73" s="1256"/>
      <c r="BM73" s="1256"/>
      <c r="BN73" s="1256"/>
      <c r="BO73" s="1256"/>
      <c r="BP73" s="1253"/>
      <c r="BQ73" s="1253"/>
      <c r="BR73" s="1253"/>
      <c r="BS73" s="1253"/>
      <c r="BT73" s="1253"/>
      <c r="BU73" s="1253"/>
      <c r="BV73" s="1253"/>
      <c r="BW73" s="1253"/>
      <c r="BX73" s="1253"/>
      <c r="BY73" s="1253"/>
      <c r="BZ73" s="1253"/>
      <c r="CA73" s="1253"/>
      <c r="CB73" s="1253"/>
      <c r="CC73" s="1253"/>
      <c r="CD73" s="1253"/>
      <c r="CE73" s="1253"/>
      <c r="CF73" s="1253"/>
      <c r="CG73" s="1253"/>
      <c r="CH73" s="1253"/>
      <c r="CI73" s="1253"/>
      <c r="CJ73" s="1253"/>
      <c r="CK73" s="1253"/>
      <c r="CL73" s="1253"/>
      <c r="CM73" s="1253"/>
      <c r="CN73" s="1253"/>
      <c r="CO73" s="1253"/>
      <c r="CP73" s="1253"/>
      <c r="CQ73" s="1253"/>
      <c r="CR73" s="1253"/>
      <c r="CS73" s="1253"/>
      <c r="CT73" s="1253"/>
      <c r="CU73" s="1253"/>
      <c r="CV73" s="1253"/>
      <c r="CW73" s="1253"/>
      <c r="CX73" s="1253"/>
      <c r="CY73" s="1253"/>
      <c r="CZ73" s="1253"/>
      <c r="DA73" s="1253"/>
      <c r="DB73" s="1253"/>
      <c r="DC73" s="1253"/>
    </row>
    <row r="74" spans="2:107" ht="13.2" x14ac:dyDescent="0.2">
      <c r="B74" s="372"/>
      <c r="G74" s="1261"/>
      <c r="H74" s="1261"/>
      <c r="I74" s="1261"/>
      <c r="J74" s="1261"/>
      <c r="K74" s="1257"/>
      <c r="L74" s="1257"/>
      <c r="M74" s="1257"/>
      <c r="N74" s="1257"/>
      <c r="AM74" s="381"/>
      <c r="AN74" s="1256"/>
      <c r="AO74" s="1256"/>
      <c r="AP74" s="1256"/>
      <c r="AQ74" s="1256"/>
      <c r="AR74" s="1256"/>
      <c r="AS74" s="1256"/>
      <c r="AT74" s="1256"/>
      <c r="AU74" s="1256"/>
      <c r="AV74" s="1256"/>
      <c r="AW74" s="1256"/>
      <c r="AX74" s="1256"/>
      <c r="AY74" s="1256"/>
      <c r="AZ74" s="1256"/>
      <c r="BA74" s="1256"/>
      <c r="BB74" s="1256"/>
      <c r="BC74" s="1256"/>
      <c r="BD74" s="1256"/>
      <c r="BE74" s="1256"/>
      <c r="BF74" s="1256"/>
      <c r="BG74" s="1256"/>
      <c r="BH74" s="1256"/>
      <c r="BI74" s="1256"/>
      <c r="BJ74" s="1256"/>
      <c r="BK74" s="1256"/>
      <c r="BL74" s="1256"/>
      <c r="BM74" s="1256"/>
      <c r="BN74" s="1256"/>
      <c r="BO74" s="1256"/>
      <c r="BP74" s="1253"/>
      <c r="BQ74" s="1253"/>
      <c r="BR74" s="1253"/>
      <c r="BS74" s="1253"/>
      <c r="BT74" s="1253"/>
      <c r="BU74" s="1253"/>
      <c r="BV74" s="1253"/>
      <c r="BW74" s="1253"/>
      <c r="BX74" s="1253"/>
      <c r="BY74" s="1253"/>
      <c r="BZ74" s="1253"/>
      <c r="CA74" s="1253"/>
      <c r="CB74" s="1253"/>
      <c r="CC74" s="1253"/>
      <c r="CD74" s="1253"/>
      <c r="CE74" s="1253"/>
      <c r="CF74" s="1253"/>
      <c r="CG74" s="1253"/>
      <c r="CH74" s="1253"/>
      <c r="CI74" s="1253"/>
      <c r="CJ74" s="1253"/>
      <c r="CK74" s="1253"/>
      <c r="CL74" s="1253"/>
      <c r="CM74" s="1253"/>
      <c r="CN74" s="1253"/>
      <c r="CO74" s="1253"/>
      <c r="CP74" s="1253"/>
      <c r="CQ74" s="1253"/>
      <c r="CR74" s="1253"/>
      <c r="CS74" s="1253"/>
      <c r="CT74" s="1253"/>
      <c r="CU74" s="1253"/>
      <c r="CV74" s="1253"/>
      <c r="CW74" s="1253"/>
      <c r="CX74" s="1253"/>
      <c r="CY74" s="1253"/>
      <c r="CZ74" s="1253"/>
      <c r="DA74" s="1253"/>
      <c r="DB74" s="1253"/>
      <c r="DC74" s="1253"/>
    </row>
    <row r="75" spans="2:107" ht="13.2" x14ac:dyDescent="0.2">
      <c r="B75" s="372"/>
      <c r="G75" s="1261"/>
      <c r="H75" s="1261"/>
      <c r="I75" s="1259"/>
      <c r="J75" s="1259"/>
      <c r="K75" s="1260"/>
      <c r="L75" s="1260"/>
      <c r="M75" s="1260"/>
      <c r="N75" s="1260"/>
      <c r="AM75" s="381"/>
      <c r="AN75" s="1256"/>
      <c r="AO75" s="1256"/>
      <c r="AP75" s="1256"/>
      <c r="AQ75" s="1256"/>
      <c r="AR75" s="1256"/>
      <c r="AS75" s="1256"/>
      <c r="AT75" s="1256"/>
      <c r="AU75" s="1256"/>
      <c r="AV75" s="1256"/>
      <c r="AW75" s="1256"/>
      <c r="AX75" s="1256"/>
      <c r="AY75" s="1256"/>
      <c r="AZ75" s="1256"/>
      <c r="BA75" s="1256"/>
      <c r="BB75" s="1256" t="s">
        <v>579</v>
      </c>
      <c r="BC75" s="1256"/>
      <c r="BD75" s="1256"/>
      <c r="BE75" s="1256"/>
      <c r="BF75" s="1256"/>
      <c r="BG75" s="1256"/>
      <c r="BH75" s="1256"/>
      <c r="BI75" s="1256"/>
      <c r="BJ75" s="1256"/>
      <c r="BK75" s="1256"/>
      <c r="BL75" s="1256"/>
      <c r="BM75" s="1256"/>
      <c r="BN75" s="1256"/>
      <c r="BO75" s="1256"/>
      <c r="BP75" s="1253">
        <v>6.2</v>
      </c>
      <c r="BQ75" s="1253"/>
      <c r="BR75" s="1253"/>
      <c r="BS75" s="1253"/>
      <c r="BT75" s="1253"/>
      <c r="BU75" s="1253"/>
      <c r="BV75" s="1253"/>
      <c r="BW75" s="1253"/>
      <c r="BX75" s="1253">
        <v>6.2</v>
      </c>
      <c r="BY75" s="1253"/>
      <c r="BZ75" s="1253"/>
      <c r="CA75" s="1253"/>
      <c r="CB75" s="1253"/>
      <c r="CC75" s="1253"/>
      <c r="CD75" s="1253"/>
      <c r="CE75" s="1253"/>
      <c r="CF75" s="1253">
        <v>6.5</v>
      </c>
      <c r="CG75" s="1253"/>
      <c r="CH75" s="1253"/>
      <c r="CI75" s="1253"/>
      <c r="CJ75" s="1253"/>
      <c r="CK75" s="1253"/>
      <c r="CL75" s="1253"/>
      <c r="CM75" s="1253"/>
      <c r="CN75" s="1253">
        <v>4.5</v>
      </c>
      <c r="CO75" s="1253"/>
      <c r="CP75" s="1253"/>
      <c r="CQ75" s="1253"/>
      <c r="CR75" s="1253"/>
      <c r="CS75" s="1253"/>
      <c r="CT75" s="1253"/>
      <c r="CU75" s="1253"/>
      <c r="CV75" s="1253">
        <v>4.0999999999999996</v>
      </c>
      <c r="CW75" s="1253"/>
      <c r="CX75" s="1253"/>
      <c r="CY75" s="1253"/>
      <c r="CZ75" s="1253"/>
      <c r="DA75" s="1253"/>
      <c r="DB75" s="1253"/>
      <c r="DC75" s="1253"/>
    </row>
    <row r="76" spans="2:107" ht="13.2" x14ac:dyDescent="0.2">
      <c r="B76" s="372"/>
      <c r="G76" s="1261"/>
      <c r="H76" s="1261"/>
      <c r="I76" s="1259"/>
      <c r="J76" s="1259"/>
      <c r="K76" s="1260"/>
      <c r="L76" s="1260"/>
      <c r="M76" s="1260"/>
      <c r="N76" s="1260"/>
      <c r="AM76" s="381"/>
      <c r="AN76" s="1256"/>
      <c r="AO76" s="1256"/>
      <c r="AP76" s="1256"/>
      <c r="AQ76" s="1256"/>
      <c r="AR76" s="1256"/>
      <c r="AS76" s="1256"/>
      <c r="AT76" s="1256"/>
      <c r="AU76" s="1256"/>
      <c r="AV76" s="1256"/>
      <c r="AW76" s="1256"/>
      <c r="AX76" s="1256"/>
      <c r="AY76" s="1256"/>
      <c r="AZ76" s="1256"/>
      <c r="BA76" s="1256"/>
      <c r="BB76" s="1256"/>
      <c r="BC76" s="1256"/>
      <c r="BD76" s="1256"/>
      <c r="BE76" s="1256"/>
      <c r="BF76" s="1256"/>
      <c r="BG76" s="1256"/>
      <c r="BH76" s="1256"/>
      <c r="BI76" s="1256"/>
      <c r="BJ76" s="1256"/>
      <c r="BK76" s="1256"/>
      <c r="BL76" s="1256"/>
      <c r="BM76" s="1256"/>
      <c r="BN76" s="1256"/>
      <c r="BO76" s="1256"/>
      <c r="BP76" s="1253"/>
      <c r="BQ76" s="1253"/>
      <c r="BR76" s="1253"/>
      <c r="BS76" s="1253"/>
      <c r="BT76" s="1253"/>
      <c r="BU76" s="1253"/>
      <c r="BV76" s="1253"/>
      <c r="BW76" s="1253"/>
      <c r="BX76" s="1253"/>
      <c r="BY76" s="1253"/>
      <c r="BZ76" s="1253"/>
      <c r="CA76" s="1253"/>
      <c r="CB76" s="1253"/>
      <c r="CC76" s="1253"/>
      <c r="CD76" s="1253"/>
      <c r="CE76" s="1253"/>
      <c r="CF76" s="1253"/>
      <c r="CG76" s="1253"/>
      <c r="CH76" s="1253"/>
      <c r="CI76" s="1253"/>
      <c r="CJ76" s="1253"/>
      <c r="CK76" s="1253"/>
      <c r="CL76" s="1253"/>
      <c r="CM76" s="1253"/>
      <c r="CN76" s="1253"/>
      <c r="CO76" s="1253"/>
      <c r="CP76" s="1253"/>
      <c r="CQ76" s="1253"/>
      <c r="CR76" s="1253"/>
      <c r="CS76" s="1253"/>
      <c r="CT76" s="1253"/>
      <c r="CU76" s="1253"/>
      <c r="CV76" s="1253"/>
      <c r="CW76" s="1253"/>
      <c r="CX76" s="1253"/>
      <c r="CY76" s="1253"/>
      <c r="CZ76" s="1253"/>
      <c r="DA76" s="1253"/>
      <c r="DB76" s="1253"/>
      <c r="DC76" s="1253"/>
    </row>
    <row r="77" spans="2:107" ht="13.2" x14ac:dyDescent="0.2">
      <c r="B77" s="372"/>
      <c r="G77" s="1259"/>
      <c r="H77" s="1259"/>
      <c r="I77" s="1259"/>
      <c r="J77" s="1259"/>
      <c r="K77" s="1257"/>
      <c r="L77" s="1257"/>
      <c r="M77" s="1257"/>
      <c r="N77" s="1257"/>
      <c r="AN77" s="1258" t="s">
        <v>576</v>
      </c>
      <c r="AO77" s="1258"/>
      <c r="AP77" s="1258"/>
      <c r="AQ77" s="1258"/>
      <c r="AR77" s="1258"/>
      <c r="AS77" s="1258"/>
      <c r="AT77" s="1258"/>
      <c r="AU77" s="1258"/>
      <c r="AV77" s="1258"/>
      <c r="AW77" s="1258"/>
      <c r="AX77" s="1258"/>
      <c r="AY77" s="1258"/>
      <c r="AZ77" s="1258"/>
      <c r="BA77" s="1258"/>
      <c r="BB77" s="1256" t="s">
        <v>574</v>
      </c>
      <c r="BC77" s="1256"/>
      <c r="BD77" s="1256"/>
      <c r="BE77" s="1256"/>
      <c r="BF77" s="1256"/>
      <c r="BG77" s="1256"/>
      <c r="BH77" s="1256"/>
      <c r="BI77" s="1256"/>
      <c r="BJ77" s="1256"/>
      <c r="BK77" s="1256"/>
      <c r="BL77" s="1256"/>
      <c r="BM77" s="1256"/>
      <c r="BN77" s="1256"/>
      <c r="BO77" s="1256"/>
      <c r="BP77" s="1253">
        <v>0.5</v>
      </c>
      <c r="BQ77" s="1253"/>
      <c r="BR77" s="1253"/>
      <c r="BS77" s="1253"/>
      <c r="BT77" s="1253"/>
      <c r="BU77" s="1253"/>
      <c r="BV77" s="1253"/>
      <c r="BW77" s="1253"/>
      <c r="BX77" s="1253">
        <v>5.9</v>
      </c>
      <c r="BY77" s="1253"/>
      <c r="BZ77" s="1253"/>
      <c r="CA77" s="1253"/>
      <c r="CB77" s="1253"/>
      <c r="CC77" s="1253"/>
      <c r="CD77" s="1253"/>
      <c r="CE77" s="1253"/>
      <c r="CF77" s="1253">
        <v>0</v>
      </c>
      <c r="CG77" s="1253"/>
      <c r="CH77" s="1253"/>
      <c r="CI77" s="1253"/>
      <c r="CJ77" s="1253"/>
      <c r="CK77" s="1253"/>
      <c r="CL77" s="1253"/>
      <c r="CM77" s="1253"/>
      <c r="CN77" s="1253">
        <v>0</v>
      </c>
      <c r="CO77" s="1253"/>
      <c r="CP77" s="1253"/>
      <c r="CQ77" s="1253"/>
      <c r="CR77" s="1253"/>
      <c r="CS77" s="1253"/>
      <c r="CT77" s="1253"/>
      <c r="CU77" s="1253"/>
      <c r="CV77" s="1253">
        <v>0</v>
      </c>
      <c r="CW77" s="1253"/>
      <c r="CX77" s="1253"/>
      <c r="CY77" s="1253"/>
      <c r="CZ77" s="1253"/>
      <c r="DA77" s="1253"/>
      <c r="DB77" s="1253"/>
      <c r="DC77" s="1253"/>
    </row>
    <row r="78" spans="2:107" ht="13.2" x14ac:dyDescent="0.2">
      <c r="B78" s="372"/>
      <c r="G78" s="1259"/>
      <c r="H78" s="1259"/>
      <c r="I78" s="1259"/>
      <c r="J78" s="1259"/>
      <c r="K78" s="1257"/>
      <c r="L78" s="1257"/>
      <c r="M78" s="1257"/>
      <c r="N78" s="1257"/>
      <c r="AN78" s="1258"/>
      <c r="AO78" s="1258"/>
      <c r="AP78" s="1258"/>
      <c r="AQ78" s="1258"/>
      <c r="AR78" s="1258"/>
      <c r="AS78" s="1258"/>
      <c r="AT78" s="1258"/>
      <c r="AU78" s="1258"/>
      <c r="AV78" s="1258"/>
      <c r="AW78" s="1258"/>
      <c r="AX78" s="1258"/>
      <c r="AY78" s="1258"/>
      <c r="AZ78" s="1258"/>
      <c r="BA78" s="1258"/>
      <c r="BB78" s="1256"/>
      <c r="BC78" s="1256"/>
      <c r="BD78" s="1256"/>
      <c r="BE78" s="1256"/>
      <c r="BF78" s="1256"/>
      <c r="BG78" s="1256"/>
      <c r="BH78" s="1256"/>
      <c r="BI78" s="1256"/>
      <c r="BJ78" s="1256"/>
      <c r="BK78" s="1256"/>
      <c r="BL78" s="1256"/>
      <c r="BM78" s="1256"/>
      <c r="BN78" s="1256"/>
      <c r="BO78" s="1256"/>
      <c r="BP78" s="1253"/>
      <c r="BQ78" s="1253"/>
      <c r="BR78" s="1253"/>
      <c r="BS78" s="1253"/>
      <c r="BT78" s="1253"/>
      <c r="BU78" s="1253"/>
      <c r="BV78" s="1253"/>
      <c r="BW78" s="1253"/>
      <c r="BX78" s="1253"/>
      <c r="BY78" s="1253"/>
      <c r="BZ78" s="1253"/>
      <c r="CA78" s="1253"/>
      <c r="CB78" s="1253"/>
      <c r="CC78" s="1253"/>
      <c r="CD78" s="1253"/>
      <c r="CE78" s="1253"/>
      <c r="CF78" s="1253"/>
      <c r="CG78" s="1253"/>
      <c r="CH78" s="1253"/>
      <c r="CI78" s="1253"/>
      <c r="CJ78" s="1253"/>
      <c r="CK78" s="1253"/>
      <c r="CL78" s="1253"/>
      <c r="CM78" s="1253"/>
      <c r="CN78" s="1253"/>
      <c r="CO78" s="1253"/>
      <c r="CP78" s="1253"/>
      <c r="CQ78" s="1253"/>
      <c r="CR78" s="1253"/>
      <c r="CS78" s="1253"/>
      <c r="CT78" s="1253"/>
      <c r="CU78" s="1253"/>
      <c r="CV78" s="1253"/>
      <c r="CW78" s="1253"/>
      <c r="CX78" s="1253"/>
      <c r="CY78" s="1253"/>
      <c r="CZ78" s="1253"/>
      <c r="DA78" s="1253"/>
      <c r="DB78" s="1253"/>
      <c r="DC78" s="1253"/>
    </row>
    <row r="79" spans="2:107" ht="13.2" x14ac:dyDescent="0.2">
      <c r="B79" s="372"/>
      <c r="G79" s="1259"/>
      <c r="H79" s="1259"/>
      <c r="I79" s="1254"/>
      <c r="J79" s="1254"/>
      <c r="K79" s="1255"/>
      <c r="L79" s="1255"/>
      <c r="M79" s="1255"/>
      <c r="N79" s="1255"/>
      <c r="AN79" s="1258"/>
      <c r="AO79" s="1258"/>
      <c r="AP79" s="1258"/>
      <c r="AQ79" s="1258"/>
      <c r="AR79" s="1258"/>
      <c r="AS79" s="1258"/>
      <c r="AT79" s="1258"/>
      <c r="AU79" s="1258"/>
      <c r="AV79" s="1258"/>
      <c r="AW79" s="1258"/>
      <c r="AX79" s="1258"/>
      <c r="AY79" s="1258"/>
      <c r="AZ79" s="1258"/>
      <c r="BA79" s="1258"/>
      <c r="BB79" s="1256" t="s">
        <v>579</v>
      </c>
      <c r="BC79" s="1256"/>
      <c r="BD79" s="1256"/>
      <c r="BE79" s="1256"/>
      <c r="BF79" s="1256"/>
      <c r="BG79" s="1256"/>
      <c r="BH79" s="1256"/>
      <c r="BI79" s="1256"/>
      <c r="BJ79" s="1256"/>
      <c r="BK79" s="1256"/>
      <c r="BL79" s="1256"/>
      <c r="BM79" s="1256"/>
      <c r="BN79" s="1256"/>
      <c r="BO79" s="1256"/>
      <c r="BP79" s="1253">
        <v>5.0999999999999996</v>
      </c>
      <c r="BQ79" s="1253"/>
      <c r="BR79" s="1253"/>
      <c r="BS79" s="1253"/>
      <c r="BT79" s="1253"/>
      <c r="BU79" s="1253"/>
      <c r="BV79" s="1253"/>
      <c r="BW79" s="1253"/>
      <c r="BX79" s="1253">
        <v>5.2</v>
      </c>
      <c r="BY79" s="1253"/>
      <c r="BZ79" s="1253"/>
      <c r="CA79" s="1253"/>
      <c r="CB79" s="1253"/>
      <c r="CC79" s="1253"/>
      <c r="CD79" s="1253"/>
      <c r="CE79" s="1253"/>
      <c r="CF79" s="1253">
        <v>4.5</v>
      </c>
      <c r="CG79" s="1253"/>
      <c r="CH79" s="1253"/>
      <c r="CI79" s="1253"/>
      <c r="CJ79" s="1253"/>
      <c r="CK79" s="1253"/>
      <c r="CL79" s="1253"/>
      <c r="CM79" s="1253"/>
      <c r="CN79" s="1253">
        <v>4.5999999999999996</v>
      </c>
      <c r="CO79" s="1253"/>
      <c r="CP79" s="1253"/>
      <c r="CQ79" s="1253"/>
      <c r="CR79" s="1253"/>
      <c r="CS79" s="1253"/>
      <c r="CT79" s="1253"/>
      <c r="CU79" s="1253"/>
      <c r="CV79" s="1253">
        <v>4.7</v>
      </c>
      <c r="CW79" s="1253"/>
      <c r="CX79" s="1253"/>
      <c r="CY79" s="1253"/>
      <c r="CZ79" s="1253"/>
      <c r="DA79" s="1253"/>
      <c r="DB79" s="1253"/>
      <c r="DC79" s="1253"/>
    </row>
    <row r="80" spans="2:107" ht="13.2" x14ac:dyDescent="0.2">
      <c r="B80" s="372"/>
      <c r="G80" s="1259"/>
      <c r="H80" s="1259"/>
      <c r="I80" s="1254"/>
      <c r="J80" s="1254"/>
      <c r="K80" s="1255"/>
      <c r="L80" s="1255"/>
      <c r="M80" s="1255"/>
      <c r="N80" s="1255"/>
      <c r="AN80" s="1258"/>
      <c r="AO80" s="1258"/>
      <c r="AP80" s="1258"/>
      <c r="AQ80" s="1258"/>
      <c r="AR80" s="1258"/>
      <c r="AS80" s="1258"/>
      <c r="AT80" s="1258"/>
      <c r="AU80" s="1258"/>
      <c r="AV80" s="1258"/>
      <c r="AW80" s="1258"/>
      <c r="AX80" s="1258"/>
      <c r="AY80" s="1258"/>
      <c r="AZ80" s="1258"/>
      <c r="BA80" s="1258"/>
      <c r="BB80" s="1256"/>
      <c r="BC80" s="1256"/>
      <c r="BD80" s="1256"/>
      <c r="BE80" s="1256"/>
      <c r="BF80" s="1256"/>
      <c r="BG80" s="1256"/>
      <c r="BH80" s="1256"/>
      <c r="BI80" s="1256"/>
      <c r="BJ80" s="1256"/>
      <c r="BK80" s="1256"/>
      <c r="BL80" s="1256"/>
      <c r="BM80" s="1256"/>
      <c r="BN80" s="1256"/>
      <c r="BO80" s="1256"/>
      <c r="BP80" s="1253"/>
      <c r="BQ80" s="1253"/>
      <c r="BR80" s="1253"/>
      <c r="BS80" s="1253"/>
      <c r="BT80" s="1253"/>
      <c r="BU80" s="1253"/>
      <c r="BV80" s="1253"/>
      <c r="BW80" s="1253"/>
      <c r="BX80" s="1253"/>
      <c r="BY80" s="1253"/>
      <c r="BZ80" s="1253"/>
      <c r="CA80" s="1253"/>
      <c r="CB80" s="1253"/>
      <c r="CC80" s="1253"/>
      <c r="CD80" s="1253"/>
      <c r="CE80" s="1253"/>
      <c r="CF80" s="1253"/>
      <c r="CG80" s="1253"/>
      <c r="CH80" s="1253"/>
      <c r="CI80" s="1253"/>
      <c r="CJ80" s="1253"/>
      <c r="CK80" s="1253"/>
      <c r="CL80" s="1253"/>
      <c r="CM80" s="1253"/>
      <c r="CN80" s="1253"/>
      <c r="CO80" s="1253"/>
      <c r="CP80" s="1253"/>
      <c r="CQ80" s="1253"/>
      <c r="CR80" s="1253"/>
      <c r="CS80" s="1253"/>
      <c r="CT80" s="1253"/>
      <c r="CU80" s="1253"/>
      <c r="CV80" s="1253"/>
      <c r="CW80" s="1253"/>
      <c r="CX80" s="1253"/>
      <c r="CY80" s="1253"/>
      <c r="CZ80" s="1253"/>
      <c r="DA80" s="1253"/>
      <c r="DB80" s="1253"/>
      <c r="DC80" s="1253"/>
    </row>
    <row r="81" spans="2:109" ht="13.2" x14ac:dyDescent="0.2">
      <c r="B81" s="372"/>
    </row>
    <row r="82" spans="2:109" ht="16.2" x14ac:dyDescent="0.2">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ht="13.2" x14ac:dyDescent="0.2">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ht="13.2" x14ac:dyDescent="0.2">
      <c r="DD84" s="366"/>
      <c r="DE84" s="366"/>
    </row>
    <row r="85" spans="2:109" ht="13.2" x14ac:dyDescent="0.2">
      <c r="DD85" s="366"/>
      <c r="DE85" s="366"/>
    </row>
  </sheetData>
  <sheetProtection algorithmName="SHA-512" hashValue="9Bk8Xv+nDUoJ79oHEs9NvkXPhtCSpVmf/Dm7+aPmqD7mhBbs8OXKfVTgmAx8evLCIRVMw4qPwBNdGnL5qzdUVg==" saltValue="J0Gj9xwhf2EJZcpsJaKN3A=="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8A884-F9E1-4F09-B9BA-5E3B89F88503}">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1:34"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ht="13.2" x14ac:dyDescent="0.2">
      <c r="S2" s="259"/>
      <c r="AH2" s="259"/>
    </row>
    <row r="3" spans="1: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ht="13.2" x14ac:dyDescent="0.2"/>
    <row r="5" spans="1:34" ht="13.2" x14ac:dyDescent="0.2"/>
    <row r="6" spans="1:34" ht="13.2" x14ac:dyDescent="0.2"/>
    <row r="7" spans="1:34" ht="13.2" x14ac:dyDescent="0.2"/>
    <row r="8" spans="1:34" ht="13.2" x14ac:dyDescent="0.2"/>
    <row r="9" spans="1:34" ht="13.2" x14ac:dyDescent="0.2">
      <c r="AH9" s="259"/>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478</v>
      </c>
    </row>
  </sheetData>
  <sheetProtection algorithmName="SHA-512" hashValue="YuphnT2PkfBIllPq8qlumqurZCRmCldVpy381wSJbw3ZSYhxwGmDou0zoa1FFYBtT6fCKW5PdFnU2D/OE8o1WQ==" saltValue="VLVkxOIRHizF4J+U7OVHX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D53B9-106A-4043-BAC0-69134F3B180F}">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2:34"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ht="13.2" x14ac:dyDescent="0.2">
      <c r="S2" s="259"/>
      <c r="AH2" s="259"/>
    </row>
    <row r="3" spans="2: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ht="13.2" x14ac:dyDescent="0.2"/>
    <row r="5" spans="2:34" ht="13.2" x14ac:dyDescent="0.2"/>
    <row r="6" spans="2:34" ht="13.2" x14ac:dyDescent="0.2"/>
    <row r="7" spans="2:34" ht="13.2" x14ac:dyDescent="0.2"/>
    <row r="8" spans="2:34" ht="13.2" x14ac:dyDescent="0.2"/>
    <row r="9" spans="2:34" ht="13.2" x14ac:dyDescent="0.2">
      <c r="AH9" s="259"/>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c r="AG59" s="259"/>
      <c r="AH59" s="259"/>
    </row>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478</v>
      </c>
    </row>
  </sheetData>
  <sheetProtection algorithmName="SHA-512" hashValue="NfhawWzmRIfr2gvDqkEQRauaBqAENyC4eWvHbUl1B0v+Qozjzvy3uh2SUU8P37KzA8nSX8I75JZUk0VTMUJHbw==" saltValue="sL3UAxFK3IRX1P2hriJgh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4" customWidth="1"/>
    <col min="2" max="8" width="13.33203125" style="144" customWidth="1"/>
    <col min="9" max="16384" width="11.109375" style="144"/>
  </cols>
  <sheetData>
    <row r="1" spans="1:8" x14ac:dyDescent="0.2">
      <c r="A1" s="138"/>
      <c r="B1" s="139"/>
      <c r="C1" s="140"/>
      <c r="D1" s="141"/>
      <c r="E1" s="142"/>
      <c r="F1" s="142"/>
      <c r="G1" s="142"/>
      <c r="H1" s="143"/>
    </row>
    <row r="2" spans="1:8" x14ac:dyDescent="0.2">
      <c r="A2" s="145"/>
      <c r="B2" s="146"/>
      <c r="C2" s="147"/>
      <c r="D2" s="148" t="s">
        <v>50</v>
      </c>
      <c r="E2" s="149"/>
      <c r="F2" s="150" t="s">
        <v>527</v>
      </c>
      <c r="G2" s="151"/>
      <c r="H2" s="152"/>
    </row>
    <row r="3" spans="1:8" x14ac:dyDescent="0.2">
      <c r="A3" s="148" t="s">
        <v>520</v>
      </c>
      <c r="B3" s="153"/>
      <c r="C3" s="154"/>
      <c r="D3" s="155">
        <v>36112</v>
      </c>
      <c r="E3" s="156"/>
      <c r="F3" s="157">
        <v>66343</v>
      </c>
      <c r="G3" s="158"/>
      <c r="H3" s="159"/>
    </row>
    <row r="4" spans="1:8" x14ac:dyDescent="0.2">
      <c r="A4" s="160"/>
      <c r="B4" s="161"/>
      <c r="C4" s="162"/>
      <c r="D4" s="163">
        <v>20304</v>
      </c>
      <c r="E4" s="164"/>
      <c r="F4" s="165">
        <v>34529</v>
      </c>
      <c r="G4" s="166"/>
      <c r="H4" s="167"/>
    </row>
    <row r="5" spans="1:8" x14ac:dyDescent="0.2">
      <c r="A5" s="148" t="s">
        <v>522</v>
      </c>
      <c r="B5" s="153"/>
      <c r="C5" s="154"/>
      <c r="D5" s="155">
        <v>39095</v>
      </c>
      <c r="E5" s="156"/>
      <c r="F5" s="157">
        <v>56416</v>
      </c>
      <c r="G5" s="158"/>
      <c r="H5" s="159"/>
    </row>
    <row r="6" spans="1:8" x14ac:dyDescent="0.2">
      <c r="A6" s="160"/>
      <c r="B6" s="161"/>
      <c r="C6" s="162"/>
      <c r="D6" s="163">
        <v>20337</v>
      </c>
      <c r="E6" s="164"/>
      <c r="F6" s="165">
        <v>32623</v>
      </c>
      <c r="G6" s="166"/>
      <c r="H6" s="167"/>
    </row>
    <row r="7" spans="1:8" x14ac:dyDescent="0.2">
      <c r="A7" s="148" t="s">
        <v>523</v>
      </c>
      <c r="B7" s="153"/>
      <c r="C7" s="154"/>
      <c r="D7" s="155">
        <v>27640</v>
      </c>
      <c r="E7" s="156"/>
      <c r="F7" s="157">
        <v>43955</v>
      </c>
      <c r="G7" s="158"/>
      <c r="H7" s="159"/>
    </row>
    <row r="8" spans="1:8" x14ac:dyDescent="0.2">
      <c r="A8" s="160"/>
      <c r="B8" s="161"/>
      <c r="C8" s="162"/>
      <c r="D8" s="163">
        <v>16461</v>
      </c>
      <c r="E8" s="164"/>
      <c r="F8" s="165">
        <v>21318</v>
      </c>
      <c r="G8" s="166"/>
      <c r="H8" s="167"/>
    </row>
    <row r="9" spans="1:8" x14ac:dyDescent="0.2">
      <c r="A9" s="148" t="s">
        <v>524</v>
      </c>
      <c r="B9" s="153"/>
      <c r="C9" s="154"/>
      <c r="D9" s="155">
        <v>33571</v>
      </c>
      <c r="E9" s="156"/>
      <c r="F9" s="157">
        <v>41921</v>
      </c>
      <c r="G9" s="158"/>
      <c r="H9" s="159"/>
    </row>
    <row r="10" spans="1:8" x14ac:dyDescent="0.2">
      <c r="A10" s="160"/>
      <c r="B10" s="161"/>
      <c r="C10" s="162"/>
      <c r="D10" s="163">
        <v>17677</v>
      </c>
      <c r="E10" s="164"/>
      <c r="F10" s="165">
        <v>21655</v>
      </c>
      <c r="G10" s="166"/>
      <c r="H10" s="167"/>
    </row>
    <row r="11" spans="1:8" x14ac:dyDescent="0.2">
      <c r="A11" s="148" t="s">
        <v>525</v>
      </c>
      <c r="B11" s="153"/>
      <c r="C11" s="154"/>
      <c r="D11" s="155">
        <v>36280</v>
      </c>
      <c r="E11" s="156"/>
      <c r="F11" s="157">
        <v>44585</v>
      </c>
      <c r="G11" s="158"/>
      <c r="H11" s="159"/>
    </row>
    <row r="12" spans="1:8" x14ac:dyDescent="0.2">
      <c r="A12" s="160"/>
      <c r="B12" s="161"/>
      <c r="C12" s="168"/>
      <c r="D12" s="163">
        <v>21924</v>
      </c>
      <c r="E12" s="164"/>
      <c r="F12" s="165">
        <v>23077</v>
      </c>
      <c r="G12" s="166"/>
      <c r="H12" s="167"/>
    </row>
    <row r="13" spans="1:8" x14ac:dyDescent="0.2">
      <c r="A13" s="148"/>
      <c r="B13" s="153"/>
      <c r="C13" s="169"/>
      <c r="D13" s="170">
        <v>34540</v>
      </c>
      <c r="E13" s="171"/>
      <c r="F13" s="172">
        <v>50644</v>
      </c>
      <c r="G13" s="173"/>
      <c r="H13" s="159"/>
    </row>
    <row r="14" spans="1:8" x14ac:dyDescent="0.2">
      <c r="A14" s="160"/>
      <c r="B14" s="161"/>
      <c r="C14" s="162"/>
      <c r="D14" s="163">
        <v>19341</v>
      </c>
      <c r="E14" s="164"/>
      <c r="F14" s="165">
        <v>26640</v>
      </c>
      <c r="G14" s="166"/>
      <c r="H14" s="167"/>
    </row>
    <row r="17" spans="1:11" x14ac:dyDescent="0.2">
      <c r="A17" s="144" t="s">
        <v>51</v>
      </c>
    </row>
    <row r="18" spans="1:11" x14ac:dyDescent="0.2">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2">
      <c r="A19" s="174" t="s">
        <v>52</v>
      </c>
      <c r="B19" s="174">
        <f>ROUND(VALUE(SUBSTITUTE(実質収支比率等に係る経年分析!F$48,"▲","-")),2)</f>
        <v>2.37</v>
      </c>
      <c r="C19" s="174">
        <f>ROUND(VALUE(SUBSTITUTE(実質収支比率等に係る経年分析!G$48,"▲","-")),2)</f>
        <v>4.3899999999999997</v>
      </c>
      <c r="D19" s="174">
        <f>ROUND(VALUE(SUBSTITUTE(実質収支比率等に係る経年分析!H$48,"▲","-")),2)</f>
        <v>5.54</v>
      </c>
      <c r="E19" s="174">
        <f>ROUND(VALUE(SUBSTITUTE(実質収支比率等に係る経年分析!I$48,"▲","-")),2)</f>
        <v>5.03</v>
      </c>
      <c r="F19" s="174">
        <f>ROUND(VALUE(SUBSTITUTE(実質収支比率等に係る経年分析!J$48,"▲","-")),2)</f>
        <v>2.1800000000000002</v>
      </c>
    </row>
    <row r="20" spans="1:11" x14ac:dyDescent="0.2">
      <c r="A20" s="174" t="s">
        <v>53</v>
      </c>
      <c r="B20" s="174">
        <f>ROUND(VALUE(SUBSTITUTE(実質収支比率等に係る経年分析!F$47,"▲","-")),2)</f>
        <v>18.28</v>
      </c>
      <c r="C20" s="174">
        <f>ROUND(VALUE(SUBSTITUTE(実質収支比率等に係る経年分析!G$47,"▲","-")),2)</f>
        <v>19.05</v>
      </c>
      <c r="D20" s="174">
        <f>ROUND(VALUE(SUBSTITUTE(実質収支比率等に係る経年分析!H$47,"▲","-")),2)</f>
        <v>19.23</v>
      </c>
      <c r="E20" s="174">
        <f>ROUND(VALUE(SUBSTITUTE(実質収支比率等に係る経年分析!I$47,"▲","-")),2)</f>
        <v>19.7</v>
      </c>
      <c r="F20" s="174">
        <f>ROUND(VALUE(SUBSTITUTE(実質収支比率等に係る経年分析!J$47,"▲","-")),2)</f>
        <v>19.8</v>
      </c>
    </row>
    <row r="21" spans="1:11" x14ac:dyDescent="0.2">
      <c r="A21" s="174" t="s">
        <v>54</v>
      </c>
      <c r="B21" s="174">
        <f>IF(ISNUMBER(VALUE(SUBSTITUTE(実質収支比率等に係る経年分析!F$49,"▲","-"))),ROUND(VALUE(SUBSTITUTE(実質収支比率等に係る経年分析!F$49,"▲","-")),2),NA())</f>
        <v>-2.39</v>
      </c>
      <c r="C21" s="174">
        <f>IF(ISNUMBER(VALUE(SUBSTITUTE(実質収支比率等に係る経年分析!G$49,"▲","-"))),ROUND(VALUE(SUBSTITUTE(実質収支比率等に係る経年分析!G$49,"▲","-")),2),NA())</f>
        <v>3.25</v>
      </c>
      <c r="D21" s="174">
        <f>IF(ISNUMBER(VALUE(SUBSTITUTE(実質収支比率等に係る経年分析!H$49,"▲","-"))),ROUND(VALUE(SUBSTITUTE(実質収支比率等に係る経年分析!H$49,"▲","-")),2),NA())</f>
        <v>2.2599999999999998</v>
      </c>
      <c r="E21" s="174">
        <f>IF(ISNUMBER(VALUE(SUBSTITUTE(実質収支比率等に係る経年分析!I$49,"▲","-"))),ROUND(VALUE(SUBSTITUTE(実質収支比率等に係る経年分析!I$49,"▲","-")),2),NA())</f>
        <v>-0.62</v>
      </c>
      <c r="F21" s="174">
        <f>IF(ISNUMBER(VALUE(SUBSTITUTE(実質収支比率等に係る経年分析!J$49,"▲","-"))),ROUND(VALUE(SUBSTITUTE(実質収支比率等に係る経年分析!J$49,"▲","-")),2),NA())</f>
        <v>-2.0299999999999998</v>
      </c>
    </row>
    <row r="24" spans="1:11" x14ac:dyDescent="0.2">
      <c r="A24" s="144" t="s">
        <v>55</v>
      </c>
    </row>
    <row r="25" spans="1:11" x14ac:dyDescent="0.2">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2">
      <c r="A26" s="175"/>
      <c r="B26" s="175" t="s">
        <v>56</v>
      </c>
      <c r="C26" s="175" t="s">
        <v>57</v>
      </c>
      <c r="D26" s="175" t="s">
        <v>56</v>
      </c>
      <c r="E26" s="175" t="s">
        <v>57</v>
      </c>
      <c r="F26" s="175" t="s">
        <v>56</v>
      </c>
      <c r="G26" s="175" t="s">
        <v>57</v>
      </c>
      <c r="H26" s="175" t="s">
        <v>56</v>
      </c>
      <c r="I26" s="175" t="s">
        <v>57</v>
      </c>
      <c r="J26" s="175" t="s">
        <v>56</v>
      </c>
      <c r="K26" s="175" t="s">
        <v>57</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0.01</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0.01</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0.01</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0</v>
      </c>
      <c r="J27" s="175" t="e">
        <f>IF(ROUND(VALUE(SUBSTITUTE(連結実質赤字比率に係る赤字・黒字の構成分析!J$43,"▲", "-")), 2) &lt; 0, ABS(ROUND(VALUE(SUBSTITUTE(連結実質赤字比率に係る赤字・黒字の構成分析!J$43,"▲", "-")), 2)), NA())</f>
        <v>#N/A</v>
      </c>
      <c r="K27" s="175">
        <f>IF(ROUND(VALUE(SUBSTITUTE(連結実質赤字比率に係る赤字・黒字の構成分析!J$43,"▲", "-")), 2) &gt;= 0, ABS(ROUND(VALUE(SUBSTITUTE(連結実質赤字比率に係る赤字・黒字の構成分析!J$43,"▲", "-")), 2)), NA())</f>
        <v>0</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str">
        <f>IF(連結実質赤字比率に係る赤字・黒字の構成分析!C$41="",NA(),連結実質赤字比率に係る赤字・黒字の構成分析!C$41)</f>
        <v>火災共済事業特別会計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0.01</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0.01</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0.01</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0.01</v>
      </c>
    </row>
    <row r="30" spans="1:11" x14ac:dyDescent="0.2">
      <c r="A30" s="175" t="str">
        <f>IF(連結実質赤字比率に係る赤字・黒字の構成分析!C$40="",NA(),連結実質赤字比率に係る赤字・黒字の構成分析!C$40)</f>
        <v>国民健康保険特別会計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1.73</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3.14</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2.91</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2.5099999999999998</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0.09</v>
      </c>
    </row>
    <row r="31" spans="1:11" x14ac:dyDescent="0.2">
      <c r="A31" s="175" t="str">
        <f>IF(連結実質赤字比率に係る赤字・黒字の構成分析!C$39="",NA(),連結実質赤字比率に係る赤字・黒字の構成分析!C$39)</f>
        <v>後期高齢者医療保険特別会計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0.08</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0.09</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0.09</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0.28000000000000003</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0.14000000000000001</v>
      </c>
    </row>
    <row r="32" spans="1:11" x14ac:dyDescent="0.2">
      <c r="A32" s="175" t="str">
        <f>IF(連結実質赤字比率に係る赤字・黒字の構成分析!C$38="",NA(),連結実質赤字比率に係る赤字・黒字の構成分析!C$38)</f>
        <v>介護保険特別会計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1.2</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1.1399999999999999</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0.62</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0.34</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0.19</v>
      </c>
    </row>
    <row r="33" spans="1:16" x14ac:dyDescent="0.2">
      <c r="A33" s="175" t="str">
        <f>IF(連結実質赤字比率に係る赤字・黒字の構成分析!C$37="",NA(),連結実質赤字比率に係る赤字・黒字の構成分析!C$37)</f>
        <v>移管市営住宅事業特別会計</v>
      </c>
      <c r="B33" s="175" t="e">
        <f>IF(ROUND(VALUE(SUBSTITUTE(連結実質赤字比率に係る赤字・黒字の構成分析!F$37,"▲", "-")), 2) &lt; 0, ABS(ROUND(VALUE(SUBSTITUTE(連結実質赤字比率に係る赤字・黒字の構成分析!F$37,"▲", "-")), 2)), NA())</f>
        <v>#VALUE!</v>
      </c>
      <c r="C33" s="175" t="e">
        <f>IF(ROUND(VALUE(SUBSTITUTE(連結実質赤字比率に係る赤字・黒字の構成分析!F$37,"▲", "-")), 2) &gt;= 0, ABS(ROUND(VALUE(SUBSTITUTE(連結実質赤字比率に係る赤字・黒字の構成分析!F$37,"▲", "-")), 2)), NA())</f>
        <v>#VALUE!</v>
      </c>
      <c r="D33" s="175" t="e">
        <f>IF(ROUND(VALUE(SUBSTITUTE(連結実質赤字比率に係る赤字・黒字の構成分析!G$37,"▲", "-")), 2) &lt; 0, ABS(ROUND(VALUE(SUBSTITUTE(連結実質赤字比率に係る赤字・黒字の構成分析!G$37,"▲", "-")), 2)), NA())</f>
        <v>#VALUE!</v>
      </c>
      <c r="E33" s="175" t="e">
        <f>IF(ROUND(VALUE(SUBSTITUTE(連結実質赤字比率に係る赤字・黒字の構成分析!G$37,"▲", "-")), 2) &gt;= 0, ABS(ROUND(VALUE(SUBSTITUTE(連結実質赤字比率に係る赤字・黒字の構成分析!G$37,"▲", "-")), 2)), NA())</f>
        <v>#VALUE!</v>
      </c>
      <c r="F33" s="175" t="e">
        <f>IF(ROUND(VALUE(SUBSTITUTE(連結実質赤字比率に係る赤字・黒字の構成分析!H$37,"▲", "-")), 2) &lt; 0, ABS(ROUND(VALUE(SUBSTITUTE(連結実質赤字比率に係る赤字・黒字の構成分析!H$37,"▲", "-")), 2)), NA())</f>
        <v>#VALUE!</v>
      </c>
      <c r="G33" s="175" t="e">
        <f>IF(ROUND(VALUE(SUBSTITUTE(連結実質赤字比率に係る赤字・黒字の構成分析!H$37,"▲", "-")), 2) &gt;= 0, ABS(ROUND(VALUE(SUBSTITUTE(連結実質赤字比率に係る赤字・黒字の構成分析!H$37,"▲", "-")), 2)), NA())</f>
        <v>#VALUE!</v>
      </c>
      <c r="H33" s="175" t="e">
        <f>IF(ROUND(VALUE(SUBSTITUTE(連結実質赤字比率に係る赤字・黒字の構成分析!I$37,"▲", "-")), 2) &lt; 0, ABS(ROUND(VALUE(SUBSTITUTE(連結実質赤字比率に係る赤字・黒字の構成分析!I$37,"▲", "-")), 2)), NA())</f>
        <v>#VALUE!</v>
      </c>
      <c r="I33" s="175" t="e">
        <f>IF(ROUND(VALUE(SUBSTITUTE(連結実質赤字比率に係る赤字・黒字の構成分析!I$37,"▲", "-")), 2) &gt;= 0, ABS(ROUND(VALUE(SUBSTITUTE(連結実質赤字比率に係る赤字・黒字の構成分析!I$37,"▲", "-")), 2)), NA())</f>
        <v>#VALUE!</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0.65</v>
      </c>
    </row>
    <row r="34" spans="1:16" x14ac:dyDescent="0.2">
      <c r="A34" s="175" t="str">
        <f>IF(連結実質赤字比率に係る赤字・黒字の構成分析!C$36="",NA(),連結実質赤字比率に係る赤字・黒字の構成分析!C$36)</f>
        <v>一般会計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2.35</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4.3899999999999997</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5.53</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5.01</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1.52</v>
      </c>
    </row>
    <row r="35" spans="1:16" x14ac:dyDescent="0.2">
      <c r="A35" s="175" t="str">
        <f>IF(連結実質赤字比率に係る赤字・黒字の構成分析!C$35="",NA(),連結実質赤字比率に係る赤字・黒字の構成分析!C$35)</f>
        <v>下水道事業会計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2.85</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3.2</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3.2</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3.41</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3.24</v>
      </c>
    </row>
    <row r="36" spans="1:16" x14ac:dyDescent="0.2">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12.92</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11.74</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10.38</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10.37</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10.59</v>
      </c>
    </row>
    <row r="39" spans="1:16" x14ac:dyDescent="0.2">
      <c r="A39" s="144" t="s">
        <v>58</v>
      </c>
    </row>
    <row r="40" spans="1:16" x14ac:dyDescent="0.2">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2">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2">
      <c r="A42" s="176" t="s">
        <v>61</v>
      </c>
      <c r="B42" s="176"/>
      <c r="C42" s="176"/>
      <c r="D42" s="176">
        <f>'実質公債費比率（分子）の構造'!K$52</f>
        <v>4738</v>
      </c>
      <c r="E42" s="176"/>
      <c r="F42" s="176"/>
      <c r="G42" s="176">
        <f>'実質公債費比率（分子）の構造'!L$52</f>
        <v>4726</v>
      </c>
      <c r="H42" s="176"/>
      <c r="I42" s="176"/>
      <c r="J42" s="176">
        <f>'実質公債費比率（分子）の構造'!M$52</f>
        <v>4797</v>
      </c>
      <c r="K42" s="176"/>
      <c r="L42" s="176"/>
      <c r="M42" s="176">
        <f>'実質公債費比率（分子）の構造'!N$52</f>
        <v>4691</v>
      </c>
      <c r="N42" s="176"/>
      <c r="O42" s="176"/>
      <c r="P42" s="176">
        <f>'実質公債費比率（分子）の構造'!O$52</f>
        <v>4691</v>
      </c>
    </row>
    <row r="43" spans="1:16" x14ac:dyDescent="0.2">
      <c r="A43" s="176" t="s">
        <v>16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62</v>
      </c>
      <c r="B44" s="176" t="str">
        <f>'実質公債費比率（分子）の構造'!K$50</f>
        <v>-</v>
      </c>
      <c r="C44" s="176"/>
      <c r="D44" s="176"/>
      <c r="E44" s="176" t="str">
        <f>'実質公債費比率（分子）の構造'!L$50</f>
        <v>-</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x14ac:dyDescent="0.2">
      <c r="A45" s="176" t="s">
        <v>63</v>
      </c>
      <c r="B45" s="176">
        <f>'実質公債費比率（分子）の構造'!K$49</f>
        <v>162</v>
      </c>
      <c r="C45" s="176"/>
      <c r="D45" s="176"/>
      <c r="E45" s="176">
        <f>'実質公債費比率（分子）の構造'!L$49</f>
        <v>217</v>
      </c>
      <c r="F45" s="176"/>
      <c r="G45" s="176"/>
      <c r="H45" s="176">
        <f>'実質公債費比率（分子）の構造'!M$49</f>
        <v>214</v>
      </c>
      <c r="I45" s="176"/>
      <c r="J45" s="176"/>
      <c r="K45" s="176">
        <f>'実質公債費比率（分子）の構造'!N$49</f>
        <v>195</v>
      </c>
      <c r="L45" s="176"/>
      <c r="M45" s="176"/>
      <c r="N45" s="176">
        <f>'実質公債費比率（分子）の構造'!O$49</f>
        <v>190</v>
      </c>
      <c r="O45" s="176"/>
      <c r="P45" s="176"/>
    </row>
    <row r="46" spans="1:16" x14ac:dyDescent="0.2">
      <c r="A46" s="176" t="s">
        <v>64</v>
      </c>
      <c r="B46" s="176">
        <f>'実質公債費比率（分子）の構造'!K$48</f>
        <v>1960</v>
      </c>
      <c r="C46" s="176"/>
      <c r="D46" s="176"/>
      <c r="E46" s="176">
        <f>'実質公債費比率（分子）の構造'!L$48</f>
        <v>1581</v>
      </c>
      <c r="F46" s="176"/>
      <c r="G46" s="176"/>
      <c r="H46" s="176">
        <f>'実質公債費比率（分子）の構造'!M$48</f>
        <v>2010</v>
      </c>
      <c r="I46" s="176"/>
      <c r="J46" s="176"/>
      <c r="K46" s="176">
        <f>'実質公債費比率（分子）の構造'!N$48</f>
        <v>1470</v>
      </c>
      <c r="L46" s="176"/>
      <c r="M46" s="176"/>
      <c r="N46" s="176">
        <f>'実質公債費比率（分子）の構造'!O$48</f>
        <v>1439</v>
      </c>
      <c r="O46" s="176"/>
      <c r="P46" s="176"/>
    </row>
    <row r="47" spans="1:16" x14ac:dyDescent="0.2">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2">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66</v>
      </c>
      <c r="B49" s="176">
        <f>'実質公債費比率（分子）の構造'!K$45</f>
        <v>4614</v>
      </c>
      <c r="C49" s="176"/>
      <c r="D49" s="176"/>
      <c r="E49" s="176">
        <f>'実質公債費比率（分子）の構造'!L$45</f>
        <v>3807</v>
      </c>
      <c r="F49" s="176"/>
      <c r="G49" s="176"/>
      <c r="H49" s="176">
        <f>'実質公債費比率（分子）の構造'!M$45</f>
        <v>3913</v>
      </c>
      <c r="I49" s="176"/>
      <c r="J49" s="176"/>
      <c r="K49" s="176">
        <f>'実質公債費比率（分子）の構造'!N$45</f>
        <v>3781</v>
      </c>
      <c r="L49" s="176"/>
      <c r="M49" s="176"/>
      <c r="N49" s="176">
        <f>'実質公債費比率（分子）の構造'!O$45</f>
        <v>3765</v>
      </c>
      <c r="O49" s="176"/>
      <c r="P49" s="176"/>
    </row>
    <row r="50" spans="1:16" x14ac:dyDescent="0.2">
      <c r="A50" s="176" t="s">
        <v>67</v>
      </c>
      <c r="B50" s="176" t="e">
        <f>NA()</f>
        <v>#N/A</v>
      </c>
      <c r="C50" s="176">
        <f>IF(ISNUMBER('実質公債費比率（分子）の構造'!K$53),'実質公債費比率（分子）の構造'!K$53,NA())</f>
        <v>1998</v>
      </c>
      <c r="D50" s="176" t="e">
        <f>NA()</f>
        <v>#N/A</v>
      </c>
      <c r="E50" s="176" t="e">
        <f>NA()</f>
        <v>#N/A</v>
      </c>
      <c r="F50" s="176">
        <f>IF(ISNUMBER('実質公債費比率（分子）の構造'!L$53),'実質公債費比率（分子）の構造'!L$53,NA())</f>
        <v>879</v>
      </c>
      <c r="G50" s="176" t="e">
        <f>NA()</f>
        <v>#N/A</v>
      </c>
      <c r="H50" s="176" t="e">
        <f>NA()</f>
        <v>#N/A</v>
      </c>
      <c r="I50" s="176">
        <f>IF(ISNUMBER('実質公債費比率（分子）の構造'!M$53),'実質公債費比率（分子）の構造'!M$53,NA())</f>
        <v>1340</v>
      </c>
      <c r="J50" s="176" t="e">
        <f>NA()</f>
        <v>#N/A</v>
      </c>
      <c r="K50" s="176" t="e">
        <f>NA()</f>
        <v>#N/A</v>
      </c>
      <c r="L50" s="176">
        <f>IF(ISNUMBER('実質公債費比率（分子）の構造'!N$53),'実質公債費比率（分子）の構造'!N$53,NA())</f>
        <v>755</v>
      </c>
      <c r="M50" s="176" t="e">
        <f>NA()</f>
        <v>#N/A</v>
      </c>
      <c r="N50" s="176" t="e">
        <f>NA()</f>
        <v>#N/A</v>
      </c>
      <c r="O50" s="176">
        <f>IF(ISNUMBER('実質公債費比率（分子）の構造'!O$53),'実質公債費比率（分子）の構造'!O$53,NA())</f>
        <v>703</v>
      </c>
      <c r="P50" s="176" t="e">
        <f>NA()</f>
        <v>#N/A</v>
      </c>
    </row>
    <row r="53" spans="1:16" x14ac:dyDescent="0.2">
      <c r="A53" s="144" t="s">
        <v>68</v>
      </c>
    </row>
    <row r="54" spans="1:16" x14ac:dyDescent="0.2">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2">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2">
      <c r="A56" s="175" t="s">
        <v>43</v>
      </c>
      <c r="B56" s="175"/>
      <c r="C56" s="175"/>
      <c r="D56" s="175">
        <f>'将来負担比率（分子）の構造'!I$52</f>
        <v>40301</v>
      </c>
      <c r="E56" s="175"/>
      <c r="F56" s="175"/>
      <c r="G56" s="175">
        <f>'将来負担比率（分子）の構造'!J$52</f>
        <v>39723</v>
      </c>
      <c r="H56" s="175"/>
      <c r="I56" s="175"/>
      <c r="J56" s="175">
        <f>'将来負担比率（分子）の構造'!K$52</f>
        <v>38846</v>
      </c>
      <c r="K56" s="175"/>
      <c r="L56" s="175"/>
      <c r="M56" s="175">
        <f>'将来負担比率（分子）の構造'!L$52</f>
        <v>37328</v>
      </c>
      <c r="N56" s="175"/>
      <c r="O56" s="175"/>
      <c r="P56" s="175">
        <f>'将来負担比率（分子）の構造'!M$52</f>
        <v>35654</v>
      </c>
    </row>
    <row r="57" spans="1:16" x14ac:dyDescent="0.2">
      <c r="A57" s="175" t="s">
        <v>42</v>
      </c>
      <c r="B57" s="175"/>
      <c r="C57" s="175"/>
      <c r="D57" s="175">
        <f>'将来負担比率（分子）の構造'!I$51</f>
        <v>8644</v>
      </c>
      <c r="E57" s="175"/>
      <c r="F57" s="175"/>
      <c r="G57" s="175">
        <f>'将来負担比率（分子）の構造'!J$51</f>
        <v>8844</v>
      </c>
      <c r="H57" s="175"/>
      <c r="I57" s="175"/>
      <c r="J57" s="175">
        <f>'将来負担比率（分子）の構造'!K$51</f>
        <v>8222</v>
      </c>
      <c r="K57" s="175"/>
      <c r="L57" s="175"/>
      <c r="M57" s="175">
        <f>'将来負担比率（分子）の構造'!L$51</f>
        <v>8800</v>
      </c>
      <c r="N57" s="175"/>
      <c r="O57" s="175"/>
      <c r="P57" s="175">
        <f>'将来負担比率（分子）の構造'!M$51</f>
        <v>8346</v>
      </c>
    </row>
    <row r="58" spans="1:16" x14ac:dyDescent="0.2">
      <c r="A58" s="175" t="s">
        <v>41</v>
      </c>
      <c r="B58" s="175"/>
      <c r="C58" s="175"/>
      <c r="D58" s="175">
        <f>'将来負担比率（分子）の構造'!I$50</f>
        <v>16710</v>
      </c>
      <c r="E58" s="175"/>
      <c r="F58" s="175"/>
      <c r="G58" s="175">
        <f>'将来負担比率（分子）の構造'!J$50</f>
        <v>17396</v>
      </c>
      <c r="H58" s="175"/>
      <c r="I58" s="175"/>
      <c r="J58" s="175">
        <f>'将来負担比率（分子）の構造'!K$50</f>
        <v>18791</v>
      </c>
      <c r="K58" s="175"/>
      <c r="L58" s="175"/>
      <c r="M58" s="175">
        <f>'将来負担比率（分子）の構造'!L$50</f>
        <v>20332</v>
      </c>
      <c r="N58" s="175"/>
      <c r="O58" s="175"/>
      <c r="P58" s="175">
        <f>'将来負担比率（分子）の構造'!M$50</f>
        <v>20998</v>
      </c>
    </row>
    <row r="59" spans="1:16" x14ac:dyDescent="0.2">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35</v>
      </c>
      <c r="B62" s="175">
        <f>'将来負担比率（分子）の構造'!I$45</f>
        <v>3242</v>
      </c>
      <c r="C62" s="175"/>
      <c r="D62" s="175"/>
      <c r="E62" s="175">
        <f>'将来負担比率（分子）の構造'!J$45</f>
        <v>3254</v>
      </c>
      <c r="F62" s="175"/>
      <c r="G62" s="175"/>
      <c r="H62" s="175">
        <f>'将来負担比率（分子）の構造'!K$45</f>
        <v>3239</v>
      </c>
      <c r="I62" s="175"/>
      <c r="J62" s="175"/>
      <c r="K62" s="175">
        <f>'将来負担比率（分子）の構造'!L$45</f>
        <v>3262</v>
      </c>
      <c r="L62" s="175"/>
      <c r="M62" s="175"/>
      <c r="N62" s="175">
        <f>'将来負担比率（分子）の構造'!M$45</f>
        <v>3368</v>
      </c>
      <c r="O62" s="175"/>
      <c r="P62" s="175"/>
    </row>
    <row r="63" spans="1:16" x14ac:dyDescent="0.2">
      <c r="A63" s="175" t="s">
        <v>34</v>
      </c>
      <c r="B63" s="175">
        <f>'将来負担比率（分子）の構造'!I$44</f>
        <v>2342</v>
      </c>
      <c r="C63" s="175"/>
      <c r="D63" s="175"/>
      <c r="E63" s="175">
        <f>'将来負担比率（分子）の構造'!J$44</f>
        <v>2130</v>
      </c>
      <c r="F63" s="175"/>
      <c r="G63" s="175"/>
      <c r="H63" s="175">
        <f>'将来負担比率（分子）の構造'!K$44</f>
        <v>1921</v>
      </c>
      <c r="I63" s="175"/>
      <c r="J63" s="175"/>
      <c r="K63" s="175">
        <f>'将来負担比率（分子）の構造'!L$44</f>
        <v>1730</v>
      </c>
      <c r="L63" s="175"/>
      <c r="M63" s="175"/>
      <c r="N63" s="175">
        <f>'将来負担比率（分子）の構造'!M$44</f>
        <v>1627</v>
      </c>
      <c r="O63" s="175"/>
      <c r="P63" s="175"/>
    </row>
    <row r="64" spans="1:16" x14ac:dyDescent="0.2">
      <c r="A64" s="175" t="s">
        <v>33</v>
      </c>
      <c r="B64" s="175">
        <f>'将来負担比率（分子）の構造'!I$43</f>
        <v>18969</v>
      </c>
      <c r="C64" s="175"/>
      <c r="D64" s="175"/>
      <c r="E64" s="175">
        <f>'将来負担比率（分子）の構造'!J$43</f>
        <v>18230</v>
      </c>
      <c r="F64" s="175"/>
      <c r="G64" s="175"/>
      <c r="H64" s="175">
        <f>'将来負担比率（分子）の構造'!K$43</f>
        <v>16445</v>
      </c>
      <c r="I64" s="175"/>
      <c r="J64" s="175"/>
      <c r="K64" s="175">
        <f>'将来負担比率（分子）の構造'!L$43</f>
        <v>15016</v>
      </c>
      <c r="L64" s="175"/>
      <c r="M64" s="175"/>
      <c r="N64" s="175">
        <f>'将来負担比率（分子）の構造'!M$43</f>
        <v>13833</v>
      </c>
      <c r="O64" s="175"/>
      <c r="P64" s="175"/>
    </row>
    <row r="65" spans="1:16" x14ac:dyDescent="0.2">
      <c r="A65" s="175" t="s">
        <v>32</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2">
      <c r="A66" s="175" t="s">
        <v>31</v>
      </c>
      <c r="B66" s="175">
        <f>'将来負担比率（分子）の構造'!I$41</f>
        <v>34330</v>
      </c>
      <c r="C66" s="175"/>
      <c r="D66" s="175"/>
      <c r="E66" s="175">
        <f>'将来負担比率（分子）の構造'!J$41</f>
        <v>34533</v>
      </c>
      <c r="F66" s="175"/>
      <c r="G66" s="175"/>
      <c r="H66" s="175">
        <f>'将来負担比率（分子）の構造'!K$41</f>
        <v>33738</v>
      </c>
      <c r="I66" s="175"/>
      <c r="J66" s="175"/>
      <c r="K66" s="175">
        <f>'将来負担比率（分子）の構造'!L$41</f>
        <v>32756</v>
      </c>
      <c r="L66" s="175"/>
      <c r="M66" s="175"/>
      <c r="N66" s="175">
        <f>'将来負担比率（分子）の構造'!M$41</f>
        <v>31475</v>
      </c>
      <c r="O66" s="175"/>
      <c r="P66" s="175"/>
    </row>
    <row r="67" spans="1:16" x14ac:dyDescent="0.2">
      <c r="A67" s="175" t="s">
        <v>71</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2">
      <c r="A70" s="177" t="s">
        <v>72</v>
      </c>
      <c r="B70" s="177"/>
      <c r="C70" s="177"/>
      <c r="D70" s="177"/>
      <c r="E70" s="177"/>
      <c r="F70" s="177"/>
    </row>
    <row r="71" spans="1:16" x14ac:dyDescent="0.2">
      <c r="A71" s="178"/>
      <c r="B71" s="178" t="str">
        <f>基金残高に係る経年分析!F54</f>
        <v>R03</v>
      </c>
      <c r="C71" s="178" t="str">
        <f>基金残高に係る経年分析!G54</f>
        <v>R04</v>
      </c>
      <c r="D71" s="178" t="str">
        <f>基金残高に係る経年分析!H54</f>
        <v>R05</v>
      </c>
    </row>
    <row r="72" spans="1:16" x14ac:dyDescent="0.2">
      <c r="A72" s="178" t="s">
        <v>73</v>
      </c>
      <c r="B72" s="179">
        <f>基金残高に係る経年分析!F55</f>
        <v>4956</v>
      </c>
      <c r="C72" s="179">
        <f>基金残高に係る経年分析!G55</f>
        <v>4963</v>
      </c>
      <c r="D72" s="179">
        <f>基金残高に係る経年分析!H55</f>
        <v>5100</v>
      </c>
    </row>
    <row r="73" spans="1:16" x14ac:dyDescent="0.2">
      <c r="A73" s="178" t="s">
        <v>74</v>
      </c>
      <c r="B73" s="179">
        <f>基金残高に係る経年分析!F56</f>
        <v>39</v>
      </c>
      <c r="C73" s="179">
        <f>基金残高に係る経年分析!G56</f>
        <v>27</v>
      </c>
      <c r="D73" s="179">
        <f>基金残高に係る経年分析!H56</f>
        <v>142</v>
      </c>
    </row>
    <row r="74" spans="1:16" x14ac:dyDescent="0.2">
      <c r="A74" s="178" t="s">
        <v>75</v>
      </c>
      <c r="B74" s="179">
        <f>基金残高に係る経年分析!F57</f>
        <v>13448</v>
      </c>
      <c r="C74" s="179">
        <f>基金残高に係る経年分析!G57</f>
        <v>14994</v>
      </c>
      <c r="D74" s="179">
        <f>基金残高に係る経年分析!H57</f>
        <v>15407</v>
      </c>
    </row>
  </sheetData>
  <sheetProtection algorithmName="SHA-512" hashValue="YJoUMmBq4/62XKfnjsYU6SChenrSOJVjzkW9S8v7L3QSxJMwNCDn7YgiL4rd5q9sAHqb7SDlR5fHrBplVhNu9Q==" saltValue="3DPzmBg6LjhOWjQrb1lIo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38" t="s">
        <v>202</v>
      </c>
      <c r="DI1" s="639"/>
      <c r="DJ1" s="639"/>
      <c r="DK1" s="639"/>
      <c r="DL1" s="639"/>
      <c r="DM1" s="639"/>
      <c r="DN1" s="640"/>
      <c r="DO1" s="214"/>
      <c r="DP1" s="638" t="s">
        <v>203</v>
      </c>
      <c r="DQ1" s="639"/>
      <c r="DR1" s="639"/>
      <c r="DS1" s="639"/>
      <c r="DT1" s="639"/>
      <c r="DU1" s="639"/>
      <c r="DV1" s="639"/>
      <c r="DW1" s="639"/>
      <c r="DX1" s="639"/>
      <c r="DY1" s="639"/>
      <c r="DZ1" s="639"/>
      <c r="EA1" s="639"/>
      <c r="EB1" s="639"/>
      <c r="EC1" s="640"/>
      <c r="ED1" s="213"/>
      <c r="EE1" s="213"/>
      <c r="EF1" s="213"/>
      <c r="EG1" s="213"/>
      <c r="EH1" s="213"/>
      <c r="EI1" s="213"/>
      <c r="EJ1" s="213"/>
      <c r="EK1" s="213"/>
      <c r="EL1" s="213"/>
      <c r="EM1" s="213"/>
    </row>
    <row r="2" spans="2:143" ht="22.5" customHeight="1" x14ac:dyDescent="0.2">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41" t="s">
        <v>205</v>
      </c>
      <c r="C3" s="642"/>
      <c r="D3" s="642"/>
      <c r="E3" s="642"/>
      <c r="F3" s="642"/>
      <c r="G3" s="642"/>
      <c r="H3" s="642"/>
      <c r="I3" s="642"/>
      <c r="J3" s="642"/>
      <c r="K3" s="642"/>
      <c r="L3" s="642"/>
      <c r="M3" s="642"/>
      <c r="N3" s="642"/>
      <c r="O3" s="642"/>
      <c r="P3" s="642"/>
      <c r="Q3" s="642"/>
      <c r="R3" s="642"/>
      <c r="S3" s="642"/>
      <c r="T3" s="642"/>
      <c r="U3" s="642"/>
      <c r="V3" s="642"/>
      <c r="W3" s="642"/>
      <c r="X3" s="642"/>
      <c r="Y3" s="642"/>
      <c r="Z3" s="642"/>
      <c r="AA3" s="642"/>
      <c r="AB3" s="642"/>
      <c r="AC3" s="642"/>
      <c r="AD3" s="642"/>
      <c r="AE3" s="642"/>
      <c r="AF3" s="642"/>
      <c r="AG3" s="642"/>
      <c r="AH3" s="642"/>
      <c r="AI3" s="642"/>
      <c r="AJ3" s="642"/>
      <c r="AK3" s="642"/>
      <c r="AL3" s="642"/>
      <c r="AM3" s="642"/>
      <c r="AN3" s="642"/>
      <c r="AO3" s="642"/>
      <c r="AP3" s="641" t="s">
        <v>206</v>
      </c>
      <c r="AQ3" s="642"/>
      <c r="AR3" s="642"/>
      <c r="AS3" s="642"/>
      <c r="AT3" s="642"/>
      <c r="AU3" s="642"/>
      <c r="AV3" s="642"/>
      <c r="AW3" s="642"/>
      <c r="AX3" s="642"/>
      <c r="AY3" s="642"/>
      <c r="AZ3" s="642"/>
      <c r="BA3" s="642"/>
      <c r="BB3" s="642"/>
      <c r="BC3" s="642"/>
      <c r="BD3" s="642"/>
      <c r="BE3" s="642"/>
      <c r="BF3" s="642"/>
      <c r="BG3" s="642"/>
      <c r="BH3" s="642"/>
      <c r="BI3" s="642"/>
      <c r="BJ3" s="642"/>
      <c r="BK3" s="642"/>
      <c r="BL3" s="642"/>
      <c r="BM3" s="642"/>
      <c r="BN3" s="642"/>
      <c r="BO3" s="642"/>
      <c r="BP3" s="642"/>
      <c r="BQ3" s="642"/>
      <c r="BR3" s="642"/>
      <c r="BS3" s="642"/>
      <c r="BT3" s="642"/>
      <c r="BU3" s="642"/>
      <c r="BV3" s="642"/>
      <c r="BW3" s="642"/>
      <c r="BX3" s="642"/>
      <c r="BY3" s="642"/>
      <c r="BZ3" s="642"/>
      <c r="CA3" s="642"/>
      <c r="CB3" s="643"/>
      <c r="CD3" s="641" t="s">
        <v>207</v>
      </c>
      <c r="CE3" s="642"/>
      <c r="CF3" s="642"/>
      <c r="CG3" s="642"/>
      <c r="CH3" s="642"/>
      <c r="CI3" s="642"/>
      <c r="CJ3" s="642"/>
      <c r="CK3" s="642"/>
      <c r="CL3" s="642"/>
      <c r="CM3" s="642"/>
      <c r="CN3" s="642"/>
      <c r="CO3" s="642"/>
      <c r="CP3" s="642"/>
      <c r="CQ3" s="642"/>
      <c r="CR3" s="642"/>
      <c r="CS3" s="642"/>
      <c r="CT3" s="642"/>
      <c r="CU3" s="642"/>
      <c r="CV3" s="642"/>
      <c r="CW3" s="642"/>
      <c r="CX3" s="642"/>
      <c r="CY3" s="642"/>
      <c r="CZ3" s="642"/>
      <c r="DA3" s="642"/>
      <c r="DB3" s="642"/>
      <c r="DC3" s="642"/>
      <c r="DD3" s="642"/>
      <c r="DE3" s="642"/>
      <c r="DF3" s="642"/>
      <c r="DG3" s="642"/>
      <c r="DH3" s="642"/>
      <c r="DI3" s="642"/>
      <c r="DJ3" s="642"/>
      <c r="DK3" s="642"/>
      <c r="DL3" s="642"/>
      <c r="DM3" s="642"/>
      <c r="DN3" s="642"/>
      <c r="DO3" s="642"/>
      <c r="DP3" s="642"/>
      <c r="DQ3" s="642"/>
      <c r="DR3" s="642"/>
      <c r="DS3" s="642"/>
      <c r="DT3" s="642"/>
      <c r="DU3" s="642"/>
      <c r="DV3" s="642"/>
      <c r="DW3" s="642"/>
      <c r="DX3" s="642"/>
      <c r="DY3" s="642"/>
      <c r="DZ3" s="642"/>
      <c r="EA3" s="642"/>
      <c r="EB3" s="642"/>
      <c r="EC3" s="643"/>
    </row>
    <row r="4" spans="2:143" ht="11.25" customHeight="1" x14ac:dyDescent="0.2">
      <c r="B4" s="641" t="s">
        <v>1</v>
      </c>
      <c r="C4" s="642"/>
      <c r="D4" s="642"/>
      <c r="E4" s="642"/>
      <c r="F4" s="642"/>
      <c r="G4" s="642"/>
      <c r="H4" s="642"/>
      <c r="I4" s="642"/>
      <c r="J4" s="642"/>
      <c r="K4" s="642"/>
      <c r="L4" s="642"/>
      <c r="M4" s="642"/>
      <c r="N4" s="642"/>
      <c r="O4" s="642"/>
      <c r="P4" s="642"/>
      <c r="Q4" s="643"/>
      <c r="R4" s="641" t="s">
        <v>208</v>
      </c>
      <c r="S4" s="642"/>
      <c r="T4" s="642"/>
      <c r="U4" s="642"/>
      <c r="V4" s="642"/>
      <c r="W4" s="642"/>
      <c r="X4" s="642"/>
      <c r="Y4" s="643"/>
      <c r="Z4" s="641" t="s">
        <v>209</v>
      </c>
      <c r="AA4" s="642"/>
      <c r="AB4" s="642"/>
      <c r="AC4" s="643"/>
      <c r="AD4" s="641" t="s">
        <v>210</v>
      </c>
      <c r="AE4" s="642"/>
      <c r="AF4" s="642"/>
      <c r="AG4" s="642"/>
      <c r="AH4" s="642"/>
      <c r="AI4" s="642"/>
      <c r="AJ4" s="642"/>
      <c r="AK4" s="643"/>
      <c r="AL4" s="641" t="s">
        <v>209</v>
      </c>
      <c r="AM4" s="642"/>
      <c r="AN4" s="642"/>
      <c r="AO4" s="643"/>
      <c r="AP4" s="644" t="s">
        <v>211</v>
      </c>
      <c r="AQ4" s="644"/>
      <c r="AR4" s="644"/>
      <c r="AS4" s="644"/>
      <c r="AT4" s="644"/>
      <c r="AU4" s="644"/>
      <c r="AV4" s="644"/>
      <c r="AW4" s="644"/>
      <c r="AX4" s="644"/>
      <c r="AY4" s="644"/>
      <c r="AZ4" s="644"/>
      <c r="BA4" s="644"/>
      <c r="BB4" s="644"/>
      <c r="BC4" s="644"/>
      <c r="BD4" s="644"/>
      <c r="BE4" s="644"/>
      <c r="BF4" s="644"/>
      <c r="BG4" s="644" t="s">
        <v>212</v>
      </c>
      <c r="BH4" s="644"/>
      <c r="BI4" s="644"/>
      <c r="BJ4" s="644"/>
      <c r="BK4" s="644"/>
      <c r="BL4" s="644"/>
      <c r="BM4" s="644"/>
      <c r="BN4" s="644"/>
      <c r="BO4" s="644" t="s">
        <v>209</v>
      </c>
      <c r="BP4" s="644"/>
      <c r="BQ4" s="644"/>
      <c r="BR4" s="644"/>
      <c r="BS4" s="644" t="s">
        <v>213</v>
      </c>
      <c r="BT4" s="644"/>
      <c r="BU4" s="644"/>
      <c r="BV4" s="644"/>
      <c r="BW4" s="644"/>
      <c r="BX4" s="644"/>
      <c r="BY4" s="644"/>
      <c r="BZ4" s="644"/>
      <c r="CA4" s="644"/>
      <c r="CB4" s="644"/>
      <c r="CD4" s="641" t="s">
        <v>214</v>
      </c>
      <c r="CE4" s="642"/>
      <c r="CF4" s="642"/>
      <c r="CG4" s="642"/>
      <c r="CH4" s="642"/>
      <c r="CI4" s="642"/>
      <c r="CJ4" s="642"/>
      <c r="CK4" s="642"/>
      <c r="CL4" s="642"/>
      <c r="CM4" s="642"/>
      <c r="CN4" s="642"/>
      <c r="CO4" s="642"/>
      <c r="CP4" s="642"/>
      <c r="CQ4" s="642"/>
      <c r="CR4" s="642"/>
      <c r="CS4" s="642"/>
      <c r="CT4" s="642"/>
      <c r="CU4" s="642"/>
      <c r="CV4" s="642"/>
      <c r="CW4" s="642"/>
      <c r="CX4" s="642"/>
      <c r="CY4" s="642"/>
      <c r="CZ4" s="642"/>
      <c r="DA4" s="642"/>
      <c r="DB4" s="642"/>
      <c r="DC4" s="642"/>
      <c r="DD4" s="642"/>
      <c r="DE4" s="642"/>
      <c r="DF4" s="642"/>
      <c r="DG4" s="642"/>
      <c r="DH4" s="642"/>
      <c r="DI4" s="642"/>
      <c r="DJ4" s="642"/>
      <c r="DK4" s="642"/>
      <c r="DL4" s="642"/>
      <c r="DM4" s="642"/>
      <c r="DN4" s="642"/>
      <c r="DO4" s="642"/>
      <c r="DP4" s="642"/>
      <c r="DQ4" s="642"/>
      <c r="DR4" s="642"/>
      <c r="DS4" s="642"/>
      <c r="DT4" s="642"/>
      <c r="DU4" s="642"/>
      <c r="DV4" s="642"/>
      <c r="DW4" s="642"/>
      <c r="DX4" s="642"/>
      <c r="DY4" s="642"/>
      <c r="DZ4" s="642"/>
      <c r="EA4" s="642"/>
      <c r="EB4" s="642"/>
      <c r="EC4" s="643"/>
    </row>
    <row r="5" spans="2:143" ht="11.25" customHeight="1" x14ac:dyDescent="0.2">
      <c r="B5" s="645" t="s">
        <v>215</v>
      </c>
      <c r="C5" s="646"/>
      <c r="D5" s="646"/>
      <c r="E5" s="646"/>
      <c r="F5" s="646"/>
      <c r="G5" s="646"/>
      <c r="H5" s="646"/>
      <c r="I5" s="646"/>
      <c r="J5" s="646"/>
      <c r="K5" s="646"/>
      <c r="L5" s="646"/>
      <c r="M5" s="646"/>
      <c r="N5" s="646"/>
      <c r="O5" s="646"/>
      <c r="P5" s="646"/>
      <c r="Q5" s="647"/>
      <c r="R5" s="648">
        <v>16952033</v>
      </c>
      <c r="S5" s="649"/>
      <c r="T5" s="649"/>
      <c r="U5" s="649"/>
      <c r="V5" s="649"/>
      <c r="W5" s="649"/>
      <c r="X5" s="649"/>
      <c r="Y5" s="650"/>
      <c r="Z5" s="651">
        <v>31.5</v>
      </c>
      <c r="AA5" s="651"/>
      <c r="AB5" s="651"/>
      <c r="AC5" s="651"/>
      <c r="AD5" s="652">
        <v>15429664</v>
      </c>
      <c r="AE5" s="652"/>
      <c r="AF5" s="652"/>
      <c r="AG5" s="652"/>
      <c r="AH5" s="652"/>
      <c r="AI5" s="652"/>
      <c r="AJ5" s="652"/>
      <c r="AK5" s="652"/>
      <c r="AL5" s="653">
        <v>59.5</v>
      </c>
      <c r="AM5" s="654"/>
      <c r="AN5" s="654"/>
      <c r="AO5" s="655"/>
      <c r="AP5" s="645" t="s">
        <v>216</v>
      </c>
      <c r="AQ5" s="646"/>
      <c r="AR5" s="646"/>
      <c r="AS5" s="646"/>
      <c r="AT5" s="646"/>
      <c r="AU5" s="646"/>
      <c r="AV5" s="646"/>
      <c r="AW5" s="646"/>
      <c r="AX5" s="646"/>
      <c r="AY5" s="646"/>
      <c r="AZ5" s="646"/>
      <c r="BA5" s="646"/>
      <c r="BB5" s="646"/>
      <c r="BC5" s="646"/>
      <c r="BD5" s="646"/>
      <c r="BE5" s="646"/>
      <c r="BF5" s="647"/>
      <c r="BG5" s="659">
        <v>15428170</v>
      </c>
      <c r="BH5" s="660"/>
      <c r="BI5" s="660"/>
      <c r="BJ5" s="660"/>
      <c r="BK5" s="660"/>
      <c r="BL5" s="660"/>
      <c r="BM5" s="660"/>
      <c r="BN5" s="661"/>
      <c r="BO5" s="662">
        <v>91</v>
      </c>
      <c r="BP5" s="662"/>
      <c r="BQ5" s="662"/>
      <c r="BR5" s="662"/>
      <c r="BS5" s="663">
        <v>210407</v>
      </c>
      <c r="BT5" s="663"/>
      <c r="BU5" s="663"/>
      <c r="BV5" s="663"/>
      <c r="BW5" s="663"/>
      <c r="BX5" s="663"/>
      <c r="BY5" s="663"/>
      <c r="BZ5" s="663"/>
      <c r="CA5" s="663"/>
      <c r="CB5" s="667"/>
      <c r="CD5" s="641" t="s">
        <v>211</v>
      </c>
      <c r="CE5" s="642"/>
      <c r="CF5" s="642"/>
      <c r="CG5" s="642"/>
      <c r="CH5" s="642"/>
      <c r="CI5" s="642"/>
      <c r="CJ5" s="642"/>
      <c r="CK5" s="642"/>
      <c r="CL5" s="642"/>
      <c r="CM5" s="642"/>
      <c r="CN5" s="642"/>
      <c r="CO5" s="642"/>
      <c r="CP5" s="642"/>
      <c r="CQ5" s="643"/>
      <c r="CR5" s="641" t="s">
        <v>217</v>
      </c>
      <c r="CS5" s="642"/>
      <c r="CT5" s="642"/>
      <c r="CU5" s="642"/>
      <c r="CV5" s="642"/>
      <c r="CW5" s="642"/>
      <c r="CX5" s="642"/>
      <c r="CY5" s="643"/>
      <c r="CZ5" s="641" t="s">
        <v>209</v>
      </c>
      <c r="DA5" s="642"/>
      <c r="DB5" s="642"/>
      <c r="DC5" s="643"/>
      <c r="DD5" s="641" t="s">
        <v>218</v>
      </c>
      <c r="DE5" s="642"/>
      <c r="DF5" s="642"/>
      <c r="DG5" s="642"/>
      <c r="DH5" s="642"/>
      <c r="DI5" s="642"/>
      <c r="DJ5" s="642"/>
      <c r="DK5" s="642"/>
      <c r="DL5" s="642"/>
      <c r="DM5" s="642"/>
      <c r="DN5" s="642"/>
      <c r="DO5" s="642"/>
      <c r="DP5" s="643"/>
      <c r="DQ5" s="641" t="s">
        <v>219</v>
      </c>
      <c r="DR5" s="642"/>
      <c r="DS5" s="642"/>
      <c r="DT5" s="642"/>
      <c r="DU5" s="642"/>
      <c r="DV5" s="642"/>
      <c r="DW5" s="642"/>
      <c r="DX5" s="642"/>
      <c r="DY5" s="642"/>
      <c r="DZ5" s="642"/>
      <c r="EA5" s="642"/>
      <c r="EB5" s="642"/>
      <c r="EC5" s="643"/>
    </row>
    <row r="6" spans="2:143" ht="11.25" customHeight="1" x14ac:dyDescent="0.2">
      <c r="B6" s="656" t="s">
        <v>220</v>
      </c>
      <c r="C6" s="657"/>
      <c r="D6" s="657"/>
      <c r="E6" s="657"/>
      <c r="F6" s="657"/>
      <c r="G6" s="657"/>
      <c r="H6" s="657"/>
      <c r="I6" s="657"/>
      <c r="J6" s="657"/>
      <c r="K6" s="657"/>
      <c r="L6" s="657"/>
      <c r="M6" s="657"/>
      <c r="N6" s="657"/>
      <c r="O6" s="657"/>
      <c r="P6" s="657"/>
      <c r="Q6" s="658"/>
      <c r="R6" s="659">
        <v>197080</v>
      </c>
      <c r="S6" s="660"/>
      <c r="T6" s="660"/>
      <c r="U6" s="660"/>
      <c r="V6" s="660"/>
      <c r="W6" s="660"/>
      <c r="X6" s="660"/>
      <c r="Y6" s="661"/>
      <c r="Z6" s="662">
        <v>0.4</v>
      </c>
      <c r="AA6" s="662"/>
      <c r="AB6" s="662"/>
      <c r="AC6" s="662"/>
      <c r="AD6" s="663">
        <v>197080</v>
      </c>
      <c r="AE6" s="663"/>
      <c r="AF6" s="663"/>
      <c r="AG6" s="663"/>
      <c r="AH6" s="663"/>
      <c r="AI6" s="663"/>
      <c r="AJ6" s="663"/>
      <c r="AK6" s="663"/>
      <c r="AL6" s="664">
        <v>0.8</v>
      </c>
      <c r="AM6" s="665"/>
      <c r="AN6" s="665"/>
      <c r="AO6" s="666"/>
      <c r="AP6" s="656" t="s">
        <v>221</v>
      </c>
      <c r="AQ6" s="657"/>
      <c r="AR6" s="657"/>
      <c r="AS6" s="657"/>
      <c r="AT6" s="657"/>
      <c r="AU6" s="657"/>
      <c r="AV6" s="657"/>
      <c r="AW6" s="657"/>
      <c r="AX6" s="657"/>
      <c r="AY6" s="657"/>
      <c r="AZ6" s="657"/>
      <c r="BA6" s="657"/>
      <c r="BB6" s="657"/>
      <c r="BC6" s="657"/>
      <c r="BD6" s="657"/>
      <c r="BE6" s="657"/>
      <c r="BF6" s="658"/>
      <c r="BG6" s="659">
        <v>15428170</v>
      </c>
      <c r="BH6" s="660"/>
      <c r="BI6" s="660"/>
      <c r="BJ6" s="660"/>
      <c r="BK6" s="660"/>
      <c r="BL6" s="660"/>
      <c r="BM6" s="660"/>
      <c r="BN6" s="661"/>
      <c r="BO6" s="662">
        <v>91</v>
      </c>
      <c r="BP6" s="662"/>
      <c r="BQ6" s="662"/>
      <c r="BR6" s="662"/>
      <c r="BS6" s="663">
        <v>210407</v>
      </c>
      <c r="BT6" s="663"/>
      <c r="BU6" s="663"/>
      <c r="BV6" s="663"/>
      <c r="BW6" s="663"/>
      <c r="BX6" s="663"/>
      <c r="BY6" s="663"/>
      <c r="BZ6" s="663"/>
      <c r="CA6" s="663"/>
      <c r="CB6" s="667"/>
      <c r="CD6" s="645" t="s">
        <v>222</v>
      </c>
      <c r="CE6" s="646"/>
      <c r="CF6" s="646"/>
      <c r="CG6" s="646"/>
      <c r="CH6" s="646"/>
      <c r="CI6" s="646"/>
      <c r="CJ6" s="646"/>
      <c r="CK6" s="646"/>
      <c r="CL6" s="646"/>
      <c r="CM6" s="646"/>
      <c r="CN6" s="646"/>
      <c r="CO6" s="646"/>
      <c r="CP6" s="646"/>
      <c r="CQ6" s="647"/>
      <c r="CR6" s="659">
        <v>308175</v>
      </c>
      <c r="CS6" s="660"/>
      <c r="CT6" s="660"/>
      <c r="CU6" s="660"/>
      <c r="CV6" s="660"/>
      <c r="CW6" s="660"/>
      <c r="CX6" s="660"/>
      <c r="CY6" s="661"/>
      <c r="CZ6" s="653">
        <v>0.6</v>
      </c>
      <c r="DA6" s="654"/>
      <c r="DB6" s="654"/>
      <c r="DC6" s="670"/>
      <c r="DD6" s="668" t="s">
        <v>122</v>
      </c>
      <c r="DE6" s="660"/>
      <c r="DF6" s="660"/>
      <c r="DG6" s="660"/>
      <c r="DH6" s="660"/>
      <c r="DI6" s="660"/>
      <c r="DJ6" s="660"/>
      <c r="DK6" s="660"/>
      <c r="DL6" s="660"/>
      <c r="DM6" s="660"/>
      <c r="DN6" s="660"/>
      <c r="DO6" s="660"/>
      <c r="DP6" s="661"/>
      <c r="DQ6" s="668">
        <v>307869</v>
      </c>
      <c r="DR6" s="660"/>
      <c r="DS6" s="660"/>
      <c r="DT6" s="660"/>
      <c r="DU6" s="660"/>
      <c r="DV6" s="660"/>
      <c r="DW6" s="660"/>
      <c r="DX6" s="660"/>
      <c r="DY6" s="660"/>
      <c r="DZ6" s="660"/>
      <c r="EA6" s="660"/>
      <c r="EB6" s="660"/>
      <c r="EC6" s="669"/>
    </row>
    <row r="7" spans="2:143" ht="11.25" customHeight="1" x14ac:dyDescent="0.2">
      <c r="B7" s="656" t="s">
        <v>223</v>
      </c>
      <c r="C7" s="657"/>
      <c r="D7" s="657"/>
      <c r="E7" s="657"/>
      <c r="F7" s="657"/>
      <c r="G7" s="657"/>
      <c r="H7" s="657"/>
      <c r="I7" s="657"/>
      <c r="J7" s="657"/>
      <c r="K7" s="657"/>
      <c r="L7" s="657"/>
      <c r="M7" s="657"/>
      <c r="N7" s="657"/>
      <c r="O7" s="657"/>
      <c r="P7" s="657"/>
      <c r="Q7" s="658"/>
      <c r="R7" s="659">
        <v>13731</v>
      </c>
      <c r="S7" s="660"/>
      <c r="T7" s="660"/>
      <c r="U7" s="660"/>
      <c r="V7" s="660"/>
      <c r="W7" s="660"/>
      <c r="X7" s="660"/>
      <c r="Y7" s="661"/>
      <c r="Z7" s="662">
        <v>0</v>
      </c>
      <c r="AA7" s="662"/>
      <c r="AB7" s="662"/>
      <c r="AC7" s="662"/>
      <c r="AD7" s="663">
        <v>13731</v>
      </c>
      <c r="AE7" s="663"/>
      <c r="AF7" s="663"/>
      <c r="AG7" s="663"/>
      <c r="AH7" s="663"/>
      <c r="AI7" s="663"/>
      <c r="AJ7" s="663"/>
      <c r="AK7" s="663"/>
      <c r="AL7" s="664">
        <v>0.1</v>
      </c>
      <c r="AM7" s="665"/>
      <c r="AN7" s="665"/>
      <c r="AO7" s="666"/>
      <c r="AP7" s="656" t="s">
        <v>224</v>
      </c>
      <c r="AQ7" s="657"/>
      <c r="AR7" s="657"/>
      <c r="AS7" s="657"/>
      <c r="AT7" s="657"/>
      <c r="AU7" s="657"/>
      <c r="AV7" s="657"/>
      <c r="AW7" s="657"/>
      <c r="AX7" s="657"/>
      <c r="AY7" s="657"/>
      <c r="AZ7" s="657"/>
      <c r="BA7" s="657"/>
      <c r="BB7" s="657"/>
      <c r="BC7" s="657"/>
      <c r="BD7" s="657"/>
      <c r="BE7" s="657"/>
      <c r="BF7" s="658"/>
      <c r="BG7" s="659">
        <v>7017920</v>
      </c>
      <c r="BH7" s="660"/>
      <c r="BI7" s="660"/>
      <c r="BJ7" s="660"/>
      <c r="BK7" s="660"/>
      <c r="BL7" s="660"/>
      <c r="BM7" s="660"/>
      <c r="BN7" s="661"/>
      <c r="BO7" s="662">
        <v>41.4</v>
      </c>
      <c r="BP7" s="662"/>
      <c r="BQ7" s="662"/>
      <c r="BR7" s="662"/>
      <c r="BS7" s="663">
        <v>210407</v>
      </c>
      <c r="BT7" s="663"/>
      <c r="BU7" s="663"/>
      <c r="BV7" s="663"/>
      <c r="BW7" s="663"/>
      <c r="BX7" s="663"/>
      <c r="BY7" s="663"/>
      <c r="BZ7" s="663"/>
      <c r="CA7" s="663"/>
      <c r="CB7" s="667"/>
      <c r="CD7" s="656" t="s">
        <v>225</v>
      </c>
      <c r="CE7" s="657"/>
      <c r="CF7" s="657"/>
      <c r="CG7" s="657"/>
      <c r="CH7" s="657"/>
      <c r="CI7" s="657"/>
      <c r="CJ7" s="657"/>
      <c r="CK7" s="657"/>
      <c r="CL7" s="657"/>
      <c r="CM7" s="657"/>
      <c r="CN7" s="657"/>
      <c r="CO7" s="657"/>
      <c r="CP7" s="657"/>
      <c r="CQ7" s="658"/>
      <c r="CR7" s="659">
        <v>7300229</v>
      </c>
      <c r="CS7" s="660"/>
      <c r="CT7" s="660"/>
      <c r="CU7" s="660"/>
      <c r="CV7" s="660"/>
      <c r="CW7" s="660"/>
      <c r="CX7" s="660"/>
      <c r="CY7" s="661"/>
      <c r="CZ7" s="662">
        <v>13.7</v>
      </c>
      <c r="DA7" s="662"/>
      <c r="DB7" s="662"/>
      <c r="DC7" s="662"/>
      <c r="DD7" s="668">
        <v>204180</v>
      </c>
      <c r="DE7" s="660"/>
      <c r="DF7" s="660"/>
      <c r="DG7" s="660"/>
      <c r="DH7" s="660"/>
      <c r="DI7" s="660"/>
      <c r="DJ7" s="660"/>
      <c r="DK7" s="660"/>
      <c r="DL7" s="660"/>
      <c r="DM7" s="660"/>
      <c r="DN7" s="660"/>
      <c r="DO7" s="660"/>
      <c r="DP7" s="661"/>
      <c r="DQ7" s="668">
        <v>6379485</v>
      </c>
      <c r="DR7" s="660"/>
      <c r="DS7" s="660"/>
      <c r="DT7" s="660"/>
      <c r="DU7" s="660"/>
      <c r="DV7" s="660"/>
      <c r="DW7" s="660"/>
      <c r="DX7" s="660"/>
      <c r="DY7" s="660"/>
      <c r="DZ7" s="660"/>
      <c r="EA7" s="660"/>
      <c r="EB7" s="660"/>
      <c r="EC7" s="669"/>
    </row>
    <row r="8" spans="2:143" ht="11.25" customHeight="1" x14ac:dyDescent="0.2">
      <c r="B8" s="656" t="s">
        <v>226</v>
      </c>
      <c r="C8" s="657"/>
      <c r="D8" s="657"/>
      <c r="E8" s="657"/>
      <c r="F8" s="657"/>
      <c r="G8" s="657"/>
      <c r="H8" s="657"/>
      <c r="I8" s="657"/>
      <c r="J8" s="657"/>
      <c r="K8" s="657"/>
      <c r="L8" s="657"/>
      <c r="M8" s="657"/>
      <c r="N8" s="657"/>
      <c r="O8" s="657"/>
      <c r="P8" s="657"/>
      <c r="Q8" s="658"/>
      <c r="R8" s="659">
        <v>137272</v>
      </c>
      <c r="S8" s="660"/>
      <c r="T8" s="660"/>
      <c r="U8" s="660"/>
      <c r="V8" s="660"/>
      <c r="W8" s="660"/>
      <c r="X8" s="660"/>
      <c r="Y8" s="661"/>
      <c r="Z8" s="662">
        <v>0.3</v>
      </c>
      <c r="AA8" s="662"/>
      <c r="AB8" s="662"/>
      <c r="AC8" s="662"/>
      <c r="AD8" s="663">
        <v>137272</v>
      </c>
      <c r="AE8" s="663"/>
      <c r="AF8" s="663"/>
      <c r="AG8" s="663"/>
      <c r="AH8" s="663"/>
      <c r="AI8" s="663"/>
      <c r="AJ8" s="663"/>
      <c r="AK8" s="663"/>
      <c r="AL8" s="664">
        <v>0.5</v>
      </c>
      <c r="AM8" s="665"/>
      <c r="AN8" s="665"/>
      <c r="AO8" s="666"/>
      <c r="AP8" s="656" t="s">
        <v>227</v>
      </c>
      <c r="AQ8" s="657"/>
      <c r="AR8" s="657"/>
      <c r="AS8" s="657"/>
      <c r="AT8" s="657"/>
      <c r="AU8" s="657"/>
      <c r="AV8" s="657"/>
      <c r="AW8" s="657"/>
      <c r="AX8" s="657"/>
      <c r="AY8" s="657"/>
      <c r="AZ8" s="657"/>
      <c r="BA8" s="657"/>
      <c r="BB8" s="657"/>
      <c r="BC8" s="657"/>
      <c r="BD8" s="657"/>
      <c r="BE8" s="657"/>
      <c r="BF8" s="658"/>
      <c r="BG8" s="659">
        <v>198102</v>
      </c>
      <c r="BH8" s="660"/>
      <c r="BI8" s="660"/>
      <c r="BJ8" s="660"/>
      <c r="BK8" s="660"/>
      <c r="BL8" s="660"/>
      <c r="BM8" s="660"/>
      <c r="BN8" s="661"/>
      <c r="BO8" s="662">
        <v>1.2</v>
      </c>
      <c r="BP8" s="662"/>
      <c r="BQ8" s="662"/>
      <c r="BR8" s="662"/>
      <c r="BS8" s="663" t="s">
        <v>122</v>
      </c>
      <c r="BT8" s="663"/>
      <c r="BU8" s="663"/>
      <c r="BV8" s="663"/>
      <c r="BW8" s="663"/>
      <c r="BX8" s="663"/>
      <c r="BY8" s="663"/>
      <c r="BZ8" s="663"/>
      <c r="CA8" s="663"/>
      <c r="CB8" s="667"/>
      <c r="CD8" s="656" t="s">
        <v>228</v>
      </c>
      <c r="CE8" s="657"/>
      <c r="CF8" s="657"/>
      <c r="CG8" s="657"/>
      <c r="CH8" s="657"/>
      <c r="CI8" s="657"/>
      <c r="CJ8" s="657"/>
      <c r="CK8" s="657"/>
      <c r="CL8" s="657"/>
      <c r="CM8" s="657"/>
      <c r="CN8" s="657"/>
      <c r="CO8" s="657"/>
      <c r="CP8" s="657"/>
      <c r="CQ8" s="658"/>
      <c r="CR8" s="659">
        <v>23883030</v>
      </c>
      <c r="CS8" s="660"/>
      <c r="CT8" s="660"/>
      <c r="CU8" s="660"/>
      <c r="CV8" s="660"/>
      <c r="CW8" s="660"/>
      <c r="CX8" s="660"/>
      <c r="CY8" s="661"/>
      <c r="CZ8" s="662">
        <v>45</v>
      </c>
      <c r="DA8" s="662"/>
      <c r="DB8" s="662"/>
      <c r="DC8" s="662"/>
      <c r="DD8" s="668">
        <v>30915</v>
      </c>
      <c r="DE8" s="660"/>
      <c r="DF8" s="660"/>
      <c r="DG8" s="660"/>
      <c r="DH8" s="660"/>
      <c r="DI8" s="660"/>
      <c r="DJ8" s="660"/>
      <c r="DK8" s="660"/>
      <c r="DL8" s="660"/>
      <c r="DM8" s="660"/>
      <c r="DN8" s="660"/>
      <c r="DO8" s="660"/>
      <c r="DP8" s="661"/>
      <c r="DQ8" s="668">
        <v>12273139</v>
      </c>
      <c r="DR8" s="660"/>
      <c r="DS8" s="660"/>
      <c r="DT8" s="660"/>
      <c r="DU8" s="660"/>
      <c r="DV8" s="660"/>
      <c r="DW8" s="660"/>
      <c r="DX8" s="660"/>
      <c r="DY8" s="660"/>
      <c r="DZ8" s="660"/>
      <c r="EA8" s="660"/>
      <c r="EB8" s="660"/>
      <c r="EC8" s="669"/>
    </row>
    <row r="9" spans="2:143" ht="11.25" customHeight="1" x14ac:dyDescent="0.2">
      <c r="B9" s="656" t="s">
        <v>229</v>
      </c>
      <c r="C9" s="657"/>
      <c r="D9" s="657"/>
      <c r="E9" s="657"/>
      <c r="F9" s="657"/>
      <c r="G9" s="657"/>
      <c r="H9" s="657"/>
      <c r="I9" s="657"/>
      <c r="J9" s="657"/>
      <c r="K9" s="657"/>
      <c r="L9" s="657"/>
      <c r="M9" s="657"/>
      <c r="N9" s="657"/>
      <c r="O9" s="657"/>
      <c r="P9" s="657"/>
      <c r="Q9" s="658"/>
      <c r="R9" s="659">
        <v>147672</v>
      </c>
      <c r="S9" s="660"/>
      <c r="T9" s="660"/>
      <c r="U9" s="660"/>
      <c r="V9" s="660"/>
      <c r="W9" s="660"/>
      <c r="X9" s="660"/>
      <c r="Y9" s="661"/>
      <c r="Z9" s="662">
        <v>0.3</v>
      </c>
      <c r="AA9" s="662"/>
      <c r="AB9" s="662"/>
      <c r="AC9" s="662"/>
      <c r="AD9" s="663">
        <v>147672</v>
      </c>
      <c r="AE9" s="663"/>
      <c r="AF9" s="663"/>
      <c r="AG9" s="663"/>
      <c r="AH9" s="663"/>
      <c r="AI9" s="663"/>
      <c r="AJ9" s="663"/>
      <c r="AK9" s="663"/>
      <c r="AL9" s="664">
        <v>0.6</v>
      </c>
      <c r="AM9" s="665"/>
      <c r="AN9" s="665"/>
      <c r="AO9" s="666"/>
      <c r="AP9" s="656" t="s">
        <v>230</v>
      </c>
      <c r="AQ9" s="657"/>
      <c r="AR9" s="657"/>
      <c r="AS9" s="657"/>
      <c r="AT9" s="657"/>
      <c r="AU9" s="657"/>
      <c r="AV9" s="657"/>
      <c r="AW9" s="657"/>
      <c r="AX9" s="657"/>
      <c r="AY9" s="657"/>
      <c r="AZ9" s="657"/>
      <c r="BA9" s="657"/>
      <c r="BB9" s="657"/>
      <c r="BC9" s="657"/>
      <c r="BD9" s="657"/>
      <c r="BE9" s="657"/>
      <c r="BF9" s="658"/>
      <c r="BG9" s="659">
        <v>5860068</v>
      </c>
      <c r="BH9" s="660"/>
      <c r="BI9" s="660"/>
      <c r="BJ9" s="660"/>
      <c r="BK9" s="660"/>
      <c r="BL9" s="660"/>
      <c r="BM9" s="660"/>
      <c r="BN9" s="661"/>
      <c r="BO9" s="662">
        <v>34.6</v>
      </c>
      <c r="BP9" s="662"/>
      <c r="BQ9" s="662"/>
      <c r="BR9" s="662"/>
      <c r="BS9" s="663" t="s">
        <v>122</v>
      </c>
      <c r="BT9" s="663"/>
      <c r="BU9" s="663"/>
      <c r="BV9" s="663"/>
      <c r="BW9" s="663"/>
      <c r="BX9" s="663"/>
      <c r="BY9" s="663"/>
      <c r="BZ9" s="663"/>
      <c r="CA9" s="663"/>
      <c r="CB9" s="667"/>
      <c r="CD9" s="656" t="s">
        <v>231</v>
      </c>
      <c r="CE9" s="657"/>
      <c r="CF9" s="657"/>
      <c r="CG9" s="657"/>
      <c r="CH9" s="657"/>
      <c r="CI9" s="657"/>
      <c r="CJ9" s="657"/>
      <c r="CK9" s="657"/>
      <c r="CL9" s="657"/>
      <c r="CM9" s="657"/>
      <c r="CN9" s="657"/>
      <c r="CO9" s="657"/>
      <c r="CP9" s="657"/>
      <c r="CQ9" s="658"/>
      <c r="CR9" s="659">
        <v>3452387</v>
      </c>
      <c r="CS9" s="660"/>
      <c r="CT9" s="660"/>
      <c r="CU9" s="660"/>
      <c r="CV9" s="660"/>
      <c r="CW9" s="660"/>
      <c r="CX9" s="660"/>
      <c r="CY9" s="661"/>
      <c r="CZ9" s="662">
        <v>6.5</v>
      </c>
      <c r="DA9" s="662"/>
      <c r="DB9" s="662"/>
      <c r="DC9" s="662"/>
      <c r="DD9" s="668">
        <v>44493</v>
      </c>
      <c r="DE9" s="660"/>
      <c r="DF9" s="660"/>
      <c r="DG9" s="660"/>
      <c r="DH9" s="660"/>
      <c r="DI9" s="660"/>
      <c r="DJ9" s="660"/>
      <c r="DK9" s="660"/>
      <c r="DL9" s="660"/>
      <c r="DM9" s="660"/>
      <c r="DN9" s="660"/>
      <c r="DO9" s="660"/>
      <c r="DP9" s="661"/>
      <c r="DQ9" s="668">
        <v>2663437</v>
      </c>
      <c r="DR9" s="660"/>
      <c r="DS9" s="660"/>
      <c r="DT9" s="660"/>
      <c r="DU9" s="660"/>
      <c r="DV9" s="660"/>
      <c r="DW9" s="660"/>
      <c r="DX9" s="660"/>
      <c r="DY9" s="660"/>
      <c r="DZ9" s="660"/>
      <c r="EA9" s="660"/>
      <c r="EB9" s="660"/>
      <c r="EC9" s="669"/>
    </row>
    <row r="10" spans="2:143" ht="11.25" customHeight="1" x14ac:dyDescent="0.2">
      <c r="B10" s="656" t="s">
        <v>232</v>
      </c>
      <c r="C10" s="657"/>
      <c r="D10" s="657"/>
      <c r="E10" s="657"/>
      <c r="F10" s="657"/>
      <c r="G10" s="657"/>
      <c r="H10" s="657"/>
      <c r="I10" s="657"/>
      <c r="J10" s="657"/>
      <c r="K10" s="657"/>
      <c r="L10" s="657"/>
      <c r="M10" s="657"/>
      <c r="N10" s="657"/>
      <c r="O10" s="657"/>
      <c r="P10" s="657"/>
      <c r="Q10" s="658"/>
      <c r="R10" s="659" t="s">
        <v>122</v>
      </c>
      <c r="S10" s="660"/>
      <c r="T10" s="660"/>
      <c r="U10" s="660"/>
      <c r="V10" s="660"/>
      <c r="W10" s="660"/>
      <c r="X10" s="660"/>
      <c r="Y10" s="661"/>
      <c r="Z10" s="662" t="s">
        <v>122</v>
      </c>
      <c r="AA10" s="662"/>
      <c r="AB10" s="662"/>
      <c r="AC10" s="662"/>
      <c r="AD10" s="663" t="s">
        <v>122</v>
      </c>
      <c r="AE10" s="663"/>
      <c r="AF10" s="663"/>
      <c r="AG10" s="663"/>
      <c r="AH10" s="663"/>
      <c r="AI10" s="663"/>
      <c r="AJ10" s="663"/>
      <c r="AK10" s="663"/>
      <c r="AL10" s="664" t="s">
        <v>122</v>
      </c>
      <c r="AM10" s="665"/>
      <c r="AN10" s="665"/>
      <c r="AO10" s="666"/>
      <c r="AP10" s="656" t="s">
        <v>233</v>
      </c>
      <c r="AQ10" s="657"/>
      <c r="AR10" s="657"/>
      <c r="AS10" s="657"/>
      <c r="AT10" s="657"/>
      <c r="AU10" s="657"/>
      <c r="AV10" s="657"/>
      <c r="AW10" s="657"/>
      <c r="AX10" s="657"/>
      <c r="AY10" s="657"/>
      <c r="AZ10" s="657"/>
      <c r="BA10" s="657"/>
      <c r="BB10" s="657"/>
      <c r="BC10" s="657"/>
      <c r="BD10" s="657"/>
      <c r="BE10" s="657"/>
      <c r="BF10" s="658"/>
      <c r="BG10" s="659">
        <v>365665</v>
      </c>
      <c r="BH10" s="660"/>
      <c r="BI10" s="660"/>
      <c r="BJ10" s="660"/>
      <c r="BK10" s="660"/>
      <c r="BL10" s="660"/>
      <c r="BM10" s="660"/>
      <c r="BN10" s="661"/>
      <c r="BO10" s="662">
        <v>2.2000000000000002</v>
      </c>
      <c r="BP10" s="662"/>
      <c r="BQ10" s="662"/>
      <c r="BR10" s="662"/>
      <c r="BS10" s="663">
        <v>40966</v>
      </c>
      <c r="BT10" s="663"/>
      <c r="BU10" s="663"/>
      <c r="BV10" s="663"/>
      <c r="BW10" s="663"/>
      <c r="BX10" s="663"/>
      <c r="BY10" s="663"/>
      <c r="BZ10" s="663"/>
      <c r="CA10" s="663"/>
      <c r="CB10" s="667"/>
      <c r="CD10" s="656" t="s">
        <v>234</v>
      </c>
      <c r="CE10" s="657"/>
      <c r="CF10" s="657"/>
      <c r="CG10" s="657"/>
      <c r="CH10" s="657"/>
      <c r="CI10" s="657"/>
      <c r="CJ10" s="657"/>
      <c r="CK10" s="657"/>
      <c r="CL10" s="657"/>
      <c r="CM10" s="657"/>
      <c r="CN10" s="657"/>
      <c r="CO10" s="657"/>
      <c r="CP10" s="657"/>
      <c r="CQ10" s="658"/>
      <c r="CR10" s="659">
        <v>9603</v>
      </c>
      <c r="CS10" s="660"/>
      <c r="CT10" s="660"/>
      <c r="CU10" s="660"/>
      <c r="CV10" s="660"/>
      <c r="CW10" s="660"/>
      <c r="CX10" s="660"/>
      <c r="CY10" s="661"/>
      <c r="CZ10" s="662">
        <v>0</v>
      </c>
      <c r="DA10" s="662"/>
      <c r="DB10" s="662"/>
      <c r="DC10" s="662"/>
      <c r="DD10" s="668" t="s">
        <v>122</v>
      </c>
      <c r="DE10" s="660"/>
      <c r="DF10" s="660"/>
      <c r="DG10" s="660"/>
      <c r="DH10" s="660"/>
      <c r="DI10" s="660"/>
      <c r="DJ10" s="660"/>
      <c r="DK10" s="660"/>
      <c r="DL10" s="660"/>
      <c r="DM10" s="660"/>
      <c r="DN10" s="660"/>
      <c r="DO10" s="660"/>
      <c r="DP10" s="661"/>
      <c r="DQ10" s="668">
        <v>8167</v>
      </c>
      <c r="DR10" s="660"/>
      <c r="DS10" s="660"/>
      <c r="DT10" s="660"/>
      <c r="DU10" s="660"/>
      <c r="DV10" s="660"/>
      <c r="DW10" s="660"/>
      <c r="DX10" s="660"/>
      <c r="DY10" s="660"/>
      <c r="DZ10" s="660"/>
      <c r="EA10" s="660"/>
      <c r="EB10" s="660"/>
      <c r="EC10" s="669"/>
    </row>
    <row r="11" spans="2:143" ht="11.25" customHeight="1" x14ac:dyDescent="0.2">
      <c r="B11" s="656" t="s">
        <v>235</v>
      </c>
      <c r="C11" s="657"/>
      <c r="D11" s="657"/>
      <c r="E11" s="657"/>
      <c r="F11" s="657"/>
      <c r="G11" s="657"/>
      <c r="H11" s="657"/>
      <c r="I11" s="657"/>
      <c r="J11" s="657"/>
      <c r="K11" s="657"/>
      <c r="L11" s="657"/>
      <c r="M11" s="657"/>
      <c r="N11" s="657"/>
      <c r="O11" s="657"/>
      <c r="P11" s="657"/>
      <c r="Q11" s="658"/>
      <c r="R11" s="659">
        <v>2779788</v>
      </c>
      <c r="S11" s="660"/>
      <c r="T11" s="660"/>
      <c r="U11" s="660"/>
      <c r="V11" s="660"/>
      <c r="W11" s="660"/>
      <c r="X11" s="660"/>
      <c r="Y11" s="661"/>
      <c r="Z11" s="664">
        <v>5.2</v>
      </c>
      <c r="AA11" s="665"/>
      <c r="AB11" s="665"/>
      <c r="AC11" s="671"/>
      <c r="AD11" s="668">
        <v>2779788</v>
      </c>
      <c r="AE11" s="660"/>
      <c r="AF11" s="660"/>
      <c r="AG11" s="660"/>
      <c r="AH11" s="660"/>
      <c r="AI11" s="660"/>
      <c r="AJ11" s="660"/>
      <c r="AK11" s="661"/>
      <c r="AL11" s="664">
        <v>10.7</v>
      </c>
      <c r="AM11" s="665"/>
      <c r="AN11" s="665"/>
      <c r="AO11" s="666"/>
      <c r="AP11" s="656" t="s">
        <v>236</v>
      </c>
      <c r="AQ11" s="657"/>
      <c r="AR11" s="657"/>
      <c r="AS11" s="657"/>
      <c r="AT11" s="657"/>
      <c r="AU11" s="657"/>
      <c r="AV11" s="657"/>
      <c r="AW11" s="657"/>
      <c r="AX11" s="657"/>
      <c r="AY11" s="657"/>
      <c r="AZ11" s="657"/>
      <c r="BA11" s="657"/>
      <c r="BB11" s="657"/>
      <c r="BC11" s="657"/>
      <c r="BD11" s="657"/>
      <c r="BE11" s="657"/>
      <c r="BF11" s="658"/>
      <c r="BG11" s="659">
        <v>594085</v>
      </c>
      <c r="BH11" s="660"/>
      <c r="BI11" s="660"/>
      <c r="BJ11" s="660"/>
      <c r="BK11" s="660"/>
      <c r="BL11" s="660"/>
      <c r="BM11" s="660"/>
      <c r="BN11" s="661"/>
      <c r="BO11" s="662">
        <v>3.5</v>
      </c>
      <c r="BP11" s="662"/>
      <c r="BQ11" s="662"/>
      <c r="BR11" s="662"/>
      <c r="BS11" s="663">
        <v>169441</v>
      </c>
      <c r="BT11" s="663"/>
      <c r="BU11" s="663"/>
      <c r="BV11" s="663"/>
      <c r="BW11" s="663"/>
      <c r="BX11" s="663"/>
      <c r="BY11" s="663"/>
      <c r="BZ11" s="663"/>
      <c r="CA11" s="663"/>
      <c r="CB11" s="667"/>
      <c r="CD11" s="656" t="s">
        <v>237</v>
      </c>
      <c r="CE11" s="657"/>
      <c r="CF11" s="657"/>
      <c r="CG11" s="657"/>
      <c r="CH11" s="657"/>
      <c r="CI11" s="657"/>
      <c r="CJ11" s="657"/>
      <c r="CK11" s="657"/>
      <c r="CL11" s="657"/>
      <c r="CM11" s="657"/>
      <c r="CN11" s="657"/>
      <c r="CO11" s="657"/>
      <c r="CP11" s="657"/>
      <c r="CQ11" s="658"/>
      <c r="CR11" s="659">
        <v>84813</v>
      </c>
      <c r="CS11" s="660"/>
      <c r="CT11" s="660"/>
      <c r="CU11" s="660"/>
      <c r="CV11" s="660"/>
      <c r="CW11" s="660"/>
      <c r="CX11" s="660"/>
      <c r="CY11" s="661"/>
      <c r="CZ11" s="662">
        <v>0.2</v>
      </c>
      <c r="DA11" s="662"/>
      <c r="DB11" s="662"/>
      <c r="DC11" s="662"/>
      <c r="DD11" s="668" t="s">
        <v>122</v>
      </c>
      <c r="DE11" s="660"/>
      <c r="DF11" s="660"/>
      <c r="DG11" s="660"/>
      <c r="DH11" s="660"/>
      <c r="DI11" s="660"/>
      <c r="DJ11" s="660"/>
      <c r="DK11" s="660"/>
      <c r="DL11" s="660"/>
      <c r="DM11" s="660"/>
      <c r="DN11" s="660"/>
      <c r="DO11" s="660"/>
      <c r="DP11" s="661"/>
      <c r="DQ11" s="668">
        <v>83511</v>
      </c>
      <c r="DR11" s="660"/>
      <c r="DS11" s="660"/>
      <c r="DT11" s="660"/>
      <c r="DU11" s="660"/>
      <c r="DV11" s="660"/>
      <c r="DW11" s="660"/>
      <c r="DX11" s="660"/>
      <c r="DY11" s="660"/>
      <c r="DZ11" s="660"/>
      <c r="EA11" s="660"/>
      <c r="EB11" s="660"/>
      <c r="EC11" s="669"/>
    </row>
    <row r="12" spans="2:143" ht="11.25" customHeight="1" x14ac:dyDescent="0.2">
      <c r="B12" s="656" t="s">
        <v>238</v>
      </c>
      <c r="C12" s="657"/>
      <c r="D12" s="657"/>
      <c r="E12" s="657"/>
      <c r="F12" s="657"/>
      <c r="G12" s="657"/>
      <c r="H12" s="657"/>
      <c r="I12" s="657"/>
      <c r="J12" s="657"/>
      <c r="K12" s="657"/>
      <c r="L12" s="657"/>
      <c r="M12" s="657"/>
      <c r="N12" s="657"/>
      <c r="O12" s="657"/>
      <c r="P12" s="657"/>
      <c r="Q12" s="658"/>
      <c r="R12" s="659">
        <v>20233</v>
      </c>
      <c r="S12" s="660"/>
      <c r="T12" s="660"/>
      <c r="U12" s="660"/>
      <c r="V12" s="660"/>
      <c r="W12" s="660"/>
      <c r="X12" s="660"/>
      <c r="Y12" s="661"/>
      <c r="Z12" s="662">
        <v>0</v>
      </c>
      <c r="AA12" s="662"/>
      <c r="AB12" s="662"/>
      <c r="AC12" s="662"/>
      <c r="AD12" s="663">
        <v>20233</v>
      </c>
      <c r="AE12" s="663"/>
      <c r="AF12" s="663"/>
      <c r="AG12" s="663"/>
      <c r="AH12" s="663"/>
      <c r="AI12" s="663"/>
      <c r="AJ12" s="663"/>
      <c r="AK12" s="663"/>
      <c r="AL12" s="664">
        <v>0.1</v>
      </c>
      <c r="AM12" s="665"/>
      <c r="AN12" s="665"/>
      <c r="AO12" s="666"/>
      <c r="AP12" s="656" t="s">
        <v>239</v>
      </c>
      <c r="AQ12" s="657"/>
      <c r="AR12" s="657"/>
      <c r="AS12" s="657"/>
      <c r="AT12" s="657"/>
      <c r="AU12" s="657"/>
      <c r="AV12" s="657"/>
      <c r="AW12" s="657"/>
      <c r="AX12" s="657"/>
      <c r="AY12" s="657"/>
      <c r="AZ12" s="657"/>
      <c r="BA12" s="657"/>
      <c r="BB12" s="657"/>
      <c r="BC12" s="657"/>
      <c r="BD12" s="657"/>
      <c r="BE12" s="657"/>
      <c r="BF12" s="658"/>
      <c r="BG12" s="659">
        <v>7351495</v>
      </c>
      <c r="BH12" s="660"/>
      <c r="BI12" s="660"/>
      <c r="BJ12" s="660"/>
      <c r="BK12" s="660"/>
      <c r="BL12" s="660"/>
      <c r="BM12" s="660"/>
      <c r="BN12" s="661"/>
      <c r="BO12" s="662">
        <v>43.4</v>
      </c>
      <c r="BP12" s="662"/>
      <c r="BQ12" s="662"/>
      <c r="BR12" s="662"/>
      <c r="BS12" s="663" t="s">
        <v>122</v>
      </c>
      <c r="BT12" s="663"/>
      <c r="BU12" s="663"/>
      <c r="BV12" s="663"/>
      <c r="BW12" s="663"/>
      <c r="BX12" s="663"/>
      <c r="BY12" s="663"/>
      <c r="BZ12" s="663"/>
      <c r="CA12" s="663"/>
      <c r="CB12" s="667"/>
      <c r="CD12" s="656" t="s">
        <v>240</v>
      </c>
      <c r="CE12" s="657"/>
      <c r="CF12" s="657"/>
      <c r="CG12" s="657"/>
      <c r="CH12" s="657"/>
      <c r="CI12" s="657"/>
      <c r="CJ12" s="657"/>
      <c r="CK12" s="657"/>
      <c r="CL12" s="657"/>
      <c r="CM12" s="657"/>
      <c r="CN12" s="657"/>
      <c r="CO12" s="657"/>
      <c r="CP12" s="657"/>
      <c r="CQ12" s="658"/>
      <c r="CR12" s="659">
        <v>146415</v>
      </c>
      <c r="CS12" s="660"/>
      <c r="CT12" s="660"/>
      <c r="CU12" s="660"/>
      <c r="CV12" s="660"/>
      <c r="CW12" s="660"/>
      <c r="CX12" s="660"/>
      <c r="CY12" s="661"/>
      <c r="CZ12" s="662">
        <v>0.3</v>
      </c>
      <c r="DA12" s="662"/>
      <c r="DB12" s="662"/>
      <c r="DC12" s="662"/>
      <c r="DD12" s="668" t="s">
        <v>122</v>
      </c>
      <c r="DE12" s="660"/>
      <c r="DF12" s="660"/>
      <c r="DG12" s="660"/>
      <c r="DH12" s="660"/>
      <c r="DI12" s="660"/>
      <c r="DJ12" s="660"/>
      <c r="DK12" s="660"/>
      <c r="DL12" s="660"/>
      <c r="DM12" s="660"/>
      <c r="DN12" s="660"/>
      <c r="DO12" s="660"/>
      <c r="DP12" s="661"/>
      <c r="DQ12" s="668">
        <v>66673</v>
      </c>
      <c r="DR12" s="660"/>
      <c r="DS12" s="660"/>
      <c r="DT12" s="660"/>
      <c r="DU12" s="660"/>
      <c r="DV12" s="660"/>
      <c r="DW12" s="660"/>
      <c r="DX12" s="660"/>
      <c r="DY12" s="660"/>
      <c r="DZ12" s="660"/>
      <c r="EA12" s="660"/>
      <c r="EB12" s="660"/>
      <c r="EC12" s="669"/>
    </row>
    <row r="13" spans="2:143" ht="11.25" customHeight="1" x14ac:dyDescent="0.2">
      <c r="B13" s="656" t="s">
        <v>241</v>
      </c>
      <c r="C13" s="657"/>
      <c r="D13" s="657"/>
      <c r="E13" s="657"/>
      <c r="F13" s="657"/>
      <c r="G13" s="657"/>
      <c r="H13" s="657"/>
      <c r="I13" s="657"/>
      <c r="J13" s="657"/>
      <c r="K13" s="657"/>
      <c r="L13" s="657"/>
      <c r="M13" s="657"/>
      <c r="N13" s="657"/>
      <c r="O13" s="657"/>
      <c r="P13" s="657"/>
      <c r="Q13" s="658"/>
      <c r="R13" s="659" t="s">
        <v>122</v>
      </c>
      <c r="S13" s="660"/>
      <c r="T13" s="660"/>
      <c r="U13" s="660"/>
      <c r="V13" s="660"/>
      <c r="W13" s="660"/>
      <c r="X13" s="660"/>
      <c r="Y13" s="661"/>
      <c r="Z13" s="662" t="s">
        <v>122</v>
      </c>
      <c r="AA13" s="662"/>
      <c r="AB13" s="662"/>
      <c r="AC13" s="662"/>
      <c r="AD13" s="663" t="s">
        <v>122</v>
      </c>
      <c r="AE13" s="663"/>
      <c r="AF13" s="663"/>
      <c r="AG13" s="663"/>
      <c r="AH13" s="663"/>
      <c r="AI13" s="663"/>
      <c r="AJ13" s="663"/>
      <c r="AK13" s="663"/>
      <c r="AL13" s="664" t="s">
        <v>122</v>
      </c>
      <c r="AM13" s="665"/>
      <c r="AN13" s="665"/>
      <c r="AO13" s="666"/>
      <c r="AP13" s="656" t="s">
        <v>242</v>
      </c>
      <c r="AQ13" s="657"/>
      <c r="AR13" s="657"/>
      <c r="AS13" s="657"/>
      <c r="AT13" s="657"/>
      <c r="AU13" s="657"/>
      <c r="AV13" s="657"/>
      <c r="AW13" s="657"/>
      <c r="AX13" s="657"/>
      <c r="AY13" s="657"/>
      <c r="AZ13" s="657"/>
      <c r="BA13" s="657"/>
      <c r="BB13" s="657"/>
      <c r="BC13" s="657"/>
      <c r="BD13" s="657"/>
      <c r="BE13" s="657"/>
      <c r="BF13" s="658"/>
      <c r="BG13" s="659">
        <v>7183025</v>
      </c>
      <c r="BH13" s="660"/>
      <c r="BI13" s="660"/>
      <c r="BJ13" s="660"/>
      <c r="BK13" s="660"/>
      <c r="BL13" s="660"/>
      <c r="BM13" s="660"/>
      <c r="BN13" s="661"/>
      <c r="BO13" s="662">
        <v>42.4</v>
      </c>
      <c r="BP13" s="662"/>
      <c r="BQ13" s="662"/>
      <c r="BR13" s="662"/>
      <c r="BS13" s="663" t="s">
        <v>122</v>
      </c>
      <c r="BT13" s="663"/>
      <c r="BU13" s="663"/>
      <c r="BV13" s="663"/>
      <c r="BW13" s="663"/>
      <c r="BX13" s="663"/>
      <c r="BY13" s="663"/>
      <c r="BZ13" s="663"/>
      <c r="CA13" s="663"/>
      <c r="CB13" s="667"/>
      <c r="CD13" s="656" t="s">
        <v>243</v>
      </c>
      <c r="CE13" s="657"/>
      <c r="CF13" s="657"/>
      <c r="CG13" s="657"/>
      <c r="CH13" s="657"/>
      <c r="CI13" s="657"/>
      <c r="CJ13" s="657"/>
      <c r="CK13" s="657"/>
      <c r="CL13" s="657"/>
      <c r="CM13" s="657"/>
      <c r="CN13" s="657"/>
      <c r="CO13" s="657"/>
      <c r="CP13" s="657"/>
      <c r="CQ13" s="658"/>
      <c r="CR13" s="659">
        <v>5603145</v>
      </c>
      <c r="CS13" s="660"/>
      <c r="CT13" s="660"/>
      <c r="CU13" s="660"/>
      <c r="CV13" s="660"/>
      <c r="CW13" s="660"/>
      <c r="CX13" s="660"/>
      <c r="CY13" s="661"/>
      <c r="CZ13" s="662">
        <v>10.5</v>
      </c>
      <c r="DA13" s="662"/>
      <c r="DB13" s="662"/>
      <c r="DC13" s="662"/>
      <c r="DD13" s="668">
        <v>1547623</v>
      </c>
      <c r="DE13" s="660"/>
      <c r="DF13" s="660"/>
      <c r="DG13" s="660"/>
      <c r="DH13" s="660"/>
      <c r="DI13" s="660"/>
      <c r="DJ13" s="660"/>
      <c r="DK13" s="660"/>
      <c r="DL13" s="660"/>
      <c r="DM13" s="660"/>
      <c r="DN13" s="660"/>
      <c r="DO13" s="660"/>
      <c r="DP13" s="661"/>
      <c r="DQ13" s="668">
        <v>3444771</v>
      </c>
      <c r="DR13" s="660"/>
      <c r="DS13" s="660"/>
      <c r="DT13" s="660"/>
      <c r="DU13" s="660"/>
      <c r="DV13" s="660"/>
      <c r="DW13" s="660"/>
      <c r="DX13" s="660"/>
      <c r="DY13" s="660"/>
      <c r="DZ13" s="660"/>
      <c r="EA13" s="660"/>
      <c r="EB13" s="660"/>
      <c r="EC13" s="669"/>
    </row>
    <row r="14" spans="2:143" ht="11.25" customHeight="1" x14ac:dyDescent="0.2">
      <c r="B14" s="656" t="s">
        <v>244</v>
      </c>
      <c r="C14" s="657"/>
      <c r="D14" s="657"/>
      <c r="E14" s="657"/>
      <c r="F14" s="657"/>
      <c r="G14" s="657"/>
      <c r="H14" s="657"/>
      <c r="I14" s="657"/>
      <c r="J14" s="657"/>
      <c r="K14" s="657"/>
      <c r="L14" s="657"/>
      <c r="M14" s="657"/>
      <c r="N14" s="657"/>
      <c r="O14" s="657"/>
      <c r="P14" s="657"/>
      <c r="Q14" s="658"/>
      <c r="R14" s="659">
        <v>2361</v>
      </c>
      <c r="S14" s="660"/>
      <c r="T14" s="660"/>
      <c r="U14" s="660"/>
      <c r="V14" s="660"/>
      <c r="W14" s="660"/>
      <c r="X14" s="660"/>
      <c r="Y14" s="661"/>
      <c r="Z14" s="662">
        <v>0</v>
      </c>
      <c r="AA14" s="662"/>
      <c r="AB14" s="662"/>
      <c r="AC14" s="662"/>
      <c r="AD14" s="663">
        <v>2361</v>
      </c>
      <c r="AE14" s="663"/>
      <c r="AF14" s="663"/>
      <c r="AG14" s="663"/>
      <c r="AH14" s="663"/>
      <c r="AI14" s="663"/>
      <c r="AJ14" s="663"/>
      <c r="AK14" s="663"/>
      <c r="AL14" s="664">
        <v>0</v>
      </c>
      <c r="AM14" s="665"/>
      <c r="AN14" s="665"/>
      <c r="AO14" s="666"/>
      <c r="AP14" s="656" t="s">
        <v>245</v>
      </c>
      <c r="AQ14" s="657"/>
      <c r="AR14" s="657"/>
      <c r="AS14" s="657"/>
      <c r="AT14" s="657"/>
      <c r="AU14" s="657"/>
      <c r="AV14" s="657"/>
      <c r="AW14" s="657"/>
      <c r="AX14" s="657"/>
      <c r="AY14" s="657"/>
      <c r="AZ14" s="657"/>
      <c r="BA14" s="657"/>
      <c r="BB14" s="657"/>
      <c r="BC14" s="657"/>
      <c r="BD14" s="657"/>
      <c r="BE14" s="657"/>
      <c r="BF14" s="658"/>
      <c r="BG14" s="659">
        <v>195683</v>
      </c>
      <c r="BH14" s="660"/>
      <c r="BI14" s="660"/>
      <c r="BJ14" s="660"/>
      <c r="BK14" s="660"/>
      <c r="BL14" s="660"/>
      <c r="BM14" s="660"/>
      <c r="BN14" s="661"/>
      <c r="BO14" s="662">
        <v>1.2</v>
      </c>
      <c r="BP14" s="662"/>
      <c r="BQ14" s="662"/>
      <c r="BR14" s="662"/>
      <c r="BS14" s="663" t="s">
        <v>122</v>
      </c>
      <c r="BT14" s="663"/>
      <c r="BU14" s="663"/>
      <c r="BV14" s="663"/>
      <c r="BW14" s="663"/>
      <c r="BX14" s="663"/>
      <c r="BY14" s="663"/>
      <c r="BZ14" s="663"/>
      <c r="CA14" s="663"/>
      <c r="CB14" s="667"/>
      <c r="CD14" s="656" t="s">
        <v>246</v>
      </c>
      <c r="CE14" s="657"/>
      <c r="CF14" s="657"/>
      <c r="CG14" s="657"/>
      <c r="CH14" s="657"/>
      <c r="CI14" s="657"/>
      <c r="CJ14" s="657"/>
      <c r="CK14" s="657"/>
      <c r="CL14" s="657"/>
      <c r="CM14" s="657"/>
      <c r="CN14" s="657"/>
      <c r="CO14" s="657"/>
      <c r="CP14" s="657"/>
      <c r="CQ14" s="658"/>
      <c r="CR14" s="659">
        <v>1443712</v>
      </c>
      <c r="CS14" s="660"/>
      <c r="CT14" s="660"/>
      <c r="CU14" s="660"/>
      <c r="CV14" s="660"/>
      <c r="CW14" s="660"/>
      <c r="CX14" s="660"/>
      <c r="CY14" s="661"/>
      <c r="CZ14" s="662">
        <v>2.7</v>
      </c>
      <c r="DA14" s="662"/>
      <c r="DB14" s="662"/>
      <c r="DC14" s="662"/>
      <c r="DD14" s="668">
        <v>71015</v>
      </c>
      <c r="DE14" s="660"/>
      <c r="DF14" s="660"/>
      <c r="DG14" s="660"/>
      <c r="DH14" s="660"/>
      <c r="DI14" s="660"/>
      <c r="DJ14" s="660"/>
      <c r="DK14" s="660"/>
      <c r="DL14" s="660"/>
      <c r="DM14" s="660"/>
      <c r="DN14" s="660"/>
      <c r="DO14" s="660"/>
      <c r="DP14" s="661"/>
      <c r="DQ14" s="668">
        <v>1301280</v>
      </c>
      <c r="DR14" s="660"/>
      <c r="DS14" s="660"/>
      <c r="DT14" s="660"/>
      <c r="DU14" s="660"/>
      <c r="DV14" s="660"/>
      <c r="DW14" s="660"/>
      <c r="DX14" s="660"/>
      <c r="DY14" s="660"/>
      <c r="DZ14" s="660"/>
      <c r="EA14" s="660"/>
      <c r="EB14" s="660"/>
      <c r="EC14" s="669"/>
    </row>
    <row r="15" spans="2:143" ht="11.25" customHeight="1" x14ac:dyDescent="0.2">
      <c r="B15" s="656" t="s">
        <v>247</v>
      </c>
      <c r="C15" s="657"/>
      <c r="D15" s="657"/>
      <c r="E15" s="657"/>
      <c r="F15" s="657"/>
      <c r="G15" s="657"/>
      <c r="H15" s="657"/>
      <c r="I15" s="657"/>
      <c r="J15" s="657"/>
      <c r="K15" s="657"/>
      <c r="L15" s="657"/>
      <c r="M15" s="657"/>
      <c r="N15" s="657"/>
      <c r="O15" s="657"/>
      <c r="P15" s="657"/>
      <c r="Q15" s="658"/>
      <c r="R15" s="659" t="s">
        <v>122</v>
      </c>
      <c r="S15" s="660"/>
      <c r="T15" s="660"/>
      <c r="U15" s="660"/>
      <c r="V15" s="660"/>
      <c r="W15" s="660"/>
      <c r="X15" s="660"/>
      <c r="Y15" s="661"/>
      <c r="Z15" s="662" t="s">
        <v>122</v>
      </c>
      <c r="AA15" s="662"/>
      <c r="AB15" s="662"/>
      <c r="AC15" s="662"/>
      <c r="AD15" s="663" t="s">
        <v>122</v>
      </c>
      <c r="AE15" s="663"/>
      <c r="AF15" s="663"/>
      <c r="AG15" s="663"/>
      <c r="AH15" s="663"/>
      <c r="AI15" s="663"/>
      <c r="AJ15" s="663"/>
      <c r="AK15" s="663"/>
      <c r="AL15" s="664" t="s">
        <v>122</v>
      </c>
      <c r="AM15" s="665"/>
      <c r="AN15" s="665"/>
      <c r="AO15" s="666"/>
      <c r="AP15" s="656" t="s">
        <v>248</v>
      </c>
      <c r="AQ15" s="657"/>
      <c r="AR15" s="657"/>
      <c r="AS15" s="657"/>
      <c r="AT15" s="657"/>
      <c r="AU15" s="657"/>
      <c r="AV15" s="657"/>
      <c r="AW15" s="657"/>
      <c r="AX15" s="657"/>
      <c r="AY15" s="657"/>
      <c r="AZ15" s="657"/>
      <c r="BA15" s="657"/>
      <c r="BB15" s="657"/>
      <c r="BC15" s="657"/>
      <c r="BD15" s="657"/>
      <c r="BE15" s="657"/>
      <c r="BF15" s="658"/>
      <c r="BG15" s="659">
        <v>863072</v>
      </c>
      <c r="BH15" s="660"/>
      <c r="BI15" s="660"/>
      <c r="BJ15" s="660"/>
      <c r="BK15" s="660"/>
      <c r="BL15" s="660"/>
      <c r="BM15" s="660"/>
      <c r="BN15" s="661"/>
      <c r="BO15" s="662">
        <v>5.0999999999999996</v>
      </c>
      <c r="BP15" s="662"/>
      <c r="BQ15" s="662"/>
      <c r="BR15" s="662"/>
      <c r="BS15" s="663" t="s">
        <v>122</v>
      </c>
      <c r="BT15" s="663"/>
      <c r="BU15" s="663"/>
      <c r="BV15" s="663"/>
      <c r="BW15" s="663"/>
      <c r="BX15" s="663"/>
      <c r="BY15" s="663"/>
      <c r="BZ15" s="663"/>
      <c r="CA15" s="663"/>
      <c r="CB15" s="667"/>
      <c r="CD15" s="656" t="s">
        <v>249</v>
      </c>
      <c r="CE15" s="657"/>
      <c r="CF15" s="657"/>
      <c r="CG15" s="657"/>
      <c r="CH15" s="657"/>
      <c r="CI15" s="657"/>
      <c r="CJ15" s="657"/>
      <c r="CK15" s="657"/>
      <c r="CL15" s="657"/>
      <c r="CM15" s="657"/>
      <c r="CN15" s="657"/>
      <c r="CO15" s="657"/>
      <c r="CP15" s="657"/>
      <c r="CQ15" s="658"/>
      <c r="CR15" s="659">
        <v>7085393</v>
      </c>
      <c r="CS15" s="660"/>
      <c r="CT15" s="660"/>
      <c r="CU15" s="660"/>
      <c r="CV15" s="660"/>
      <c r="CW15" s="660"/>
      <c r="CX15" s="660"/>
      <c r="CY15" s="661"/>
      <c r="CZ15" s="662">
        <v>13.3</v>
      </c>
      <c r="DA15" s="662"/>
      <c r="DB15" s="662"/>
      <c r="DC15" s="662"/>
      <c r="DD15" s="668">
        <v>2323892</v>
      </c>
      <c r="DE15" s="660"/>
      <c r="DF15" s="660"/>
      <c r="DG15" s="660"/>
      <c r="DH15" s="660"/>
      <c r="DI15" s="660"/>
      <c r="DJ15" s="660"/>
      <c r="DK15" s="660"/>
      <c r="DL15" s="660"/>
      <c r="DM15" s="660"/>
      <c r="DN15" s="660"/>
      <c r="DO15" s="660"/>
      <c r="DP15" s="661"/>
      <c r="DQ15" s="668">
        <v>3773290</v>
      </c>
      <c r="DR15" s="660"/>
      <c r="DS15" s="660"/>
      <c r="DT15" s="660"/>
      <c r="DU15" s="660"/>
      <c r="DV15" s="660"/>
      <c r="DW15" s="660"/>
      <c r="DX15" s="660"/>
      <c r="DY15" s="660"/>
      <c r="DZ15" s="660"/>
      <c r="EA15" s="660"/>
      <c r="EB15" s="660"/>
      <c r="EC15" s="669"/>
    </row>
    <row r="16" spans="2:143" ht="11.25" customHeight="1" x14ac:dyDescent="0.2">
      <c r="B16" s="656" t="s">
        <v>250</v>
      </c>
      <c r="C16" s="657"/>
      <c r="D16" s="657"/>
      <c r="E16" s="657"/>
      <c r="F16" s="657"/>
      <c r="G16" s="657"/>
      <c r="H16" s="657"/>
      <c r="I16" s="657"/>
      <c r="J16" s="657"/>
      <c r="K16" s="657"/>
      <c r="L16" s="657"/>
      <c r="M16" s="657"/>
      <c r="N16" s="657"/>
      <c r="O16" s="657"/>
      <c r="P16" s="657"/>
      <c r="Q16" s="658"/>
      <c r="R16" s="659">
        <v>51893</v>
      </c>
      <c r="S16" s="660"/>
      <c r="T16" s="660"/>
      <c r="U16" s="660"/>
      <c r="V16" s="660"/>
      <c r="W16" s="660"/>
      <c r="X16" s="660"/>
      <c r="Y16" s="661"/>
      <c r="Z16" s="662">
        <v>0.1</v>
      </c>
      <c r="AA16" s="662"/>
      <c r="AB16" s="662"/>
      <c r="AC16" s="662"/>
      <c r="AD16" s="663">
        <v>51893</v>
      </c>
      <c r="AE16" s="663"/>
      <c r="AF16" s="663"/>
      <c r="AG16" s="663"/>
      <c r="AH16" s="663"/>
      <c r="AI16" s="663"/>
      <c r="AJ16" s="663"/>
      <c r="AK16" s="663"/>
      <c r="AL16" s="664">
        <v>0.2</v>
      </c>
      <c r="AM16" s="665"/>
      <c r="AN16" s="665"/>
      <c r="AO16" s="666"/>
      <c r="AP16" s="656" t="s">
        <v>251</v>
      </c>
      <c r="AQ16" s="657"/>
      <c r="AR16" s="657"/>
      <c r="AS16" s="657"/>
      <c r="AT16" s="657"/>
      <c r="AU16" s="657"/>
      <c r="AV16" s="657"/>
      <c r="AW16" s="657"/>
      <c r="AX16" s="657"/>
      <c r="AY16" s="657"/>
      <c r="AZ16" s="657"/>
      <c r="BA16" s="657"/>
      <c r="BB16" s="657"/>
      <c r="BC16" s="657"/>
      <c r="BD16" s="657"/>
      <c r="BE16" s="657"/>
      <c r="BF16" s="658"/>
      <c r="BG16" s="659" t="s">
        <v>122</v>
      </c>
      <c r="BH16" s="660"/>
      <c r="BI16" s="660"/>
      <c r="BJ16" s="660"/>
      <c r="BK16" s="660"/>
      <c r="BL16" s="660"/>
      <c r="BM16" s="660"/>
      <c r="BN16" s="661"/>
      <c r="BO16" s="662" t="s">
        <v>122</v>
      </c>
      <c r="BP16" s="662"/>
      <c r="BQ16" s="662"/>
      <c r="BR16" s="662"/>
      <c r="BS16" s="663" t="s">
        <v>122</v>
      </c>
      <c r="BT16" s="663"/>
      <c r="BU16" s="663"/>
      <c r="BV16" s="663"/>
      <c r="BW16" s="663"/>
      <c r="BX16" s="663"/>
      <c r="BY16" s="663"/>
      <c r="BZ16" s="663"/>
      <c r="CA16" s="663"/>
      <c r="CB16" s="667"/>
      <c r="CD16" s="656" t="s">
        <v>252</v>
      </c>
      <c r="CE16" s="657"/>
      <c r="CF16" s="657"/>
      <c r="CG16" s="657"/>
      <c r="CH16" s="657"/>
      <c r="CI16" s="657"/>
      <c r="CJ16" s="657"/>
      <c r="CK16" s="657"/>
      <c r="CL16" s="657"/>
      <c r="CM16" s="657"/>
      <c r="CN16" s="657"/>
      <c r="CO16" s="657"/>
      <c r="CP16" s="657"/>
      <c r="CQ16" s="658"/>
      <c r="CR16" s="659" t="s">
        <v>122</v>
      </c>
      <c r="CS16" s="660"/>
      <c r="CT16" s="660"/>
      <c r="CU16" s="660"/>
      <c r="CV16" s="660"/>
      <c r="CW16" s="660"/>
      <c r="CX16" s="660"/>
      <c r="CY16" s="661"/>
      <c r="CZ16" s="662" t="s">
        <v>122</v>
      </c>
      <c r="DA16" s="662"/>
      <c r="DB16" s="662"/>
      <c r="DC16" s="662"/>
      <c r="DD16" s="668" t="s">
        <v>122</v>
      </c>
      <c r="DE16" s="660"/>
      <c r="DF16" s="660"/>
      <c r="DG16" s="660"/>
      <c r="DH16" s="660"/>
      <c r="DI16" s="660"/>
      <c r="DJ16" s="660"/>
      <c r="DK16" s="660"/>
      <c r="DL16" s="660"/>
      <c r="DM16" s="660"/>
      <c r="DN16" s="660"/>
      <c r="DO16" s="660"/>
      <c r="DP16" s="661"/>
      <c r="DQ16" s="668" t="s">
        <v>122</v>
      </c>
      <c r="DR16" s="660"/>
      <c r="DS16" s="660"/>
      <c r="DT16" s="660"/>
      <c r="DU16" s="660"/>
      <c r="DV16" s="660"/>
      <c r="DW16" s="660"/>
      <c r="DX16" s="660"/>
      <c r="DY16" s="660"/>
      <c r="DZ16" s="660"/>
      <c r="EA16" s="660"/>
      <c r="EB16" s="660"/>
      <c r="EC16" s="669"/>
    </row>
    <row r="17" spans="2:133" ht="11.25" customHeight="1" x14ac:dyDescent="0.2">
      <c r="B17" s="656" t="s">
        <v>253</v>
      </c>
      <c r="C17" s="657"/>
      <c r="D17" s="657"/>
      <c r="E17" s="657"/>
      <c r="F17" s="657"/>
      <c r="G17" s="657"/>
      <c r="H17" s="657"/>
      <c r="I17" s="657"/>
      <c r="J17" s="657"/>
      <c r="K17" s="657"/>
      <c r="L17" s="657"/>
      <c r="M17" s="657"/>
      <c r="N17" s="657"/>
      <c r="O17" s="657"/>
      <c r="P17" s="657"/>
      <c r="Q17" s="658"/>
      <c r="R17" s="659">
        <v>338011</v>
      </c>
      <c r="S17" s="660"/>
      <c r="T17" s="660"/>
      <c r="U17" s="660"/>
      <c r="V17" s="660"/>
      <c r="W17" s="660"/>
      <c r="X17" s="660"/>
      <c r="Y17" s="661"/>
      <c r="Z17" s="662">
        <v>0.6</v>
      </c>
      <c r="AA17" s="662"/>
      <c r="AB17" s="662"/>
      <c r="AC17" s="662"/>
      <c r="AD17" s="663">
        <v>338011</v>
      </c>
      <c r="AE17" s="663"/>
      <c r="AF17" s="663"/>
      <c r="AG17" s="663"/>
      <c r="AH17" s="663"/>
      <c r="AI17" s="663"/>
      <c r="AJ17" s="663"/>
      <c r="AK17" s="663"/>
      <c r="AL17" s="664">
        <v>1.3</v>
      </c>
      <c r="AM17" s="665"/>
      <c r="AN17" s="665"/>
      <c r="AO17" s="666"/>
      <c r="AP17" s="656" t="s">
        <v>254</v>
      </c>
      <c r="AQ17" s="657"/>
      <c r="AR17" s="657"/>
      <c r="AS17" s="657"/>
      <c r="AT17" s="657"/>
      <c r="AU17" s="657"/>
      <c r="AV17" s="657"/>
      <c r="AW17" s="657"/>
      <c r="AX17" s="657"/>
      <c r="AY17" s="657"/>
      <c r="AZ17" s="657"/>
      <c r="BA17" s="657"/>
      <c r="BB17" s="657"/>
      <c r="BC17" s="657"/>
      <c r="BD17" s="657"/>
      <c r="BE17" s="657"/>
      <c r="BF17" s="658"/>
      <c r="BG17" s="659" t="s">
        <v>122</v>
      </c>
      <c r="BH17" s="660"/>
      <c r="BI17" s="660"/>
      <c r="BJ17" s="660"/>
      <c r="BK17" s="660"/>
      <c r="BL17" s="660"/>
      <c r="BM17" s="660"/>
      <c r="BN17" s="661"/>
      <c r="BO17" s="662" t="s">
        <v>122</v>
      </c>
      <c r="BP17" s="662"/>
      <c r="BQ17" s="662"/>
      <c r="BR17" s="662"/>
      <c r="BS17" s="663" t="s">
        <v>122</v>
      </c>
      <c r="BT17" s="663"/>
      <c r="BU17" s="663"/>
      <c r="BV17" s="663"/>
      <c r="BW17" s="663"/>
      <c r="BX17" s="663"/>
      <c r="BY17" s="663"/>
      <c r="BZ17" s="663"/>
      <c r="CA17" s="663"/>
      <c r="CB17" s="667"/>
      <c r="CD17" s="656" t="s">
        <v>255</v>
      </c>
      <c r="CE17" s="657"/>
      <c r="CF17" s="657"/>
      <c r="CG17" s="657"/>
      <c r="CH17" s="657"/>
      <c r="CI17" s="657"/>
      <c r="CJ17" s="657"/>
      <c r="CK17" s="657"/>
      <c r="CL17" s="657"/>
      <c r="CM17" s="657"/>
      <c r="CN17" s="657"/>
      <c r="CO17" s="657"/>
      <c r="CP17" s="657"/>
      <c r="CQ17" s="658"/>
      <c r="CR17" s="659">
        <v>3809800</v>
      </c>
      <c r="CS17" s="660"/>
      <c r="CT17" s="660"/>
      <c r="CU17" s="660"/>
      <c r="CV17" s="660"/>
      <c r="CW17" s="660"/>
      <c r="CX17" s="660"/>
      <c r="CY17" s="661"/>
      <c r="CZ17" s="662">
        <v>7.2</v>
      </c>
      <c r="DA17" s="662"/>
      <c r="DB17" s="662"/>
      <c r="DC17" s="662"/>
      <c r="DD17" s="668" t="s">
        <v>122</v>
      </c>
      <c r="DE17" s="660"/>
      <c r="DF17" s="660"/>
      <c r="DG17" s="660"/>
      <c r="DH17" s="660"/>
      <c r="DI17" s="660"/>
      <c r="DJ17" s="660"/>
      <c r="DK17" s="660"/>
      <c r="DL17" s="660"/>
      <c r="DM17" s="660"/>
      <c r="DN17" s="660"/>
      <c r="DO17" s="660"/>
      <c r="DP17" s="661"/>
      <c r="DQ17" s="668">
        <v>3809800</v>
      </c>
      <c r="DR17" s="660"/>
      <c r="DS17" s="660"/>
      <c r="DT17" s="660"/>
      <c r="DU17" s="660"/>
      <c r="DV17" s="660"/>
      <c r="DW17" s="660"/>
      <c r="DX17" s="660"/>
      <c r="DY17" s="660"/>
      <c r="DZ17" s="660"/>
      <c r="EA17" s="660"/>
      <c r="EB17" s="660"/>
      <c r="EC17" s="669"/>
    </row>
    <row r="18" spans="2:133" ht="11.25" customHeight="1" x14ac:dyDescent="0.2">
      <c r="B18" s="656" t="s">
        <v>256</v>
      </c>
      <c r="C18" s="657"/>
      <c r="D18" s="657"/>
      <c r="E18" s="657"/>
      <c r="F18" s="657"/>
      <c r="G18" s="657"/>
      <c r="H18" s="657"/>
      <c r="I18" s="657"/>
      <c r="J18" s="657"/>
      <c r="K18" s="657"/>
      <c r="L18" s="657"/>
      <c r="M18" s="657"/>
      <c r="N18" s="657"/>
      <c r="O18" s="657"/>
      <c r="P18" s="657"/>
      <c r="Q18" s="658"/>
      <c r="R18" s="659">
        <v>110719</v>
      </c>
      <c r="S18" s="660"/>
      <c r="T18" s="660"/>
      <c r="U18" s="660"/>
      <c r="V18" s="660"/>
      <c r="W18" s="660"/>
      <c r="X18" s="660"/>
      <c r="Y18" s="661"/>
      <c r="Z18" s="662">
        <v>0.2</v>
      </c>
      <c r="AA18" s="662"/>
      <c r="AB18" s="662"/>
      <c r="AC18" s="662"/>
      <c r="AD18" s="663">
        <v>110719</v>
      </c>
      <c r="AE18" s="663"/>
      <c r="AF18" s="663"/>
      <c r="AG18" s="663"/>
      <c r="AH18" s="663"/>
      <c r="AI18" s="663"/>
      <c r="AJ18" s="663"/>
      <c r="AK18" s="663"/>
      <c r="AL18" s="664">
        <v>0.4</v>
      </c>
      <c r="AM18" s="665"/>
      <c r="AN18" s="665"/>
      <c r="AO18" s="666"/>
      <c r="AP18" s="656" t="s">
        <v>257</v>
      </c>
      <c r="AQ18" s="657"/>
      <c r="AR18" s="657"/>
      <c r="AS18" s="657"/>
      <c r="AT18" s="657"/>
      <c r="AU18" s="657"/>
      <c r="AV18" s="657"/>
      <c r="AW18" s="657"/>
      <c r="AX18" s="657"/>
      <c r="AY18" s="657"/>
      <c r="AZ18" s="657"/>
      <c r="BA18" s="657"/>
      <c r="BB18" s="657"/>
      <c r="BC18" s="657"/>
      <c r="BD18" s="657"/>
      <c r="BE18" s="657"/>
      <c r="BF18" s="658"/>
      <c r="BG18" s="659" t="s">
        <v>122</v>
      </c>
      <c r="BH18" s="660"/>
      <c r="BI18" s="660"/>
      <c r="BJ18" s="660"/>
      <c r="BK18" s="660"/>
      <c r="BL18" s="660"/>
      <c r="BM18" s="660"/>
      <c r="BN18" s="661"/>
      <c r="BO18" s="662" t="s">
        <v>122</v>
      </c>
      <c r="BP18" s="662"/>
      <c r="BQ18" s="662"/>
      <c r="BR18" s="662"/>
      <c r="BS18" s="663" t="s">
        <v>122</v>
      </c>
      <c r="BT18" s="663"/>
      <c r="BU18" s="663"/>
      <c r="BV18" s="663"/>
      <c r="BW18" s="663"/>
      <c r="BX18" s="663"/>
      <c r="BY18" s="663"/>
      <c r="BZ18" s="663"/>
      <c r="CA18" s="663"/>
      <c r="CB18" s="667"/>
      <c r="CD18" s="656" t="s">
        <v>258</v>
      </c>
      <c r="CE18" s="657"/>
      <c r="CF18" s="657"/>
      <c r="CG18" s="657"/>
      <c r="CH18" s="657"/>
      <c r="CI18" s="657"/>
      <c r="CJ18" s="657"/>
      <c r="CK18" s="657"/>
      <c r="CL18" s="657"/>
      <c r="CM18" s="657"/>
      <c r="CN18" s="657"/>
      <c r="CO18" s="657"/>
      <c r="CP18" s="657"/>
      <c r="CQ18" s="658"/>
      <c r="CR18" s="659" t="s">
        <v>122</v>
      </c>
      <c r="CS18" s="660"/>
      <c r="CT18" s="660"/>
      <c r="CU18" s="660"/>
      <c r="CV18" s="660"/>
      <c r="CW18" s="660"/>
      <c r="CX18" s="660"/>
      <c r="CY18" s="661"/>
      <c r="CZ18" s="662" t="s">
        <v>122</v>
      </c>
      <c r="DA18" s="662"/>
      <c r="DB18" s="662"/>
      <c r="DC18" s="662"/>
      <c r="DD18" s="668" t="s">
        <v>122</v>
      </c>
      <c r="DE18" s="660"/>
      <c r="DF18" s="660"/>
      <c r="DG18" s="660"/>
      <c r="DH18" s="660"/>
      <c r="DI18" s="660"/>
      <c r="DJ18" s="660"/>
      <c r="DK18" s="660"/>
      <c r="DL18" s="660"/>
      <c r="DM18" s="660"/>
      <c r="DN18" s="660"/>
      <c r="DO18" s="660"/>
      <c r="DP18" s="661"/>
      <c r="DQ18" s="668" t="s">
        <v>122</v>
      </c>
      <c r="DR18" s="660"/>
      <c r="DS18" s="660"/>
      <c r="DT18" s="660"/>
      <c r="DU18" s="660"/>
      <c r="DV18" s="660"/>
      <c r="DW18" s="660"/>
      <c r="DX18" s="660"/>
      <c r="DY18" s="660"/>
      <c r="DZ18" s="660"/>
      <c r="EA18" s="660"/>
      <c r="EB18" s="660"/>
      <c r="EC18" s="669"/>
    </row>
    <row r="19" spans="2:133" ht="11.25" customHeight="1" x14ac:dyDescent="0.2">
      <c r="B19" s="656" t="s">
        <v>259</v>
      </c>
      <c r="C19" s="657"/>
      <c r="D19" s="657"/>
      <c r="E19" s="657"/>
      <c r="F19" s="657"/>
      <c r="G19" s="657"/>
      <c r="H19" s="657"/>
      <c r="I19" s="657"/>
      <c r="J19" s="657"/>
      <c r="K19" s="657"/>
      <c r="L19" s="657"/>
      <c r="M19" s="657"/>
      <c r="N19" s="657"/>
      <c r="O19" s="657"/>
      <c r="P19" s="657"/>
      <c r="Q19" s="658"/>
      <c r="R19" s="659">
        <v>103421</v>
      </c>
      <c r="S19" s="660"/>
      <c r="T19" s="660"/>
      <c r="U19" s="660"/>
      <c r="V19" s="660"/>
      <c r="W19" s="660"/>
      <c r="X19" s="660"/>
      <c r="Y19" s="661"/>
      <c r="Z19" s="662">
        <v>0.2</v>
      </c>
      <c r="AA19" s="662"/>
      <c r="AB19" s="662"/>
      <c r="AC19" s="662"/>
      <c r="AD19" s="663">
        <v>103421</v>
      </c>
      <c r="AE19" s="663"/>
      <c r="AF19" s="663"/>
      <c r="AG19" s="663"/>
      <c r="AH19" s="663"/>
      <c r="AI19" s="663"/>
      <c r="AJ19" s="663"/>
      <c r="AK19" s="663"/>
      <c r="AL19" s="664">
        <v>0.4</v>
      </c>
      <c r="AM19" s="665"/>
      <c r="AN19" s="665"/>
      <c r="AO19" s="666"/>
      <c r="AP19" s="656" t="s">
        <v>260</v>
      </c>
      <c r="AQ19" s="657"/>
      <c r="AR19" s="657"/>
      <c r="AS19" s="657"/>
      <c r="AT19" s="657"/>
      <c r="AU19" s="657"/>
      <c r="AV19" s="657"/>
      <c r="AW19" s="657"/>
      <c r="AX19" s="657"/>
      <c r="AY19" s="657"/>
      <c r="AZ19" s="657"/>
      <c r="BA19" s="657"/>
      <c r="BB19" s="657"/>
      <c r="BC19" s="657"/>
      <c r="BD19" s="657"/>
      <c r="BE19" s="657"/>
      <c r="BF19" s="658"/>
      <c r="BG19" s="659">
        <v>1523863</v>
      </c>
      <c r="BH19" s="660"/>
      <c r="BI19" s="660"/>
      <c r="BJ19" s="660"/>
      <c r="BK19" s="660"/>
      <c r="BL19" s="660"/>
      <c r="BM19" s="660"/>
      <c r="BN19" s="661"/>
      <c r="BO19" s="662">
        <v>9</v>
      </c>
      <c r="BP19" s="662"/>
      <c r="BQ19" s="662"/>
      <c r="BR19" s="662"/>
      <c r="BS19" s="663" t="s">
        <v>122</v>
      </c>
      <c r="BT19" s="663"/>
      <c r="BU19" s="663"/>
      <c r="BV19" s="663"/>
      <c r="BW19" s="663"/>
      <c r="BX19" s="663"/>
      <c r="BY19" s="663"/>
      <c r="BZ19" s="663"/>
      <c r="CA19" s="663"/>
      <c r="CB19" s="667"/>
      <c r="CD19" s="656" t="s">
        <v>261</v>
      </c>
      <c r="CE19" s="657"/>
      <c r="CF19" s="657"/>
      <c r="CG19" s="657"/>
      <c r="CH19" s="657"/>
      <c r="CI19" s="657"/>
      <c r="CJ19" s="657"/>
      <c r="CK19" s="657"/>
      <c r="CL19" s="657"/>
      <c r="CM19" s="657"/>
      <c r="CN19" s="657"/>
      <c r="CO19" s="657"/>
      <c r="CP19" s="657"/>
      <c r="CQ19" s="658"/>
      <c r="CR19" s="659" t="s">
        <v>122</v>
      </c>
      <c r="CS19" s="660"/>
      <c r="CT19" s="660"/>
      <c r="CU19" s="660"/>
      <c r="CV19" s="660"/>
      <c r="CW19" s="660"/>
      <c r="CX19" s="660"/>
      <c r="CY19" s="661"/>
      <c r="CZ19" s="662" t="s">
        <v>122</v>
      </c>
      <c r="DA19" s="662"/>
      <c r="DB19" s="662"/>
      <c r="DC19" s="662"/>
      <c r="DD19" s="668" t="s">
        <v>122</v>
      </c>
      <c r="DE19" s="660"/>
      <c r="DF19" s="660"/>
      <c r="DG19" s="660"/>
      <c r="DH19" s="660"/>
      <c r="DI19" s="660"/>
      <c r="DJ19" s="660"/>
      <c r="DK19" s="660"/>
      <c r="DL19" s="660"/>
      <c r="DM19" s="660"/>
      <c r="DN19" s="660"/>
      <c r="DO19" s="660"/>
      <c r="DP19" s="661"/>
      <c r="DQ19" s="668" t="s">
        <v>122</v>
      </c>
      <c r="DR19" s="660"/>
      <c r="DS19" s="660"/>
      <c r="DT19" s="660"/>
      <c r="DU19" s="660"/>
      <c r="DV19" s="660"/>
      <c r="DW19" s="660"/>
      <c r="DX19" s="660"/>
      <c r="DY19" s="660"/>
      <c r="DZ19" s="660"/>
      <c r="EA19" s="660"/>
      <c r="EB19" s="660"/>
      <c r="EC19" s="669"/>
    </row>
    <row r="20" spans="2:133" ht="11.25" customHeight="1" x14ac:dyDescent="0.2">
      <c r="B20" s="672" t="s">
        <v>262</v>
      </c>
      <c r="C20" s="673"/>
      <c r="D20" s="673"/>
      <c r="E20" s="673"/>
      <c r="F20" s="673"/>
      <c r="G20" s="673"/>
      <c r="H20" s="673"/>
      <c r="I20" s="673"/>
      <c r="J20" s="673"/>
      <c r="K20" s="673"/>
      <c r="L20" s="673"/>
      <c r="M20" s="673"/>
      <c r="N20" s="673"/>
      <c r="O20" s="673"/>
      <c r="P20" s="673"/>
      <c r="Q20" s="674"/>
      <c r="R20" s="659">
        <v>7298</v>
      </c>
      <c r="S20" s="660"/>
      <c r="T20" s="660"/>
      <c r="U20" s="660"/>
      <c r="V20" s="660"/>
      <c r="W20" s="660"/>
      <c r="X20" s="660"/>
      <c r="Y20" s="661"/>
      <c r="Z20" s="662">
        <v>0</v>
      </c>
      <c r="AA20" s="662"/>
      <c r="AB20" s="662"/>
      <c r="AC20" s="662"/>
      <c r="AD20" s="663">
        <v>7298</v>
      </c>
      <c r="AE20" s="663"/>
      <c r="AF20" s="663"/>
      <c r="AG20" s="663"/>
      <c r="AH20" s="663"/>
      <c r="AI20" s="663"/>
      <c r="AJ20" s="663"/>
      <c r="AK20" s="663"/>
      <c r="AL20" s="664">
        <v>0</v>
      </c>
      <c r="AM20" s="665"/>
      <c r="AN20" s="665"/>
      <c r="AO20" s="666"/>
      <c r="AP20" s="656" t="s">
        <v>263</v>
      </c>
      <c r="AQ20" s="657"/>
      <c r="AR20" s="657"/>
      <c r="AS20" s="657"/>
      <c r="AT20" s="657"/>
      <c r="AU20" s="657"/>
      <c r="AV20" s="657"/>
      <c r="AW20" s="657"/>
      <c r="AX20" s="657"/>
      <c r="AY20" s="657"/>
      <c r="AZ20" s="657"/>
      <c r="BA20" s="657"/>
      <c r="BB20" s="657"/>
      <c r="BC20" s="657"/>
      <c r="BD20" s="657"/>
      <c r="BE20" s="657"/>
      <c r="BF20" s="658"/>
      <c r="BG20" s="659">
        <v>1523863</v>
      </c>
      <c r="BH20" s="660"/>
      <c r="BI20" s="660"/>
      <c r="BJ20" s="660"/>
      <c r="BK20" s="660"/>
      <c r="BL20" s="660"/>
      <c r="BM20" s="660"/>
      <c r="BN20" s="661"/>
      <c r="BO20" s="662">
        <v>9</v>
      </c>
      <c r="BP20" s="662"/>
      <c r="BQ20" s="662"/>
      <c r="BR20" s="662"/>
      <c r="BS20" s="663" t="s">
        <v>122</v>
      </c>
      <c r="BT20" s="663"/>
      <c r="BU20" s="663"/>
      <c r="BV20" s="663"/>
      <c r="BW20" s="663"/>
      <c r="BX20" s="663"/>
      <c r="BY20" s="663"/>
      <c r="BZ20" s="663"/>
      <c r="CA20" s="663"/>
      <c r="CB20" s="667"/>
      <c r="CD20" s="656" t="s">
        <v>264</v>
      </c>
      <c r="CE20" s="657"/>
      <c r="CF20" s="657"/>
      <c r="CG20" s="657"/>
      <c r="CH20" s="657"/>
      <c r="CI20" s="657"/>
      <c r="CJ20" s="657"/>
      <c r="CK20" s="657"/>
      <c r="CL20" s="657"/>
      <c r="CM20" s="657"/>
      <c r="CN20" s="657"/>
      <c r="CO20" s="657"/>
      <c r="CP20" s="657"/>
      <c r="CQ20" s="658"/>
      <c r="CR20" s="659">
        <v>53126702</v>
      </c>
      <c r="CS20" s="660"/>
      <c r="CT20" s="660"/>
      <c r="CU20" s="660"/>
      <c r="CV20" s="660"/>
      <c r="CW20" s="660"/>
      <c r="CX20" s="660"/>
      <c r="CY20" s="661"/>
      <c r="CZ20" s="662">
        <v>100</v>
      </c>
      <c r="DA20" s="662"/>
      <c r="DB20" s="662"/>
      <c r="DC20" s="662"/>
      <c r="DD20" s="668">
        <v>4222118</v>
      </c>
      <c r="DE20" s="660"/>
      <c r="DF20" s="660"/>
      <c r="DG20" s="660"/>
      <c r="DH20" s="660"/>
      <c r="DI20" s="660"/>
      <c r="DJ20" s="660"/>
      <c r="DK20" s="660"/>
      <c r="DL20" s="660"/>
      <c r="DM20" s="660"/>
      <c r="DN20" s="660"/>
      <c r="DO20" s="660"/>
      <c r="DP20" s="661"/>
      <c r="DQ20" s="668">
        <v>34111422</v>
      </c>
      <c r="DR20" s="660"/>
      <c r="DS20" s="660"/>
      <c r="DT20" s="660"/>
      <c r="DU20" s="660"/>
      <c r="DV20" s="660"/>
      <c r="DW20" s="660"/>
      <c r="DX20" s="660"/>
      <c r="DY20" s="660"/>
      <c r="DZ20" s="660"/>
      <c r="EA20" s="660"/>
      <c r="EB20" s="660"/>
      <c r="EC20" s="669"/>
    </row>
    <row r="21" spans="2:133" ht="11.25" customHeight="1" x14ac:dyDescent="0.2">
      <c r="B21" s="656" t="s">
        <v>265</v>
      </c>
      <c r="C21" s="657"/>
      <c r="D21" s="657"/>
      <c r="E21" s="657"/>
      <c r="F21" s="657"/>
      <c r="G21" s="657"/>
      <c r="H21" s="657"/>
      <c r="I21" s="657"/>
      <c r="J21" s="657"/>
      <c r="K21" s="657"/>
      <c r="L21" s="657"/>
      <c r="M21" s="657"/>
      <c r="N21" s="657"/>
      <c r="O21" s="657"/>
      <c r="P21" s="657"/>
      <c r="Q21" s="658"/>
      <c r="R21" s="659">
        <v>6857502</v>
      </c>
      <c r="S21" s="660"/>
      <c r="T21" s="660"/>
      <c r="U21" s="660"/>
      <c r="V21" s="660"/>
      <c r="W21" s="660"/>
      <c r="X21" s="660"/>
      <c r="Y21" s="661"/>
      <c r="Z21" s="662">
        <v>12.8</v>
      </c>
      <c r="AA21" s="662"/>
      <c r="AB21" s="662"/>
      <c r="AC21" s="662"/>
      <c r="AD21" s="663">
        <v>6545943</v>
      </c>
      <c r="AE21" s="663"/>
      <c r="AF21" s="663"/>
      <c r="AG21" s="663"/>
      <c r="AH21" s="663"/>
      <c r="AI21" s="663"/>
      <c r="AJ21" s="663"/>
      <c r="AK21" s="663"/>
      <c r="AL21" s="664">
        <v>25.2</v>
      </c>
      <c r="AM21" s="665"/>
      <c r="AN21" s="665"/>
      <c r="AO21" s="666"/>
      <c r="AP21" s="656" t="s">
        <v>266</v>
      </c>
      <c r="AQ21" s="675"/>
      <c r="AR21" s="675"/>
      <c r="AS21" s="675"/>
      <c r="AT21" s="675"/>
      <c r="AU21" s="675"/>
      <c r="AV21" s="675"/>
      <c r="AW21" s="675"/>
      <c r="AX21" s="675"/>
      <c r="AY21" s="675"/>
      <c r="AZ21" s="675"/>
      <c r="BA21" s="675"/>
      <c r="BB21" s="675"/>
      <c r="BC21" s="675"/>
      <c r="BD21" s="675"/>
      <c r="BE21" s="675"/>
      <c r="BF21" s="676"/>
      <c r="BG21" s="659">
        <v>1494</v>
      </c>
      <c r="BH21" s="660"/>
      <c r="BI21" s="660"/>
      <c r="BJ21" s="660"/>
      <c r="BK21" s="660"/>
      <c r="BL21" s="660"/>
      <c r="BM21" s="660"/>
      <c r="BN21" s="661"/>
      <c r="BO21" s="662">
        <v>0</v>
      </c>
      <c r="BP21" s="662"/>
      <c r="BQ21" s="662"/>
      <c r="BR21" s="662"/>
      <c r="BS21" s="663" t="s">
        <v>122</v>
      </c>
      <c r="BT21" s="663"/>
      <c r="BU21" s="663"/>
      <c r="BV21" s="663"/>
      <c r="BW21" s="663"/>
      <c r="BX21" s="663"/>
      <c r="BY21" s="663"/>
      <c r="BZ21" s="663"/>
      <c r="CA21" s="663"/>
      <c r="CB21" s="667"/>
      <c r="CD21" s="680"/>
      <c r="CE21" s="681"/>
      <c r="CF21" s="681"/>
      <c r="CG21" s="681"/>
      <c r="CH21" s="681"/>
      <c r="CI21" s="681"/>
      <c r="CJ21" s="681"/>
      <c r="CK21" s="681"/>
      <c r="CL21" s="681"/>
      <c r="CM21" s="681"/>
      <c r="CN21" s="681"/>
      <c r="CO21" s="681"/>
      <c r="CP21" s="681"/>
      <c r="CQ21" s="682"/>
      <c r="CR21" s="683"/>
      <c r="CS21" s="678"/>
      <c r="CT21" s="678"/>
      <c r="CU21" s="678"/>
      <c r="CV21" s="678"/>
      <c r="CW21" s="678"/>
      <c r="CX21" s="678"/>
      <c r="CY21" s="684"/>
      <c r="CZ21" s="685"/>
      <c r="DA21" s="685"/>
      <c r="DB21" s="685"/>
      <c r="DC21" s="685"/>
      <c r="DD21" s="677"/>
      <c r="DE21" s="678"/>
      <c r="DF21" s="678"/>
      <c r="DG21" s="678"/>
      <c r="DH21" s="678"/>
      <c r="DI21" s="678"/>
      <c r="DJ21" s="678"/>
      <c r="DK21" s="678"/>
      <c r="DL21" s="678"/>
      <c r="DM21" s="678"/>
      <c r="DN21" s="678"/>
      <c r="DO21" s="678"/>
      <c r="DP21" s="684"/>
      <c r="DQ21" s="677"/>
      <c r="DR21" s="678"/>
      <c r="DS21" s="678"/>
      <c r="DT21" s="678"/>
      <c r="DU21" s="678"/>
      <c r="DV21" s="678"/>
      <c r="DW21" s="678"/>
      <c r="DX21" s="678"/>
      <c r="DY21" s="678"/>
      <c r="DZ21" s="678"/>
      <c r="EA21" s="678"/>
      <c r="EB21" s="678"/>
      <c r="EC21" s="679"/>
    </row>
    <row r="22" spans="2:133" ht="11.25" customHeight="1" x14ac:dyDescent="0.2">
      <c r="B22" s="656" t="s">
        <v>267</v>
      </c>
      <c r="C22" s="657"/>
      <c r="D22" s="657"/>
      <c r="E22" s="657"/>
      <c r="F22" s="657"/>
      <c r="G22" s="657"/>
      <c r="H22" s="657"/>
      <c r="I22" s="657"/>
      <c r="J22" s="657"/>
      <c r="K22" s="657"/>
      <c r="L22" s="657"/>
      <c r="M22" s="657"/>
      <c r="N22" s="657"/>
      <c r="O22" s="657"/>
      <c r="P22" s="657"/>
      <c r="Q22" s="658"/>
      <c r="R22" s="659">
        <v>6545943</v>
      </c>
      <c r="S22" s="660"/>
      <c r="T22" s="660"/>
      <c r="U22" s="660"/>
      <c r="V22" s="660"/>
      <c r="W22" s="660"/>
      <c r="X22" s="660"/>
      <c r="Y22" s="661"/>
      <c r="Z22" s="662">
        <v>12.2</v>
      </c>
      <c r="AA22" s="662"/>
      <c r="AB22" s="662"/>
      <c r="AC22" s="662"/>
      <c r="AD22" s="663">
        <v>6545943</v>
      </c>
      <c r="AE22" s="663"/>
      <c r="AF22" s="663"/>
      <c r="AG22" s="663"/>
      <c r="AH22" s="663"/>
      <c r="AI22" s="663"/>
      <c r="AJ22" s="663"/>
      <c r="AK22" s="663"/>
      <c r="AL22" s="664">
        <v>25.2</v>
      </c>
      <c r="AM22" s="665"/>
      <c r="AN22" s="665"/>
      <c r="AO22" s="666"/>
      <c r="AP22" s="656" t="s">
        <v>268</v>
      </c>
      <c r="AQ22" s="675"/>
      <c r="AR22" s="675"/>
      <c r="AS22" s="675"/>
      <c r="AT22" s="675"/>
      <c r="AU22" s="675"/>
      <c r="AV22" s="675"/>
      <c r="AW22" s="675"/>
      <c r="AX22" s="675"/>
      <c r="AY22" s="675"/>
      <c r="AZ22" s="675"/>
      <c r="BA22" s="675"/>
      <c r="BB22" s="675"/>
      <c r="BC22" s="675"/>
      <c r="BD22" s="675"/>
      <c r="BE22" s="675"/>
      <c r="BF22" s="676"/>
      <c r="BG22" s="659" t="s">
        <v>122</v>
      </c>
      <c r="BH22" s="660"/>
      <c r="BI22" s="660"/>
      <c r="BJ22" s="660"/>
      <c r="BK22" s="660"/>
      <c r="BL22" s="660"/>
      <c r="BM22" s="660"/>
      <c r="BN22" s="661"/>
      <c r="BO22" s="662" t="s">
        <v>122</v>
      </c>
      <c r="BP22" s="662"/>
      <c r="BQ22" s="662"/>
      <c r="BR22" s="662"/>
      <c r="BS22" s="663" t="s">
        <v>122</v>
      </c>
      <c r="BT22" s="663"/>
      <c r="BU22" s="663"/>
      <c r="BV22" s="663"/>
      <c r="BW22" s="663"/>
      <c r="BX22" s="663"/>
      <c r="BY22" s="663"/>
      <c r="BZ22" s="663"/>
      <c r="CA22" s="663"/>
      <c r="CB22" s="667"/>
      <c r="CD22" s="641" t="s">
        <v>269</v>
      </c>
      <c r="CE22" s="642"/>
      <c r="CF22" s="642"/>
      <c r="CG22" s="642"/>
      <c r="CH22" s="642"/>
      <c r="CI22" s="642"/>
      <c r="CJ22" s="642"/>
      <c r="CK22" s="642"/>
      <c r="CL22" s="642"/>
      <c r="CM22" s="642"/>
      <c r="CN22" s="642"/>
      <c r="CO22" s="642"/>
      <c r="CP22" s="642"/>
      <c r="CQ22" s="642"/>
      <c r="CR22" s="642"/>
      <c r="CS22" s="642"/>
      <c r="CT22" s="642"/>
      <c r="CU22" s="642"/>
      <c r="CV22" s="642"/>
      <c r="CW22" s="642"/>
      <c r="CX22" s="642"/>
      <c r="CY22" s="642"/>
      <c r="CZ22" s="642"/>
      <c r="DA22" s="642"/>
      <c r="DB22" s="642"/>
      <c r="DC22" s="642"/>
      <c r="DD22" s="642"/>
      <c r="DE22" s="642"/>
      <c r="DF22" s="642"/>
      <c r="DG22" s="642"/>
      <c r="DH22" s="642"/>
      <c r="DI22" s="642"/>
      <c r="DJ22" s="642"/>
      <c r="DK22" s="642"/>
      <c r="DL22" s="642"/>
      <c r="DM22" s="642"/>
      <c r="DN22" s="642"/>
      <c r="DO22" s="642"/>
      <c r="DP22" s="642"/>
      <c r="DQ22" s="642"/>
      <c r="DR22" s="642"/>
      <c r="DS22" s="642"/>
      <c r="DT22" s="642"/>
      <c r="DU22" s="642"/>
      <c r="DV22" s="642"/>
      <c r="DW22" s="642"/>
      <c r="DX22" s="642"/>
      <c r="DY22" s="642"/>
      <c r="DZ22" s="642"/>
      <c r="EA22" s="642"/>
      <c r="EB22" s="642"/>
      <c r="EC22" s="643"/>
    </row>
    <row r="23" spans="2:133" ht="11.25" customHeight="1" x14ac:dyDescent="0.2">
      <c r="B23" s="656" t="s">
        <v>270</v>
      </c>
      <c r="C23" s="657"/>
      <c r="D23" s="657"/>
      <c r="E23" s="657"/>
      <c r="F23" s="657"/>
      <c r="G23" s="657"/>
      <c r="H23" s="657"/>
      <c r="I23" s="657"/>
      <c r="J23" s="657"/>
      <c r="K23" s="657"/>
      <c r="L23" s="657"/>
      <c r="M23" s="657"/>
      <c r="N23" s="657"/>
      <c r="O23" s="657"/>
      <c r="P23" s="657"/>
      <c r="Q23" s="658"/>
      <c r="R23" s="659">
        <v>311559</v>
      </c>
      <c r="S23" s="660"/>
      <c r="T23" s="660"/>
      <c r="U23" s="660"/>
      <c r="V23" s="660"/>
      <c r="W23" s="660"/>
      <c r="X23" s="660"/>
      <c r="Y23" s="661"/>
      <c r="Z23" s="662">
        <v>0.6</v>
      </c>
      <c r="AA23" s="662"/>
      <c r="AB23" s="662"/>
      <c r="AC23" s="662"/>
      <c r="AD23" s="663" t="s">
        <v>122</v>
      </c>
      <c r="AE23" s="663"/>
      <c r="AF23" s="663"/>
      <c r="AG23" s="663"/>
      <c r="AH23" s="663"/>
      <c r="AI23" s="663"/>
      <c r="AJ23" s="663"/>
      <c r="AK23" s="663"/>
      <c r="AL23" s="664" t="s">
        <v>122</v>
      </c>
      <c r="AM23" s="665"/>
      <c r="AN23" s="665"/>
      <c r="AO23" s="666"/>
      <c r="AP23" s="656" t="s">
        <v>271</v>
      </c>
      <c r="AQ23" s="675"/>
      <c r="AR23" s="675"/>
      <c r="AS23" s="675"/>
      <c r="AT23" s="675"/>
      <c r="AU23" s="675"/>
      <c r="AV23" s="675"/>
      <c r="AW23" s="675"/>
      <c r="AX23" s="675"/>
      <c r="AY23" s="675"/>
      <c r="AZ23" s="675"/>
      <c r="BA23" s="675"/>
      <c r="BB23" s="675"/>
      <c r="BC23" s="675"/>
      <c r="BD23" s="675"/>
      <c r="BE23" s="675"/>
      <c r="BF23" s="676"/>
      <c r="BG23" s="659">
        <v>1522369</v>
      </c>
      <c r="BH23" s="660"/>
      <c r="BI23" s="660"/>
      <c r="BJ23" s="660"/>
      <c r="BK23" s="660"/>
      <c r="BL23" s="660"/>
      <c r="BM23" s="660"/>
      <c r="BN23" s="661"/>
      <c r="BO23" s="662">
        <v>9</v>
      </c>
      <c r="BP23" s="662"/>
      <c r="BQ23" s="662"/>
      <c r="BR23" s="662"/>
      <c r="BS23" s="663" t="s">
        <v>122</v>
      </c>
      <c r="BT23" s="663"/>
      <c r="BU23" s="663"/>
      <c r="BV23" s="663"/>
      <c r="BW23" s="663"/>
      <c r="BX23" s="663"/>
      <c r="BY23" s="663"/>
      <c r="BZ23" s="663"/>
      <c r="CA23" s="663"/>
      <c r="CB23" s="667"/>
      <c r="CD23" s="641" t="s">
        <v>211</v>
      </c>
      <c r="CE23" s="642"/>
      <c r="CF23" s="642"/>
      <c r="CG23" s="642"/>
      <c r="CH23" s="642"/>
      <c r="CI23" s="642"/>
      <c r="CJ23" s="642"/>
      <c r="CK23" s="642"/>
      <c r="CL23" s="642"/>
      <c r="CM23" s="642"/>
      <c r="CN23" s="642"/>
      <c r="CO23" s="642"/>
      <c r="CP23" s="642"/>
      <c r="CQ23" s="643"/>
      <c r="CR23" s="641" t="s">
        <v>272</v>
      </c>
      <c r="CS23" s="642"/>
      <c r="CT23" s="642"/>
      <c r="CU23" s="642"/>
      <c r="CV23" s="642"/>
      <c r="CW23" s="642"/>
      <c r="CX23" s="642"/>
      <c r="CY23" s="643"/>
      <c r="CZ23" s="641" t="s">
        <v>273</v>
      </c>
      <c r="DA23" s="642"/>
      <c r="DB23" s="642"/>
      <c r="DC23" s="643"/>
      <c r="DD23" s="641" t="s">
        <v>274</v>
      </c>
      <c r="DE23" s="642"/>
      <c r="DF23" s="642"/>
      <c r="DG23" s="642"/>
      <c r="DH23" s="642"/>
      <c r="DI23" s="642"/>
      <c r="DJ23" s="642"/>
      <c r="DK23" s="643"/>
      <c r="DL23" s="686" t="s">
        <v>275</v>
      </c>
      <c r="DM23" s="687"/>
      <c r="DN23" s="687"/>
      <c r="DO23" s="687"/>
      <c r="DP23" s="687"/>
      <c r="DQ23" s="687"/>
      <c r="DR23" s="687"/>
      <c r="DS23" s="687"/>
      <c r="DT23" s="687"/>
      <c r="DU23" s="687"/>
      <c r="DV23" s="688"/>
      <c r="DW23" s="641" t="s">
        <v>276</v>
      </c>
      <c r="DX23" s="642"/>
      <c r="DY23" s="642"/>
      <c r="DZ23" s="642"/>
      <c r="EA23" s="642"/>
      <c r="EB23" s="642"/>
      <c r="EC23" s="643"/>
    </row>
    <row r="24" spans="2:133" ht="11.25" customHeight="1" x14ac:dyDescent="0.2">
      <c r="B24" s="656" t="s">
        <v>277</v>
      </c>
      <c r="C24" s="657"/>
      <c r="D24" s="657"/>
      <c r="E24" s="657"/>
      <c r="F24" s="657"/>
      <c r="G24" s="657"/>
      <c r="H24" s="657"/>
      <c r="I24" s="657"/>
      <c r="J24" s="657"/>
      <c r="K24" s="657"/>
      <c r="L24" s="657"/>
      <c r="M24" s="657"/>
      <c r="N24" s="657"/>
      <c r="O24" s="657"/>
      <c r="P24" s="657"/>
      <c r="Q24" s="658"/>
      <c r="R24" s="659" t="s">
        <v>122</v>
      </c>
      <c r="S24" s="660"/>
      <c r="T24" s="660"/>
      <c r="U24" s="660"/>
      <c r="V24" s="660"/>
      <c r="W24" s="660"/>
      <c r="X24" s="660"/>
      <c r="Y24" s="661"/>
      <c r="Z24" s="662" t="s">
        <v>122</v>
      </c>
      <c r="AA24" s="662"/>
      <c r="AB24" s="662"/>
      <c r="AC24" s="662"/>
      <c r="AD24" s="663" t="s">
        <v>122</v>
      </c>
      <c r="AE24" s="663"/>
      <c r="AF24" s="663"/>
      <c r="AG24" s="663"/>
      <c r="AH24" s="663"/>
      <c r="AI24" s="663"/>
      <c r="AJ24" s="663"/>
      <c r="AK24" s="663"/>
      <c r="AL24" s="664" t="s">
        <v>122</v>
      </c>
      <c r="AM24" s="665"/>
      <c r="AN24" s="665"/>
      <c r="AO24" s="666"/>
      <c r="AP24" s="656" t="s">
        <v>278</v>
      </c>
      <c r="AQ24" s="675"/>
      <c r="AR24" s="675"/>
      <c r="AS24" s="675"/>
      <c r="AT24" s="675"/>
      <c r="AU24" s="675"/>
      <c r="AV24" s="675"/>
      <c r="AW24" s="675"/>
      <c r="AX24" s="675"/>
      <c r="AY24" s="675"/>
      <c r="AZ24" s="675"/>
      <c r="BA24" s="675"/>
      <c r="BB24" s="675"/>
      <c r="BC24" s="675"/>
      <c r="BD24" s="675"/>
      <c r="BE24" s="675"/>
      <c r="BF24" s="676"/>
      <c r="BG24" s="659" t="s">
        <v>122</v>
      </c>
      <c r="BH24" s="660"/>
      <c r="BI24" s="660"/>
      <c r="BJ24" s="660"/>
      <c r="BK24" s="660"/>
      <c r="BL24" s="660"/>
      <c r="BM24" s="660"/>
      <c r="BN24" s="661"/>
      <c r="BO24" s="662" t="s">
        <v>122</v>
      </c>
      <c r="BP24" s="662"/>
      <c r="BQ24" s="662"/>
      <c r="BR24" s="662"/>
      <c r="BS24" s="663" t="s">
        <v>122</v>
      </c>
      <c r="BT24" s="663"/>
      <c r="BU24" s="663"/>
      <c r="BV24" s="663"/>
      <c r="BW24" s="663"/>
      <c r="BX24" s="663"/>
      <c r="BY24" s="663"/>
      <c r="BZ24" s="663"/>
      <c r="CA24" s="663"/>
      <c r="CB24" s="667"/>
      <c r="CD24" s="645" t="s">
        <v>279</v>
      </c>
      <c r="CE24" s="646"/>
      <c r="CF24" s="646"/>
      <c r="CG24" s="646"/>
      <c r="CH24" s="646"/>
      <c r="CI24" s="646"/>
      <c r="CJ24" s="646"/>
      <c r="CK24" s="646"/>
      <c r="CL24" s="646"/>
      <c r="CM24" s="646"/>
      <c r="CN24" s="646"/>
      <c r="CO24" s="646"/>
      <c r="CP24" s="646"/>
      <c r="CQ24" s="647"/>
      <c r="CR24" s="648">
        <v>25873563</v>
      </c>
      <c r="CS24" s="649"/>
      <c r="CT24" s="649"/>
      <c r="CU24" s="649"/>
      <c r="CV24" s="649"/>
      <c r="CW24" s="649"/>
      <c r="CX24" s="649"/>
      <c r="CY24" s="650"/>
      <c r="CZ24" s="653">
        <v>48.7</v>
      </c>
      <c r="DA24" s="654"/>
      <c r="DB24" s="654"/>
      <c r="DC24" s="670"/>
      <c r="DD24" s="689">
        <v>14987111</v>
      </c>
      <c r="DE24" s="649"/>
      <c r="DF24" s="649"/>
      <c r="DG24" s="649"/>
      <c r="DH24" s="649"/>
      <c r="DI24" s="649"/>
      <c r="DJ24" s="649"/>
      <c r="DK24" s="650"/>
      <c r="DL24" s="689">
        <v>12913673</v>
      </c>
      <c r="DM24" s="649"/>
      <c r="DN24" s="649"/>
      <c r="DO24" s="649"/>
      <c r="DP24" s="649"/>
      <c r="DQ24" s="649"/>
      <c r="DR24" s="649"/>
      <c r="DS24" s="649"/>
      <c r="DT24" s="649"/>
      <c r="DU24" s="649"/>
      <c r="DV24" s="650"/>
      <c r="DW24" s="653">
        <v>49.3</v>
      </c>
      <c r="DX24" s="654"/>
      <c r="DY24" s="654"/>
      <c r="DZ24" s="654"/>
      <c r="EA24" s="654"/>
      <c r="EB24" s="654"/>
      <c r="EC24" s="655"/>
    </row>
    <row r="25" spans="2:133" ht="11.25" customHeight="1" x14ac:dyDescent="0.2">
      <c r="B25" s="656" t="s">
        <v>280</v>
      </c>
      <c r="C25" s="657"/>
      <c r="D25" s="657"/>
      <c r="E25" s="657"/>
      <c r="F25" s="657"/>
      <c r="G25" s="657"/>
      <c r="H25" s="657"/>
      <c r="I25" s="657"/>
      <c r="J25" s="657"/>
      <c r="K25" s="657"/>
      <c r="L25" s="657"/>
      <c r="M25" s="657"/>
      <c r="N25" s="657"/>
      <c r="O25" s="657"/>
      <c r="P25" s="657"/>
      <c r="Q25" s="658"/>
      <c r="R25" s="659">
        <v>27608295</v>
      </c>
      <c r="S25" s="660"/>
      <c r="T25" s="660"/>
      <c r="U25" s="660"/>
      <c r="V25" s="660"/>
      <c r="W25" s="660"/>
      <c r="X25" s="660"/>
      <c r="Y25" s="661"/>
      <c r="Z25" s="662">
        <v>51.4</v>
      </c>
      <c r="AA25" s="662"/>
      <c r="AB25" s="662"/>
      <c r="AC25" s="662"/>
      <c r="AD25" s="663">
        <v>25774367</v>
      </c>
      <c r="AE25" s="663"/>
      <c r="AF25" s="663"/>
      <c r="AG25" s="663"/>
      <c r="AH25" s="663"/>
      <c r="AI25" s="663"/>
      <c r="AJ25" s="663"/>
      <c r="AK25" s="663"/>
      <c r="AL25" s="664">
        <v>99.4</v>
      </c>
      <c r="AM25" s="665"/>
      <c r="AN25" s="665"/>
      <c r="AO25" s="666"/>
      <c r="AP25" s="656" t="s">
        <v>281</v>
      </c>
      <c r="AQ25" s="675"/>
      <c r="AR25" s="675"/>
      <c r="AS25" s="675"/>
      <c r="AT25" s="675"/>
      <c r="AU25" s="675"/>
      <c r="AV25" s="675"/>
      <c r="AW25" s="675"/>
      <c r="AX25" s="675"/>
      <c r="AY25" s="675"/>
      <c r="AZ25" s="675"/>
      <c r="BA25" s="675"/>
      <c r="BB25" s="675"/>
      <c r="BC25" s="675"/>
      <c r="BD25" s="675"/>
      <c r="BE25" s="675"/>
      <c r="BF25" s="676"/>
      <c r="BG25" s="659" t="s">
        <v>122</v>
      </c>
      <c r="BH25" s="660"/>
      <c r="BI25" s="660"/>
      <c r="BJ25" s="660"/>
      <c r="BK25" s="660"/>
      <c r="BL25" s="660"/>
      <c r="BM25" s="660"/>
      <c r="BN25" s="661"/>
      <c r="BO25" s="662" t="s">
        <v>122</v>
      </c>
      <c r="BP25" s="662"/>
      <c r="BQ25" s="662"/>
      <c r="BR25" s="662"/>
      <c r="BS25" s="663" t="s">
        <v>122</v>
      </c>
      <c r="BT25" s="663"/>
      <c r="BU25" s="663"/>
      <c r="BV25" s="663"/>
      <c r="BW25" s="663"/>
      <c r="BX25" s="663"/>
      <c r="BY25" s="663"/>
      <c r="BZ25" s="663"/>
      <c r="CA25" s="663"/>
      <c r="CB25" s="667"/>
      <c r="CD25" s="656" t="s">
        <v>282</v>
      </c>
      <c r="CE25" s="657"/>
      <c r="CF25" s="657"/>
      <c r="CG25" s="657"/>
      <c r="CH25" s="657"/>
      <c r="CI25" s="657"/>
      <c r="CJ25" s="657"/>
      <c r="CK25" s="657"/>
      <c r="CL25" s="657"/>
      <c r="CM25" s="657"/>
      <c r="CN25" s="657"/>
      <c r="CO25" s="657"/>
      <c r="CP25" s="657"/>
      <c r="CQ25" s="658"/>
      <c r="CR25" s="659">
        <v>5876807</v>
      </c>
      <c r="CS25" s="692"/>
      <c r="CT25" s="692"/>
      <c r="CU25" s="692"/>
      <c r="CV25" s="692"/>
      <c r="CW25" s="692"/>
      <c r="CX25" s="692"/>
      <c r="CY25" s="693"/>
      <c r="CZ25" s="664">
        <v>11.1</v>
      </c>
      <c r="DA25" s="690"/>
      <c r="DB25" s="690"/>
      <c r="DC25" s="694"/>
      <c r="DD25" s="668">
        <v>5165091</v>
      </c>
      <c r="DE25" s="692"/>
      <c r="DF25" s="692"/>
      <c r="DG25" s="692"/>
      <c r="DH25" s="692"/>
      <c r="DI25" s="692"/>
      <c r="DJ25" s="692"/>
      <c r="DK25" s="693"/>
      <c r="DL25" s="668">
        <v>5084816</v>
      </c>
      <c r="DM25" s="692"/>
      <c r="DN25" s="692"/>
      <c r="DO25" s="692"/>
      <c r="DP25" s="692"/>
      <c r="DQ25" s="692"/>
      <c r="DR25" s="692"/>
      <c r="DS25" s="692"/>
      <c r="DT25" s="692"/>
      <c r="DU25" s="692"/>
      <c r="DV25" s="693"/>
      <c r="DW25" s="664">
        <v>19.399999999999999</v>
      </c>
      <c r="DX25" s="690"/>
      <c r="DY25" s="690"/>
      <c r="DZ25" s="690"/>
      <c r="EA25" s="690"/>
      <c r="EB25" s="690"/>
      <c r="EC25" s="691"/>
    </row>
    <row r="26" spans="2:133" ht="11.25" customHeight="1" x14ac:dyDescent="0.2">
      <c r="B26" s="656" t="s">
        <v>283</v>
      </c>
      <c r="C26" s="657"/>
      <c r="D26" s="657"/>
      <c r="E26" s="657"/>
      <c r="F26" s="657"/>
      <c r="G26" s="657"/>
      <c r="H26" s="657"/>
      <c r="I26" s="657"/>
      <c r="J26" s="657"/>
      <c r="K26" s="657"/>
      <c r="L26" s="657"/>
      <c r="M26" s="657"/>
      <c r="N26" s="657"/>
      <c r="O26" s="657"/>
      <c r="P26" s="657"/>
      <c r="Q26" s="658"/>
      <c r="R26" s="659">
        <v>11651</v>
      </c>
      <c r="S26" s="660"/>
      <c r="T26" s="660"/>
      <c r="U26" s="660"/>
      <c r="V26" s="660"/>
      <c r="W26" s="660"/>
      <c r="X26" s="660"/>
      <c r="Y26" s="661"/>
      <c r="Z26" s="662">
        <v>0</v>
      </c>
      <c r="AA26" s="662"/>
      <c r="AB26" s="662"/>
      <c r="AC26" s="662"/>
      <c r="AD26" s="663">
        <v>11651</v>
      </c>
      <c r="AE26" s="663"/>
      <c r="AF26" s="663"/>
      <c r="AG26" s="663"/>
      <c r="AH26" s="663"/>
      <c r="AI26" s="663"/>
      <c r="AJ26" s="663"/>
      <c r="AK26" s="663"/>
      <c r="AL26" s="664">
        <v>0</v>
      </c>
      <c r="AM26" s="665"/>
      <c r="AN26" s="665"/>
      <c r="AO26" s="666"/>
      <c r="AP26" s="656" t="s">
        <v>284</v>
      </c>
      <c r="AQ26" s="675"/>
      <c r="AR26" s="675"/>
      <c r="AS26" s="675"/>
      <c r="AT26" s="675"/>
      <c r="AU26" s="675"/>
      <c r="AV26" s="675"/>
      <c r="AW26" s="675"/>
      <c r="AX26" s="675"/>
      <c r="AY26" s="675"/>
      <c r="AZ26" s="675"/>
      <c r="BA26" s="675"/>
      <c r="BB26" s="675"/>
      <c r="BC26" s="675"/>
      <c r="BD26" s="675"/>
      <c r="BE26" s="675"/>
      <c r="BF26" s="676"/>
      <c r="BG26" s="659" t="s">
        <v>122</v>
      </c>
      <c r="BH26" s="660"/>
      <c r="BI26" s="660"/>
      <c r="BJ26" s="660"/>
      <c r="BK26" s="660"/>
      <c r="BL26" s="660"/>
      <c r="BM26" s="660"/>
      <c r="BN26" s="661"/>
      <c r="BO26" s="662" t="s">
        <v>122</v>
      </c>
      <c r="BP26" s="662"/>
      <c r="BQ26" s="662"/>
      <c r="BR26" s="662"/>
      <c r="BS26" s="663" t="s">
        <v>122</v>
      </c>
      <c r="BT26" s="663"/>
      <c r="BU26" s="663"/>
      <c r="BV26" s="663"/>
      <c r="BW26" s="663"/>
      <c r="BX26" s="663"/>
      <c r="BY26" s="663"/>
      <c r="BZ26" s="663"/>
      <c r="CA26" s="663"/>
      <c r="CB26" s="667"/>
      <c r="CD26" s="656" t="s">
        <v>285</v>
      </c>
      <c r="CE26" s="657"/>
      <c r="CF26" s="657"/>
      <c r="CG26" s="657"/>
      <c r="CH26" s="657"/>
      <c r="CI26" s="657"/>
      <c r="CJ26" s="657"/>
      <c r="CK26" s="657"/>
      <c r="CL26" s="657"/>
      <c r="CM26" s="657"/>
      <c r="CN26" s="657"/>
      <c r="CO26" s="657"/>
      <c r="CP26" s="657"/>
      <c r="CQ26" s="658"/>
      <c r="CR26" s="659">
        <v>3580746</v>
      </c>
      <c r="CS26" s="660"/>
      <c r="CT26" s="660"/>
      <c r="CU26" s="660"/>
      <c r="CV26" s="660"/>
      <c r="CW26" s="660"/>
      <c r="CX26" s="660"/>
      <c r="CY26" s="661"/>
      <c r="CZ26" s="664">
        <v>6.7</v>
      </c>
      <c r="DA26" s="690"/>
      <c r="DB26" s="690"/>
      <c r="DC26" s="694"/>
      <c r="DD26" s="668">
        <v>3041463</v>
      </c>
      <c r="DE26" s="660"/>
      <c r="DF26" s="660"/>
      <c r="DG26" s="660"/>
      <c r="DH26" s="660"/>
      <c r="DI26" s="660"/>
      <c r="DJ26" s="660"/>
      <c r="DK26" s="661"/>
      <c r="DL26" s="668" t="s">
        <v>122</v>
      </c>
      <c r="DM26" s="660"/>
      <c r="DN26" s="660"/>
      <c r="DO26" s="660"/>
      <c r="DP26" s="660"/>
      <c r="DQ26" s="660"/>
      <c r="DR26" s="660"/>
      <c r="DS26" s="660"/>
      <c r="DT26" s="660"/>
      <c r="DU26" s="660"/>
      <c r="DV26" s="661"/>
      <c r="DW26" s="664" t="s">
        <v>122</v>
      </c>
      <c r="DX26" s="690"/>
      <c r="DY26" s="690"/>
      <c r="DZ26" s="690"/>
      <c r="EA26" s="690"/>
      <c r="EB26" s="690"/>
      <c r="EC26" s="691"/>
    </row>
    <row r="27" spans="2:133" ht="11.25" customHeight="1" x14ac:dyDescent="0.2">
      <c r="B27" s="656" t="s">
        <v>286</v>
      </c>
      <c r="C27" s="657"/>
      <c r="D27" s="657"/>
      <c r="E27" s="657"/>
      <c r="F27" s="657"/>
      <c r="G27" s="657"/>
      <c r="H27" s="657"/>
      <c r="I27" s="657"/>
      <c r="J27" s="657"/>
      <c r="K27" s="657"/>
      <c r="L27" s="657"/>
      <c r="M27" s="657"/>
      <c r="N27" s="657"/>
      <c r="O27" s="657"/>
      <c r="P27" s="657"/>
      <c r="Q27" s="658"/>
      <c r="R27" s="659">
        <v>78315</v>
      </c>
      <c r="S27" s="660"/>
      <c r="T27" s="660"/>
      <c r="U27" s="660"/>
      <c r="V27" s="660"/>
      <c r="W27" s="660"/>
      <c r="X27" s="660"/>
      <c r="Y27" s="661"/>
      <c r="Z27" s="662">
        <v>0.1</v>
      </c>
      <c r="AA27" s="662"/>
      <c r="AB27" s="662"/>
      <c r="AC27" s="662"/>
      <c r="AD27" s="663">
        <v>974</v>
      </c>
      <c r="AE27" s="663"/>
      <c r="AF27" s="663"/>
      <c r="AG27" s="663"/>
      <c r="AH27" s="663"/>
      <c r="AI27" s="663"/>
      <c r="AJ27" s="663"/>
      <c r="AK27" s="663"/>
      <c r="AL27" s="664">
        <v>0</v>
      </c>
      <c r="AM27" s="665"/>
      <c r="AN27" s="665"/>
      <c r="AO27" s="666"/>
      <c r="AP27" s="656" t="s">
        <v>287</v>
      </c>
      <c r="AQ27" s="657"/>
      <c r="AR27" s="657"/>
      <c r="AS27" s="657"/>
      <c r="AT27" s="657"/>
      <c r="AU27" s="657"/>
      <c r="AV27" s="657"/>
      <c r="AW27" s="657"/>
      <c r="AX27" s="657"/>
      <c r="AY27" s="657"/>
      <c r="AZ27" s="657"/>
      <c r="BA27" s="657"/>
      <c r="BB27" s="657"/>
      <c r="BC27" s="657"/>
      <c r="BD27" s="657"/>
      <c r="BE27" s="657"/>
      <c r="BF27" s="658"/>
      <c r="BG27" s="659">
        <v>16952033</v>
      </c>
      <c r="BH27" s="660"/>
      <c r="BI27" s="660"/>
      <c r="BJ27" s="660"/>
      <c r="BK27" s="660"/>
      <c r="BL27" s="660"/>
      <c r="BM27" s="660"/>
      <c r="BN27" s="661"/>
      <c r="BO27" s="662">
        <v>100</v>
      </c>
      <c r="BP27" s="662"/>
      <c r="BQ27" s="662"/>
      <c r="BR27" s="662"/>
      <c r="BS27" s="663">
        <v>210407</v>
      </c>
      <c r="BT27" s="663"/>
      <c r="BU27" s="663"/>
      <c r="BV27" s="663"/>
      <c r="BW27" s="663"/>
      <c r="BX27" s="663"/>
      <c r="BY27" s="663"/>
      <c r="BZ27" s="663"/>
      <c r="CA27" s="663"/>
      <c r="CB27" s="667"/>
      <c r="CD27" s="656" t="s">
        <v>288</v>
      </c>
      <c r="CE27" s="657"/>
      <c r="CF27" s="657"/>
      <c r="CG27" s="657"/>
      <c r="CH27" s="657"/>
      <c r="CI27" s="657"/>
      <c r="CJ27" s="657"/>
      <c r="CK27" s="657"/>
      <c r="CL27" s="657"/>
      <c r="CM27" s="657"/>
      <c r="CN27" s="657"/>
      <c r="CO27" s="657"/>
      <c r="CP27" s="657"/>
      <c r="CQ27" s="658"/>
      <c r="CR27" s="659">
        <v>16187016</v>
      </c>
      <c r="CS27" s="692"/>
      <c r="CT27" s="692"/>
      <c r="CU27" s="692"/>
      <c r="CV27" s="692"/>
      <c r="CW27" s="692"/>
      <c r="CX27" s="692"/>
      <c r="CY27" s="693"/>
      <c r="CZ27" s="664">
        <v>30.5</v>
      </c>
      <c r="DA27" s="690"/>
      <c r="DB27" s="690"/>
      <c r="DC27" s="694"/>
      <c r="DD27" s="668">
        <v>6012280</v>
      </c>
      <c r="DE27" s="692"/>
      <c r="DF27" s="692"/>
      <c r="DG27" s="692"/>
      <c r="DH27" s="692"/>
      <c r="DI27" s="692"/>
      <c r="DJ27" s="692"/>
      <c r="DK27" s="693"/>
      <c r="DL27" s="668">
        <v>4064339</v>
      </c>
      <c r="DM27" s="692"/>
      <c r="DN27" s="692"/>
      <c r="DO27" s="692"/>
      <c r="DP27" s="692"/>
      <c r="DQ27" s="692"/>
      <c r="DR27" s="692"/>
      <c r="DS27" s="692"/>
      <c r="DT27" s="692"/>
      <c r="DU27" s="692"/>
      <c r="DV27" s="693"/>
      <c r="DW27" s="664">
        <v>15.5</v>
      </c>
      <c r="DX27" s="690"/>
      <c r="DY27" s="690"/>
      <c r="DZ27" s="690"/>
      <c r="EA27" s="690"/>
      <c r="EB27" s="690"/>
      <c r="EC27" s="691"/>
    </row>
    <row r="28" spans="2:133" ht="11.25" customHeight="1" x14ac:dyDescent="0.2">
      <c r="B28" s="656" t="s">
        <v>289</v>
      </c>
      <c r="C28" s="657"/>
      <c r="D28" s="657"/>
      <c r="E28" s="657"/>
      <c r="F28" s="657"/>
      <c r="G28" s="657"/>
      <c r="H28" s="657"/>
      <c r="I28" s="657"/>
      <c r="J28" s="657"/>
      <c r="K28" s="657"/>
      <c r="L28" s="657"/>
      <c r="M28" s="657"/>
      <c r="N28" s="657"/>
      <c r="O28" s="657"/>
      <c r="P28" s="657"/>
      <c r="Q28" s="658"/>
      <c r="R28" s="659">
        <v>713000</v>
      </c>
      <c r="S28" s="660"/>
      <c r="T28" s="660"/>
      <c r="U28" s="660"/>
      <c r="V28" s="660"/>
      <c r="W28" s="660"/>
      <c r="X28" s="660"/>
      <c r="Y28" s="661"/>
      <c r="Z28" s="662">
        <v>1.3</v>
      </c>
      <c r="AA28" s="662"/>
      <c r="AB28" s="662"/>
      <c r="AC28" s="662"/>
      <c r="AD28" s="663">
        <v>82809</v>
      </c>
      <c r="AE28" s="663"/>
      <c r="AF28" s="663"/>
      <c r="AG28" s="663"/>
      <c r="AH28" s="663"/>
      <c r="AI28" s="663"/>
      <c r="AJ28" s="663"/>
      <c r="AK28" s="663"/>
      <c r="AL28" s="664">
        <v>0.3</v>
      </c>
      <c r="AM28" s="665"/>
      <c r="AN28" s="665"/>
      <c r="AO28" s="666"/>
      <c r="AP28" s="656"/>
      <c r="AQ28" s="657"/>
      <c r="AR28" s="657"/>
      <c r="AS28" s="657"/>
      <c r="AT28" s="657"/>
      <c r="AU28" s="657"/>
      <c r="AV28" s="657"/>
      <c r="AW28" s="657"/>
      <c r="AX28" s="657"/>
      <c r="AY28" s="657"/>
      <c r="AZ28" s="657"/>
      <c r="BA28" s="657"/>
      <c r="BB28" s="657"/>
      <c r="BC28" s="657"/>
      <c r="BD28" s="657"/>
      <c r="BE28" s="657"/>
      <c r="BF28" s="658"/>
      <c r="BG28" s="659"/>
      <c r="BH28" s="660"/>
      <c r="BI28" s="660"/>
      <c r="BJ28" s="660"/>
      <c r="BK28" s="660"/>
      <c r="BL28" s="660"/>
      <c r="BM28" s="660"/>
      <c r="BN28" s="661"/>
      <c r="BO28" s="662"/>
      <c r="BP28" s="662"/>
      <c r="BQ28" s="662"/>
      <c r="BR28" s="662"/>
      <c r="BS28" s="668"/>
      <c r="BT28" s="660"/>
      <c r="BU28" s="660"/>
      <c r="BV28" s="660"/>
      <c r="BW28" s="660"/>
      <c r="BX28" s="660"/>
      <c r="BY28" s="660"/>
      <c r="BZ28" s="660"/>
      <c r="CA28" s="660"/>
      <c r="CB28" s="669"/>
      <c r="CD28" s="656" t="s">
        <v>290</v>
      </c>
      <c r="CE28" s="657"/>
      <c r="CF28" s="657"/>
      <c r="CG28" s="657"/>
      <c r="CH28" s="657"/>
      <c r="CI28" s="657"/>
      <c r="CJ28" s="657"/>
      <c r="CK28" s="657"/>
      <c r="CL28" s="657"/>
      <c r="CM28" s="657"/>
      <c r="CN28" s="657"/>
      <c r="CO28" s="657"/>
      <c r="CP28" s="657"/>
      <c r="CQ28" s="658"/>
      <c r="CR28" s="659">
        <v>3809740</v>
      </c>
      <c r="CS28" s="660"/>
      <c r="CT28" s="660"/>
      <c r="CU28" s="660"/>
      <c r="CV28" s="660"/>
      <c r="CW28" s="660"/>
      <c r="CX28" s="660"/>
      <c r="CY28" s="661"/>
      <c r="CZ28" s="664">
        <v>7.2</v>
      </c>
      <c r="DA28" s="690"/>
      <c r="DB28" s="690"/>
      <c r="DC28" s="694"/>
      <c r="DD28" s="668">
        <v>3809740</v>
      </c>
      <c r="DE28" s="660"/>
      <c r="DF28" s="660"/>
      <c r="DG28" s="660"/>
      <c r="DH28" s="660"/>
      <c r="DI28" s="660"/>
      <c r="DJ28" s="660"/>
      <c r="DK28" s="661"/>
      <c r="DL28" s="668">
        <v>3764518</v>
      </c>
      <c r="DM28" s="660"/>
      <c r="DN28" s="660"/>
      <c r="DO28" s="660"/>
      <c r="DP28" s="660"/>
      <c r="DQ28" s="660"/>
      <c r="DR28" s="660"/>
      <c r="DS28" s="660"/>
      <c r="DT28" s="660"/>
      <c r="DU28" s="660"/>
      <c r="DV28" s="661"/>
      <c r="DW28" s="664">
        <v>14.4</v>
      </c>
      <c r="DX28" s="690"/>
      <c r="DY28" s="690"/>
      <c r="DZ28" s="690"/>
      <c r="EA28" s="690"/>
      <c r="EB28" s="690"/>
      <c r="EC28" s="691"/>
    </row>
    <row r="29" spans="2:133" ht="11.25" customHeight="1" x14ac:dyDescent="0.2">
      <c r="B29" s="656" t="s">
        <v>291</v>
      </c>
      <c r="C29" s="657"/>
      <c r="D29" s="657"/>
      <c r="E29" s="657"/>
      <c r="F29" s="657"/>
      <c r="G29" s="657"/>
      <c r="H29" s="657"/>
      <c r="I29" s="657"/>
      <c r="J29" s="657"/>
      <c r="K29" s="657"/>
      <c r="L29" s="657"/>
      <c r="M29" s="657"/>
      <c r="N29" s="657"/>
      <c r="O29" s="657"/>
      <c r="P29" s="657"/>
      <c r="Q29" s="658"/>
      <c r="R29" s="659">
        <v>411680</v>
      </c>
      <c r="S29" s="660"/>
      <c r="T29" s="660"/>
      <c r="U29" s="660"/>
      <c r="V29" s="660"/>
      <c r="W29" s="660"/>
      <c r="X29" s="660"/>
      <c r="Y29" s="661"/>
      <c r="Z29" s="662">
        <v>0.8</v>
      </c>
      <c r="AA29" s="662"/>
      <c r="AB29" s="662"/>
      <c r="AC29" s="662"/>
      <c r="AD29" s="663" t="s">
        <v>122</v>
      </c>
      <c r="AE29" s="663"/>
      <c r="AF29" s="663"/>
      <c r="AG29" s="663"/>
      <c r="AH29" s="663"/>
      <c r="AI29" s="663"/>
      <c r="AJ29" s="663"/>
      <c r="AK29" s="663"/>
      <c r="AL29" s="664" t="s">
        <v>122</v>
      </c>
      <c r="AM29" s="665"/>
      <c r="AN29" s="665"/>
      <c r="AO29" s="666"/>
      <c r="AP29" s="680"/>
      <c r="AQ29" s="681"/>
      <c r="AR29" s="681"/>
      <c r="AS29" s="681"/>
      <c r="AT29" s="681"/>
      <c r="AU29" s="681"/>
      <c r="AV29" s="681"/>
      <c r="AW29" s="681"/>
      <c r="AX29" s="681"/>
      <c r="AY29" s="681"/>
      <c r="AZ29" s="681"/>
      <c r="BA29" s="681"/>
      <c r="BB29" s="681"/>
      <c r="BC29" s="681"/>
      <c r="BD29" s="681"/>
      <c r="BE29" s="681"/>
      <c r="BF29" s="682"/>
      <c r="BG29" s="659"/>
      <c r="BH29" s="660"/>
      <c r="BI29" s="660"/>
      <c r="BJ29" s="660"/>
      <c r="BK29" s="660"/>
      <c r="BL29" s="660"/>
      <c r="BM29" s="660"/>
      <c r="BN29" s="661"/>
      <c r="BO29" s="662"/>
      <c r="BP29" s="662"/>
      <c r="BQ29" s="662"/>
      <c r="BR29" s="662"/>
      <c r="BS29" s="663"/>
      <c r="BT29" s="663"/>
      <c r="BU29" s="663"/>
      <c r="BV29" s="663"/>
      <c r="BW29" s="663"/>
      <c r="BX29" s="663"/>
      <c r="BY29" s="663"/>
      <c r="BZ29" s="663"/>
      <c r="CA29" s="663"/>
      <c r="CB29" s="667"/>
      <c r="CD29" s="695" t="s">
        <v>292</v>
      </c>
      <c r="CE29" s="696"/>
      <c r="CF29" s="656" t="s">
        <v>66</v>
      </c>
      <c r="CG29" s="657"/>
      <c r="CH29" s="657"/>
      <c r="CI29" s="657"/>
      <c r="CJ29" s="657"/>
      <c r="CK29" s="657"/>
      <c r="CL29" s="657"/>
      <c r="CM29" s="657"/>
      <c r="CN29" s="657"/>
      <c r="CO29" s="657"/>
      <c r="CP29" s="657"/>
      <c r="CQ29" s="658"/>
      <c r="CR29" s="659">
        <v>3809740</v>
      </c>
      <c r="CS29" s="692"/>
      <c r="CT29" s="692"/>
      <c r="CU29" s="692"/>
      <c r="CV29" s="692"/>
      <c r="CW29" s="692"/>
      <c r="CX29" s="692"/>
      <c r="CY29" s="693"/>
      <c r="CZ29" s="664">
        <v>7.2</v>
      </c>
      <c r="DA29" s="690"/>
      <c r="DB29" s="690"/>
      <c r="DC29" s="694"/>
      <c r="DD29" s="668">
        <v>3809740</v>
      </c>
      <c r="DE29" s="692"/>
      <c r="DF29" s="692"/>
      <c r="DG29" s="692"/>
      <c r="DH29" s="692"/>
      <c r="DI29" s="692"/>
      <c r="DJ29" s="692"/>
      <c r="DK29" s="693"/>
      <c r="DL29" s="668">
        <v>3764518</v>
      </c>
      <c r="DM29" s="692"/>
      <c r="DN29" s="692"/>
      <c r="DO29" s="692"/>
      <c r="DP29" s="692"/>
      <c r="DQ29" s="692"/>
      <c r="DR29" s="692"/>
      <c r="DS29" s="692"/>
      <c r="DT29" s="692"/>
      <c r="DU29" s="692"/>
      <c r="DV29" s="693"/>
      <c r="DW29" s="664">
        <v>14.4</v>
      </c>
      <c r="DX29" s="690"/>
      <c r="DY29" s="690"/>
      <c r="DZ29" s="690"/>
      <c r="EA29" s="690"/>
      <c r="EB29" s="690"/>
      <c r="EC29" s="691"/>
    </row>
    <row r="30" spans="2:133" ht="11.25" customHeight="1" x14ac:dyDescent="0.2">
      <c r="B30" s="656" t="s">
        <v>293</v>
      </c>
      <c r="C30" s="657"/>
      <c r="D30" s="657"/>
      <c r="E30" s="657"/>
      <c r="F30" s="657"/>
      <c r="G30" s="657"/>
      <c r="H30" s="657"/>
      <c r="I30" s="657"/>
      <c r="J30" s="657"/>
      <c r="K30" s="657"/>
      <c r="L30" s="657"/>
      <c r="M30" s="657"/>
      <c r="N30" s="657"/>
      <c r="O30" s="657"/>
      <c r="P30" s="657"/>
      <c r="Q30" s="658"/>
      <c r="R30" s="659">
        <v>11740620</v>
      </c>
      <c r="S30" s="660"/>
      <c r="T30" s="660"/>
      <c r="U30" s="660"/>
      <c r="V30" s="660"/>
      <c r="W30" s="660"/>
      <c r="X30" s="660"/>
      <c r="Y30" s="661"/>
      <c r="Z30" s="662">
        <v>21.9</v>
      </c>
      <c r="AA30" s="662"/>
      <c r="AB30" s="662"/>
      <c r="AC30" s="662"/>
      <c r="AD30" s="663" t="s">
        <v>122</v>
      </c>
      <c r="AE30" s="663"/>
      <c r="AF30" s="663"/>
      <c r="AG30" s="663"/>
      <c r="AH30" s="663"/>
      <c r="AI30" s="663"/>
      <c r="AJ30" s="663"/>
      <c r="AK30" s="663"/>
      <c r="AL30" s="664" t="s">
        <v>122</v>
      </c>
      <c r="AM30" s="665"/>
      <c r="AN30" s="665"/>
      <c r="AO30" s="666"/>
      <c r="AP30" s="641" t="s">
        <v>211</v>
      </c>
      <c r="AQ30" s="642"/>
      <c r="AR30" s="642"/>
      <c r="AS30" s="642"/>
      <c r="AT30" s="642"/>
      <c r="AU30" s="642"/>
      <c r="AV30" s="642"/>
      <c r="AW30" s="642"/>
      <c r="AX30" s="642"/>
      <c r="AY30" s="642"/>
      <c r="AZ30" s="642"/>
      <c r="BA30" s="642"/>
      <c r="BB30" s="642"/>
      <c r="BC30" s="642"/>
      <c r="BD30" s="642"/>
      <c r="BE30" s="642"/>
      <c r="BF30" s="643"/>
      <c r="BG30" s="641" t="s">
        <v>294</v>
      </c>
      <c r="BH30" s="701"/>
      <c r="BI30" s="701"/>
      <c r="BJ30" s="701"/>
      <c r="BK30" s="701"/>
      <c r="BL30" s="701"/>
      <c r="BM30" s="701"/>
      <c r="BN30" s="701"/>
      <c r="BO30" s="701"/>
      <c r="BP30" s="701"/>
      <c r="BQ30" s="702"/>
      <c r="BR30" s="641" t="s">
        <v>295</v>
      </c>
      <c r="BS30" s="701"/>
      <c r="BT30" s="701"/>
      <c r="BU30" s="701"/>
      <c r="BV30" s="701"/>
      <c r="BW30" s="701"/>
      <c r="BX30" s="701"/>
      <c r="BY30" s="701"/>
      <c r="BZ30" s="701"/>
      <c r="CA30" s="701"/>
      <c r="CB30" s="702"/>
      <c r="CD30" s="697"/>
      <c r="CE30" s="698"/>
      <c r="CF30" s="656" t="s">
        <v>296</v>
      </c>
      <c r="CG30" s="657"/>
      <c r="CH30" s="657"/>
      <c r="CI30" s="657"/>
      <c r="CJ30" s="657"/>
      <c r="CK30" s="657"/>
      <c r="CL30" s="657"/>
      <c r="CM30" s="657"/>
      <c r="CN30" s="657"/>
      <c r="CO30" s="657"/>
      <c r="CP30" s="657"/>
      <c r="CQ30" s="658"/>
      <c r="CR30" s="659">
        <v>3675068</v>
      </c>
      <c r="CS30" s="660"/>
      <c r="CT30" s="660"/>
      <c r="CU30" s="660"/>
      <c r="CV30" s="660"/>
      <c r="CW30" s="660"/>
      <c r="CX30" s="660"/>
      <c r="CY30" s="661"/>
      <c r="CZ30" s="664">
        <v>6.9</v>
      </c>
      <c r="DA30" s="690"/>
      <c r="DB30" s="690"/>
      <c r="DC30" s="694"/>
      <c r="DD30" s="668">
        <v>3675068</v>
      </c>
      <c r="DE30" s="660"/>
      <c r="DF30" s="660"/>
      <c r="DG30" s="660"/>
      <c r="DH30" s="660"/>
      <c r="DI30" s="660"/>
      <c r="DJ30" s="660"/>
      <c r="DK30" s="661"/>
      <c r="DL30" s="668">
        <v>3629847</v>
      </c>
      <c r="DM30" s="660"/>
      <c r="DN30" s="660"/>
      <c r="DO30" s="660"/>
      <c r="DP30" s="660"/>
      <c r="DQ30" s="660"/>
      <c r="DR30" s="660"/>
      <c r="DS30" s="660"/>
      <c r="DT30" s="660"/>
      <c r="DU30" s="660"/>
      <c r="DV30" s="661"/>
      <c r="DW30" s="664">
        <v>13.9</v>
      </c>
      <c r="DX30" s="690"/>
      <c r="DY30" s="690"/>
      <c r="DZ30" s="690"/>
      <c r="EA30" s="690"/>
      <c r="EB30" s="690"/>
      <c r="EC30" s="691"/>
    </row>
    <row r="31" spans="2:133" ht="11.25" customHeight="1" x14ac:dyDescent="0.2">
      <c r="B31" s="672" t="s">
        <v>297</v>
      </c>
      <c r="C31" s="673"/>
      <c r="D31" s="673"/>
      <c r="E31" s="673"/>
      <c r="F31" s="673"/>
      <c r="G31" s="673"/>
      <c r="H31" s="673"/>
      <c r="I31" s="673"/>
      <c r="J31" s="673"/>
      <c r="K31" s="673"/>
      <c r="L31" s="673"/>
      <c r="M31" s="673"/>
      <c r="N31" s="673"/>
      <c r="O31" s="673"/>
      <c r="P31" s="673"/>
      <c r="Q31" s="674"/>
      <c r="R31" s="659" t="s">
        <v>122</v>
      </c>
      <c r="S31" s="660"/>
      <c r="T31" s="660"/>
      <c r="U31" s="660"/>
      <c r="V31" s="660"/>
      <c r="W31" s="660"/>
      <c r="X31" s="660"/>
      <c r="Y31" s="661"/>
      <c r="Z31" s="662" t="s">
        <v>122</v>
      </c>
      <c r="AA31" s="662"/>
      <c r="AB31" s="662"/>
      <c r="AC31" s="662"/>
      <c r="AD31" s="663" t="s">
        <v>122</v>
      </c>
      <c r="AE31" s="663"/>
      <c r="AF31" s="663"/>
      <c r="AG31" s="663"/>
      <c r="AH31" s="663"/>
      <c r="AI31" s="663"/>
      <c r="AJ31" s="663"/>
      <c r="AK31" s="663"/>
      <c r="AL31" s="664" t="s">
        <v>122</v>
      </c>
      <c r="AM31" s="665"/>
      <c r="AN31" s="665"/>
      <c r="AO31" s="666"/>
      <c r="AP31" s="705" t="s">
        <v>298</v>
      </c>
      <c r="AQ31" s="706"/>
      <c r="AR31" s="706"/>
      <c r="AS31" s="706"/>
      <c r="AT31" s="711" t="s">
        <v>299</v>
      </c>
      <c r="AU31" s="218"/>
      <c r="AV31" s="218"/>
      <c r="AW31" s="218"/>
      <c r="AX31" s="645" t="s">
        <v>177</v>
      </c>
      <c r="AY31" s="646"/>
      <c r="AZ31" s="646"/>
      <c r="BA31" s="646"/>
      <c r="BB31" s="646"/>
      <c r="BC31" s="646"/>
      <c r="BD31" s="646"/>
      <c r="BE31" s="646"/>
      <c r="BF31" s="647"/>
      <c r="BG31" s="715">
        <v>99.5</v>
      </c>
      <c r="BH31" s="703"/>
      <c r="BI31" s="703"/>
      <c r="BJ31" s="703"/>
      <c r="BK31" s="703"/>
      <c r="BL31" s="703"/>
      <c r="BM31" s="654">
        <v>99.1</v>
      </c>
      <c r="BN31" s="703"/>
      <c r="BO31" s="703"/>
      <c r="BP31" s="703"/>
      <c r="BQ31" s="704"/>
      <c r="BR31" s="715">
        <v>99.4</v>
      </c>
      <c r="BS31" s="703"/>
      <c r="BT31" s="703"/>
      <c r="BU31" s="703"/>
      <c r="BV31" s="703"/>
      <c r="BW31" s="703"/>
      <c r="BX31" s="654">
        <v>99.1</v>
      </c>
      <c r="BY31" s="703"/>
      <c r="BZ31" s="703"/>
      <c r="CA31" s="703"/>
      <c r="CB31" s="704"/>
      <c r="CD31" s="697"/>
      <c r="CE31" s="698"/>
      <c r="CF31" s="656" t="s">
        <v>300</v>
      </c>
      <c r="CG31" s="657"/>
      <c r="CH31" s="657"/>
      <c r="CI31" s="657"/>
      <c r="CJ31" s="657"/>
      <c r="CK31" s="657"/>
      <c r="CL31" s="657"/>
      <c r="CM31" s="657"/>
      <c r="CN31" s="657"/>
      <c r="CO31" s="657"/>
      <c r="CP31" s="657"/>
      <c r="CQ31" s="658"/>
      <c r="CR31" s="659">
        <v>134672</v>
      </c>
      <c r="CS31" s="692"/>
      <c r="CT31" s="692"/>
      <c r="CU31" s="692"/>
      <c r="CV31" s="692"/>
      <c r="CW31" s="692"/>
      <c r="CX31" s="692"/>
      <c r="CY31" s="693"/>
      <c r="CZ31" s="664">
        <v>0.3</v>
      </c>
      <c r="DA31" s="690"/>
      <c r="DB31" s="690"/>
      <c r="DC31" s="694"/>
      <c r="DD31" s="668">
        <v>134672</v>
      </c>
      <c r="DE31" s="692"/>
      <c r="DF31" s="692"/>
      <c r="DG31" s="692"/>
      <c r="DH31" s="692"/>
      <c r="DI31" s="692"/>
      <c r="DJ31" s="692"/>
      <c r="DK31" s="693"/>
      <c r="DL31" s="668">
        <v>134671</v>
      </c>
      <c r="DM31" s="692"/>
      <c r="DN31" s="692"/>
      <c r="DO31" s="692"/>
      <c r="DP31" s="692"/>
      <c r="DQ31" s="692"/>
      <c r="DR31" s="692"/>
      <c r="DS31" s="692"/>
      <c r="DT31" s="692"/>
      <c r="DU31" s="692"/>
      <c r="DV31" s="693"/>
      <c r="DW31" s="664">
        <v>0.5</v>
      </c>
      <c r="DX31" s="690"/>
      <c r="DY31" s="690"/>
      <c r="DZ31" s="690"/>
      <c r="EA31" s="690"/>
      <c r="EB31" s="690"/>
      <c r="EC31" s="691"/>
    </row>
    <row r="32" spans="2:133" ht="11.25" customHeight="1" x14ac:dyDescent="0.2">
      <c r="B32" s="656" t="s">
        <v>301</v>
      </c>
      <c r="C32" s="657"/>
      <c r="D32" s="657"/>
      <c r="E32" s="657"/>
      <c r="F32" s="657"/>
      <c r="G32" s="657"/>
      <c r="H32" s="657"/>
      <c r="I32" s="657"/>
      <c r="J32" s="657"/>
      <c r="K32" s="657"/>
      <c r="L32" s="657"/>
      <c r="M32" s="657"/>
      <c r="N32" s="657"/>
      <c r="O32" s="657"/>
      <c r="P32" s="657"/>
      <c r="Q32" s="658"/>
      <c r="R32" s="659">
        <v>3956972</v>
      </c>
      <c r="S32" s="660"/>
      <c r="T32" s="660"/>
      <c r="U32" s="660"/>
      <c r="V32" s="660"/>
      <c r="W32" s="660"/>
      <c r="X32" s="660"/>
      <c r="Y32" s="661"/>
      <c r="Z32" s="662">
        <v>7.4</v>
      </c>
      <c r="AA32" s="662"/>
      <c r="AB32" s="662"/>
      <c r="AC32" s="662"/>
      <c r="AD32" s="663" t="s">
        <v>122</v>
      </c>
      <c r="AE32" s="663"/>
      <c r="AF32" s="663"/>
      <c r="AG32" s="663"/>
      <c r="AH32" s="663"/>
      <c r="AI32" s="663"/>
      <c r="AJ32" s="663"/>
      <c r="AK32" s="663"/>
      <c r="AL32" s="664" t="s">
        <v>122</v>
      </c>
      <c r="AM32" s="665"/>
      <c r="AN32" s="665"/>
      <c r="AO32" s="666"/>
      <c r="AP32" s="707"/>
      <c r="AQ32" s="708"/>
      <c r="AR32" s="708"/>
      <c r="AS32" s="708"/>
      <c r="AT32" s="712"/>
      <c r="AU32" s="214" t="s">
        <v>302</v>
      </c>
      <c r="AX32" s="656" t="s">
        <v>303</v>
      </c>
      <c r="AY32" s="657"/>
      <c r="AZ32" s="657"/>
      <c r="BA32" s="657"/>
      <c r="BB32" s="657"/>
      <c r="BC32" s="657"/>
      <c r="BD32" s="657"/>
      <c r="BE32" s="657"/>
      <c r="BF32" s="658"/>
      <c r="BG32" s="716">
        <v>99</v>
      </c>
      <c r="BH32" s="692"/>
      <c r="BI32" s="692"/>
      <c r="BJ32" s="692"/>
      <c r="BK32" s="692"/>
      <c r="BL32" s="692"/>
      <c r="BM32" s="665">
        <v>98.5</v>
      </c>
      <c r="BN32" s="692"/>
      <c r="BO32" s="692"/>
      <c r="BP32" s="692"/>
      <c r="BQ32" s="714"/>
      <c r="BR32" s="716">
        <v>99</v>
      </c>
      <c r="BS32" s="692"/>
      <c r="BT32" s="692"/>
      <c r="BU32" s="692"/>
      <c r="BV32" s="692"/>
      <c r="BW32" s="692"/>
      <c r="BX32" s="665">
        <v>98.6</v>
      </c>
      <c r="BY32" s="692"/>
      <c r="BZ32" s="692"/>
      <c r="CA32" s="692"/>
      <c r="CB32" s="714"/>
      <c r="CD32" s="699"/>
      <c r="CE32" s="700"/>
      <c r="CF32" s="656" t="s">
        <v>304</v>
      </c>
      <c r="CG32" s="657"/>
      <c r="CH32" s="657"/>
      <c r="CI32" s="657"/>
      <c r="CJ32" s="657"/>
      <c r="CK32" s="657"/>
      <c r="CL32" s="657"/>
      <c r="CM32" s="657"/>
      <c r="CN32" s="657"/>
      <c r="CO32" s="657"/>
      <c r="CP32" s="657"/>
      <c r="CQ32" s="658"/>
      <c r="CR32" s="659" t="s">
        <v>122</v>
      </c>
      <c r="CS32" s="660"/>
      <c r="CT32" s="660"/>
      <c r="CU32" s="660"/>
      <c r="CV32" s="660"/>
      <c r="CW32" s="660"/>
      <c r="CX32" s="660"/>
      <c r="CY32" s="661"/>
      <c r="CZ32" s="664" t="s">
        <v>122</v>
      </c>
      <c r="DA32" s="690"/>
      <c r="DB32" s="690"/>
      <c r="DC32" s="694"/>
      <c r="DD32" s="668" t="s">
        <v>122</v>
      </c>
      <c r="DE32" s="660"/>
      <c r="DF32" s="660"/>
      <c r="DG32" s="660"/>
      <c r="DH32" s="660"/>
      <c r="DI32" s="660"/>
      <c r="DJ32" s="660"/>
      <c r="DK32" s="661"/>
      <c r="DL32" s="668" t="s">
        <v>122</v>
      </c>
      <c r="DM32" s="660"/>
      <c r="DN32" s="660"/>
      <c r="DO32" s="660"/>
      <c r="DP32" s="660"/>
      <c r="DQ32" s="660"/>
      <c r="DR32" s="660"/>
      <c r="DS32" s="660"/>
      <c r="DT32" s="660"/>
      <c r="DU32" s="660"/>
      <c r="DV32" s="661"/>
      <c r="DW32" s="664" t="s">
        <v>122</v>
      </c>
      <c r="DX32" s="690"/>
      <c r="DY32" s="690"/>
      <c r="DZ32" s="690"/>
      <c r="EA32" s="690"/>
      <c r="EB32" s="690"/>
      <c r="EC32" s="691"/>
    </row>
    <row r="33" spans="2:133" ht="11.25" customHeight="1" x14ac:dyDescent="0.2">
      <c r="B33" s="656" t="s">
        <v>305</v>
      </c>
      <c r="C33" s="657"/>
      <c r="D33" s="657"/>
      <c r="E33" s="657"/>
      <c r="F33" s="657"/>
      <c r="G33" s="657"/>
      <c r="H33" s="657"/>
      <c r="I33" s="657"/>
      <c r="J33" s="657"/>
      <c r="K33" s="657"/>
      <c r="L33" s="657"/>
      <c r="M33" s="657"/>
      <c r="N33" s="657"/>
      <c r="O33" s="657"/>
      <c r="P33" s="657"/>
      <c r="Q33" s="658"/>
      <c r="R33" s="659">
        <v>94572</v>
      </c>
      <c r="S33" s="660"/>
      <c r="T33" s="660"/>
      <c r="U33" s="660"/>
      <c r="V33" s="660"/>
      <c r="W33" s="660"/>
      <c r="X33" s="660"/>
      <c r="Y33" s="661"/>
      <c r="Z33" s="662">
        <v>0.2</v>
      </c>
      <c r="AA33" s="662"/>
      <c r="AB33" s="662"/>
      <c r="AC33" s="662"/>
      <c r="AD33" s="663">
        <v>41973</v>
      </c>
      <c r="AE33" s="663"/>
      <c r="AF33" s="663"/>
      <c r="AG33" s="663"/>
      <c r="AH33" s="663"/>
      <c r="AI33" s="663"/>
      <c r="AJ33" s="663"/>
      <c r="AK33" s="663"/>
      <c r="AL33" s="664">
        <v>0.2</v>
      </c>
      <c r="AM33" s="665"/>
      <c r="AN33" s="665"/>
      <c r="AO33" s="666"/>
      <c r="AP33" s="709"/>
      <c r="AQ33" s="710"/>
      <c r="AR33" s="710"/>
      <c r="AS33" s="710"/>
      <c r="AT33" s="713"/>
      <c r="AU33" s="219"/>
      <c r="AV33" s="219"/>
      <c r="AW33" s="219"/>
      <c r="AX33" s="680" t="s">
        <v>306</v>
      </c>
      <c r="AY33" s="681"/>
      <c r="AZ33" s="681"/>
      <c r="BA33" s="681"/>
      <c r="BB33" s="681"/>
      <c r="BC33" s="681"/>
      <c r="BD33" s="681"/>
      <c r="BE33" s="681"/>
      <c r="BF33" s="682"/>
      <c r="BG33" s="717">
        <v>99.8</v>
      </c>
      <c r="BH33" s="718"/>
      <c r="BI33" s="718"/>
      <c r="BJ33" s="718"/>
      <c r="BK33" s="718"/>
      <c r="BL33" s="718"/>
      <c r="BM33" s="719">
        <v>99.6</v>
      </c>
      <c r="BN33" s="718"/>
      <c r="BO33" s="718"/>
      <c r="BP33" s="718"/>
      <c r="BQ33" s="720"/>
      <c r="BR33" s="717">
        <v>99.7</v>
      </c>
      <c r="BS33" s="718"/>
      <c r="BT33" s="718"/>
      <c r="BU33" s="718"/>
      <c r="BV33" s="718"/>
      <c r="BW33" s="718"/>
      <c r="BX33" s="719">
        <v>99.5</v>
      </c>
      <c r="BY33" s="718"/>
      <c r="BZ33" s="718"/>
      <c r="CA33" s="718"/>
      <c r="CB33" s="720"/>
      <c r="CD33" s="656" t="s">
        <v>307</v>
      </c>
      <c r="CE33" s="657"/>
      <c r="CF33" s="657"/>
      <c r="CG33" s="657"/>
      <c r="CH33" s="657"/>
      <c r="CI33" s="657"/>
      <c r="CJ33" s="657"/>
      <c r="CK33" s="657"/>
      <c r="CL33" s="657"/>
      <c r="CM33" s="657"/>
      <c r="CN33" s="657"/>
      <c r="CO33" s="657"/>
      <c r="CP33" s="657"/>
      <c r="CQ33" s="658"/>
      <c r="CR33" s="659">
        <v>23031021</v>
      </c>
      <c r="CS33" s="692"/>
      <c r="CT33" s="692"/>
      <c r="CU33" s="692"/>
      <c r="CV33" s="692"/>
      <c r="CW33" s="692"/>
      <c r="CX33" s="692"/>
      <c r="CY33" s="693"/>
      <c r="CZ33" s="664">
        <v>43.4</v>
      </c>
      <c r="DA33" s="690"/>
      <c r="DB33" s="690"/>
      <c r="DC33" s="694"/>
      <c r="DD33" s="668">
        <v>18659953</v>
      </c>
      <c r="DE33" s="692"/>
      <c r="DF33" s="692"/>
      <c r="DG33" s="692"/>
      <c r="DH33" s="692"/>
      <c r="DI33" s="692"/>
      <c r="DJ33" s="692"/>
      <c r="DK33" s="693"/>
      <c r="DL33" s="668">
        <v>13175361</v>
      </c>
      <c r="DM33" s="692"/>
      <c r="DN33" s="692"/>
      <c r="DO33" s="692"/>
      <c r="DP33" s="692"/>
      <c r="DQ33" s="692"/>
      <c r="DR33" s="692"/>
      <c r="DS33" s="692"/>
      <c r="DT33" s="692"/>
      <c r="DU33" s="692"/>
      <c r="DV33" s="693"/>
      <c r="DW33" s="664">
        <v>50.3</v>
      </c>
      <c r="DX33" s="690"/>
      <c r="DY33" s="690"/>
      <c r="DZ33" s="690"/>
      <c r="EA33" s="690"/>
      <c r="EB33" s="690"/>
      <c r="EC33" s="691"/>
    </row>
    <row r="34" spans="2:133" ht="11.25" customHeight="1" x14ac:dyDescent="0.2">
      <c r="B34" s="656" t="s">
        <v>308</v>
      </c>
      <c r="C34" s="657"/>
      <c r="D34" s="657"/>
      <c r="E34" s="657"/>
      <c r="F34" s="657"/>
      <c r="G34" s="657"/>
      <c r="H34" s="657"/>
      <c r="I34" s="657"/>
      <c r="J34" s="657"/>
      <c r="K34" s="657"/>
      <c r="L34" s="657"/>
      <c r="M34" s="657"/>
      <c r="N34" s="657"/>
      <c r="O34" s="657"/>
      <c r="P34" s="657"/>
      <c r="Q34" s="658"/>
      <c r="R34" s="659">
        <v>2560953</v>
      </c>
      <c r="S34" s="660"/>
      <c r="T34" s="660"/>
      <c r="U34" s="660"/>
      <c r="V34" s="660"/>
      <c r="W34" s="660"/>
      <c r="X34" s="660"/>
      <c r="Y34" s="661"/>
      <c r="Z34" s="662">
        <v>4.8</v>
      </c>
      <c r="AA34" s="662"/>
      <c r="AB34" s="662"/>
      <c r="AC34" s="662"/>
      <c r="AD34" s="663" t="s">
        <v>122</v>
      </c>
      <c r="AE34" s="663"/>
      <c r="AF34" s="663"/>
      <c r="AG34" s="663"/>
      <c r="AH34" s="663"/>
      <c r="AI34" s="663"/>
      <c r="AJ34" s="663"/>
      <c r="AK34" s="663"/>
      <c r="AL34" s="664" t="s">
        <v>122</v>
      </c>
      <c r="AM34" s="665"/>
      <c r="AN34" s="665"/>
      <c r="AO34" s="666"/>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6" t="s">
        <v>309</v>
      </c>
      <c r="CE34" s="657"/>
      <c r="CF34" s="657"/>
      <c r="CG34" s="657"/>
      <c r="CH34" s="657"/>
      <c r="CI34" s="657"/>
      <c r="CJ34" s="657"/>
      <c r="CK34" s="657"/>
      <c r="CL34" s="657"/>
      <c r="CM34" s="657"/>
      <c r="CN34" s="657"/>
      <c r="CO34" s="657"/>
      <c r="CP34" s="657"/>
      <c r="CQ34" s="658"/>
      <c r="CR34" s="659">
        <v>8927549</v>
      </c>
      <c r="CS34" s="660"/>
      <c r="CT34" s="660"/>
      <c r="CU34" s="660"/>
      <c r="CV34" s="660"/>
      <c r="CW34" s="660"/>
      <c r="CX34" s="660"/>
      <c r="CY34" s="661"/>
      <c r="CZ34" s="664">
        <v>16.8</v>
      </c>
      <c r="DA34" s="690"/>
      <c r="DB34" s="690"/>
      <c r="DC34" s="694"/>
      <c r="DD34" s="668">
        <v>6561180</v>
      </c>
      <c r="DE34" s="660"/>
      <c r="DF34" s="660"/>
      <c r="DG34" s="660"/>
      <c r="DH34" s="660"/>
      <c r="DI34" s="660"/>
      <c r="DJ34" s="660"/>
      <c r="DK34" s="661"/>
      <c r="DL34" s="668">
        <v>4946155</v>
      </c>
      <c r="DM34" s="660"/>
      <c r="DN34" s="660"/>
      <c r="DO34" s="660"/>
      <c r="DP34" s="660"/>
      <c r="DQ34" s="660"/>
      <c r="DR34" s="660"/>
      <c r="DS34" s="660"/>
      <c r="DT34" s="660"/>
      <c r="DU34" s="660"/>
      <c r="DV34" s="661"/>
      <c r="DW34" s="664">
        <v>18.899999999999999</v>
      </c>
      <c r="DX34" s="690"/>
      <c r="DY34" s="690"/>
      <c r="DZ34" s="690"/>
      <c r="EA34" s="690"/>
      <c r="EB34" s="690"/>
      <c r="EC34" s="691"/>
    </row>
    <row r="35" spans="2:133" ht="11.25" customHeight="1" x14ac:dyDescent="0.2">
      <c r="B35" s="656" t="s">
        <v>310</v>
      </c>
      <c r="C35" s="657"/>
      <c r="D35" s="657"/>
      <c r="E35" s="657"/>
      <c r="F35" s="657"/>
      <c r="G35" s="657"/>
      <c r="H35" s="657"/>
      <c r="I35" s="657"/>
      <c r="J35" s="657"/>
      <c r="K35" s="657"/>
      <c r="L35" s="657"/>
      <c r="M35" s="657"/>
      <c r="N35" s="657"/>
      <c r="O35" s="657"/>
      <c r="P35" s="657"/>
      <c r="Q35" s="658"/>
      <c r="R35" s="659">
        <v>2047409</v>
      </c>
      <c r="S35" s="660"/>
      <c r="T35" s="660"/>
      <c r="U35" s="660"/>
      <c r="V35" s="660"/>
      <c r="W35" s="660"/>
      <c r="X35" s="660"/>
      <c r="Y35" s="661"/>
      <c r="Z35" s="662">
        <v>3.8</v>
      </c>
      <c r="AA35" s="662"/>
      <c r="AB35" s="662"/>
      <c r="AC35" s="662"/>
      <c r="AD35" s="663" t="s">
        <v>122</v>
      </c>
      <c r="AE35" s="663"/>
      <c r="AF35" s="663"/>
      <c r="AG35" s="663"/>
      <c r="AH35" s="663"/>
      <c r="AI35" s="663"/>
      <c r="AJ35" s="663"/>
      <c r="AK35" s="663"/>
      <c r="AL35" s="664" t="s">
        <v>122</v>
      </c>
      <c r="AM35" s="665"/>
      <c r="AN35" s="665"/>
      <c r="AO35" s="666"/>
      <c r="AP35" s="222"/>
      <c r="AQ35" s="641" t="s">
        <v>311</v>
      </c>
      <c r="AR35" s="642"/>
      <c r="AS35" s="642"/>
      <c r="AT35" s="642"/>
      <c r="AU35" s="642"/>
      <c r="AV35" s="642"/>
      <c r="AW35" s="642"/>
      <c r="AX35" s="642"/>
      <c r="AY35" s="642"/>
      <c r="AZ35" s="642"/>
      <c r="BA35" s="642"/>
      <c r="BB35" s="642"/>
      <c r="BC35" s="642"/>
      <c r="BD35" s="642"/>
      <c r="BE35" s="642"/>
      <c r="BF35" s="643"/>
      <c r="BG35" s="641" t="s">
        <v>312</v>
      </c>
      <c r="BH35" s="642"/>
      <c r="BI35" s="642"/>
      <c r="BJ35" s="642"/>
      <c r="BK35" s="642"/>
      <c r="BL35" s="642"/>
      <c r="BM35" s="642"/>
      <c r="BN35" s="642"/>
      <c r="BO35" s="642"/>
      <c r="BP35" s="642"/>
      <c r="BQ35" s="642"/>
      <c r="BR35" s="642"/>
      <c r="BS35" s="642"/>
      <c r="BT35" s="642"/>
      <c r="BU35" s="642"/>
      <c r="BV35" s="642"/>
      <c r="BW35" s="642"/>
      <c r="BX35" s="642"/>
      <c r="BY35" s="642"/>
      <c r="BZ35" s="642"/>
      <c r="CA35" s="642"/>
      <c r="CB35" s="643"/>
      <c r="CD35" s="656" t="s">
        <v>313</v>
      </c>
      <c r="CE35" s="657"/>
      <c r="CF35" s="657"/>
      <c r="CG35" s="657"/>
      <c r="CH35" s="657"/>
      <c r="CI35" s="657"/>
      <c r="CJ35" s="657"/>
      <c r="CK35" s="657"/>
      <c r="CL35" s="657"/>
      <c r="CM35" s="657"/>
      <c r="CN35" s="657"/>
      <c r="CO35" s="657"/>
      <c r="CP35" s="657"/>
      <c r="CQ35" s="658"/>
      <c r="CR35" s="659">
        <v>539261</v>
      </c>
      <c r="CS35" s="692"/>
      <c r="CT35" s="692"/>
      <c r="CU35" s="692"/>
      <c r="CV35" s="692"/>
      <c r="CW35" s="692"/>
      <c r="CX35" s="692"/>
      <c r="CY35" s="693"/>
      <c r="CZ35" s="664">
        <v>1</v>
      </c>
      <c r="DA35" s="690"/>
      <c r="DB35" s="690"/>
      <c r="DC35" s="694"/>
      <c r="DD35" s="668">
        <v>351574</v>
      </c>
      <c r="DE35" s="692"/>
      <c r="DF35" s="692"/>
      <c r="DG35" s="692"/>
      <c r="DH35" s="692"/>
      <c r="DI35" s="692"/>
      <c r="DJ35" s="692"/>
      <c r="DK35" s="693"/>
      <c r="DL35" s="668">
        <v>348331</v>
      </c>
      <c r="DM35" s="692"/>
      <c r="DN35" s="692"/>
      <c r="DO35" s="692"/>
      <c r="DP35" s="692"/>
      <c r="DQ35" s="692"/>
      <c r="DR35" s="692"/>
      <c r="DS35" s="692"/>
      <c r="DT35" s="692"/>
      <c r="DU35" s="692"/>
      <c r="DV35" s="693"/>
      <c r="DW35" s="664">
        <v>1.3</v>
      </c>
      <c r="DX35" s="690"/>
      <c r="DY35" s="690"/>
      <c r="DZ35" s="690"/>
      <c r="EA35" s="690"/>
      <c r="EB35" s="690"/>
      <c r="EC35" s="691"/>
    </row>
    <row r="36" spans="2:133" ht="11.25" customHeight="1" x14ac:dyDescent="0.2">
      <c r="B36" s="656" t="s">
        <v>314</v>
      </c>
      <c r="C36" s="657"/>
      <c r="D36" s="657"/>
      <c r="E36" s="657"/>
      <c r="F36" s="657"/>
      <c r="G36" s="657"/>
      <c r="H36" s="657"/>
      <c r="I36" s="657"/>
      <c r="J36" s="657"/>
      <c r="K36" s="657"/>
      <c r="L36" s="657"/>
      <c r="M36" s="657"/>
      <c r="N36" s="657"/>
      <c r="O36" s="657"/>
      <c r="P36" s="657"/>
      <c r="Q36" s="658"/>
      <c r="R36" s="659">
        <v>1276036</v>
      </c>
      <c r="S36" s="660"/>
      <c r="T36" s="660"/>
      <c r="U36" s="660"/>
      <c r="V36" s="660"/>
      <c r="W36" s="660"/>
      <c r="X36" s="660"/>
      <c r="Y36" s="661"/>
      <c r="Z36" s="662">
        <v>2.4</v>
      </c>
      <c r="AA36" s="662"/>
      <c r="AB36" s="662"/>
      <c r="AC36" s="662"/>
      <c r="AD36" s="663" t="s">
        <v>122</v>
      </c>
      <c r="AE36" s="663"/>
      <c r="AF36" s="663"/>
      <c r="AG36" s="663"/>
      <c r="AH36" s="663"/>
      <c r="AI36" s="663"/>
      <c r="AJ36" s="663"/>
      <c r="AK36" s="663"/>
      <c r="AL36" s="664" t="s">
        <v>122</v>
      </c>
      <c r="AM36" s="665"/>
      <c r="AN36" s="665"/>
      <c r="AO36" s="666"/>
      <c r="AP36" s="222"/>
      <c r="AQ36" s="725" t="s">
        <v>315</v>
      </c>
      <c r="AR36" s="726"/>
      <c r="AS36" s="726"/>
      <c r="AT36" s="726"/>
      <c r="AU36" s="726"/>
      <c r="AV36" s="726"/>
      <c r="AW36" s="726"/>
      <c r="AX36" s="726"/>
      <c r="AY36" s="727"/>
      <c r="AZ36" s="648">
        <v>6539528</v>
      </c>
      <c r="BA36" s="649"/>
      <c r="BB36" s="649"/>
      <c r="BC36" s="649"/>
      <c r="BD36" s="649"/>
      <c r="BE36" s="649"/>
      <c r="BF36" s="721"/>
      <c r="BG36" s="645" t="s">
        <v>316</v>
      </c>
      <c r="BH36" s="646"/>
      <c r="BI36" s="646"/>
      <c r="BJ36" s="646"/>
      <c r="BK36" s="646"/>
      <c r="BL36" s="646"/>
      <c r="BM36" s="646"/>
      <c r="BN36" s="646"/>
      <c r="BO36" s="646"/>
      <c r="BP36" s="646"/>
      <c r="BQ36" s="646"/>
      <c r="BR36" s="646"/>
      <c r="BS36" s="646"/>
      <c r="BT36" s="646"/>
      <c r="BU36" s="647"/>
      <c r="BV36" s="648">
        <v>23833</v>
      </c>
      <c r="BW36" s="649"/>
      <c r="BX36" s="649"/>
      <c r="BY36" s="649"/>
      <c r="BZ36" s="649"/>
      <c r="CA36" s="649"/>
      <c r="CB36" s="721"/>
      <c r="CD36" s="656" t="s">
        <v>317</v>
      </c>
      <c r="CE36" s="657"/>
      <c r="CF36" s="657"/>
      <c r="CG36" s="657"/>
      <c r="CH36" s="657"/>
      <c r="CI36" s="657"/>
      <c r="CJ36" s="657"/>
      <c r="CK36" s="657"/>
      <c r="CL36" s="657"/>
      <c r="CM36" s="657"/>
      <c r="CN36" s="657"/>
      <c r="CO36" s="657"/>
      <c r="CP36" s="657"/>
      <c r="CQ36" s="658"/>
      <c r="CR36" s="659">
        <v>5823065</v>
      </c>
      <c r="CS36" s="660"/>
      <c r="CT36" s="660"/>
      <c r="CU36" s="660"/>
      <c r="CV36" s="660"/>
      <c r="CW36" s="660"/>
      <c r="CX36" s="660"/>
      <c r="CY36" s="661"/>
      <c r="CZ36" s="664">
        <v>11</v>
      </c>
      <c r="DA36" s="690"/>
      <c r="DB36" s="690"/>
      <c r="DC36" s="694"/>
      <c r="DD36" s="668">
        <v>5155060</v>
      </c>
      <c r="DE36" s="660"/>
      <c r="DF36" s="660"/>
      <c r="DG36" s="660"/>
      <c r="DH36" s="660"/>
      <c r="DI36" s="660"/>
      <c r="DJ36" s="660"/>
      <c r="DK36" s="661"/>
      <c r="DL36" s="668">
        <v>4073673</v>
      </c>
      <c r="DM36" s="660"/>
      <c r="DN36" s="660"/>
      <c r="DO36" s="660"/>
      <c r="DP36" s="660"/>
      <c r="DQ36" s="660"/>
      <c r="DR36" s="660"/>
      <c r="DS36" s="660"/>
      <c r="DT36" s="660"/>
      <c r="DU36" s="660"/>
      <c r="DV36" s="661"/>
      <c r="DW36" s="664">
        <v>15.5</v>
      </c>
      <c r="DX36" s="690"/>
      <c r="DY36" s="690"/>
      <c r="DZ36" s="690"/>
      <c r="EA36" s="690"/>
      <c r="EB36" s="690"/>
      <c r="EC36" s="691"/>
    </row>
    <row r="37" spans="2:133" ht="11.25" customHeight="1" x14ac:dyDescent="0.2">
      <c r="B37" s="656" t="s">
        <v>318</v>
      </c>
      <c r="C37" s="657"/>
      <c r="D37" s="657"/>
      <c r="E37" s="657"/>
      <c r="F37" s="657"/>
      <c r="G37" s="657"/>
      <c r="H37" s="657"/>
      <c r="I37" s="657"/>
      <c r="J37" s="657"/>
      <c r="K37" s="657"/>
      <c r="L37" s="657"/>
      <c r="M37" s="657"/>
      <c r="N37" s="657"/>
      <c r="O37" s="657"/>
      <c r="P37" s="657"/>
      <c r="Q37" s="658"/>
      <c r="R37" s="659">
        <v>837846</v>
      </c>
      <c r="S37" s="660"/>
      <c r="T37" s="660"/>
      <c r="U37" s="660"/>
      <c r="V37" s="660"/>
      <c r="W37" s="660"/>
      <c r="X37" s="660"/>
      <c r="Y37" s="661"/>
      <c r="Z37" s="662">
        <v>1.6</v>
      </c>
      <c r="AA37" s="662"/>
      <c r="AB37" s="662"/>
      <c r="AC37" s="662"/>
      <c r="AD37" s="663">
        <v>28405</v>
      </c>
      <c r="AE37" s="663"/>
      <c r="AF37" s="663"/>
      <c r="AG37" s="663"/>
      <c r="AH37" s="663"/>
      <c r="AI37" s="663"/>
      <c r="AJ37" s="663"/>
      <c r="AK37" s="663"/>
      <c r="AL37" s="664">
        <v>0.1</v>
      </c>
      <c r="AM37" s="665"/>
      <c r="AN37" s="665"/>
      <c r="AO37" s="666"/>
      <c r="AQ37" s="722" t="s">
        <v>319</v>
      </c>
      <c r="AR37" s="723"/>
      <c r="AS37" s="723"/>
      <c r="AT37" s="723"/>
      <c r="AU37" s="723"/>
      <c r="AV37" s="723"/>
      <c r="AW37" s="723"/>
      <c r="AX37" s="723"/>
      <c r="AY37" s="724"/>
      <c r="AZ37" s="659">
        <v>1667744</v>
      </c>
      <c r="BA37" s="660"/>
      <c r="BB37" s="660"/>
      <c r="BC37" s="660"/>
      <c r="BD37" s="692"/>
      <c r="BE37" s="692"/>
      <c r="BF37" s="714"/>
      <c r="BG37" s="656" t="s">
        <v>320</v>
      </c>
      <c r="BH37" s="657"/>
      <c r="BI37" s="657"/>
      <c r="BJ37" s="657"/>
      <c r="BK37" s="657"/>
      <c r="BL37" s="657"/>
      <c r="BM37" s="657"/>
      <c r="BN37" s="657"/>
      <c r="BO37" s="657"/>
      <c r="BP37" s="657"/>
      <c r="BQ37" s="657"/>
      <c r="BR37" s="657"/>
      <c r="BS37" s="657"/>
      <c r="BT37" s="657"/>
      <c r="BU37" s="658"/>
      <c r="BV37" s="659">
        <v>10556</v>
      </c>
      <c r="BW37" s="660"/>
      <c r="BX37" s="660"/>
      <c r="BY37" s="660"/>
      <c r="BZ37" s="660"/>
      <c r="CA37" s="660"/>
      <c r="CB37" s="669"/>
      <c r="CD37" s="656" t="s">
        <v>321</v>
      </c>
      <c r="CE37" s="657"/>
      <c r="CF37" s="657"/>
      <c r="CG37" s="657"/>
      <c r="CH37" s="657"/>
      <c r="CI37" s="657"/>
      <c r="CJ37" s="657"/>
      <c r="CK37" s="657"/>
      <c r="CL37" s="657"/>
      <c r="CM37" s="657"/>
      <c r="CN37" s="657"/>
      <c r="CO37" s="657"/>
      <c r="CP37" s="657"/>
      <c r="CQ37" s="658"/>
      <c r="CR37" s="659">
        <v>1842693</v>
      </c>
      <c r="CS37" s="692"/>
      <c r="CT37" s="692"/>
      <c r="CU37" s="692"/>
      <c r="CV37" s="692"/>
      <c r="CW37" s="692"/>
      <c r="CX37" s="692"/>
      <c r="CY37" s="693"/>
      <c r="CZ37" s="664">
        <v>3.5</v>
      </c>
      <c r="DA37" s="690"/>
      <c r="DB37" s="690"/>
      <c r="DC37" s="694"/>
      <c r="DD37" s="668">
        <v>1814338</v>
      </c>
      <c r="DE37" s="692"/>
      <c r="DF37" s="692"/>
      <c r="DG37" s="692"/>
      <c r="DH37" s="692"/>
      <c r="DI37" s="692"/>
      <c r="DJ37" s="692"/>
      <c r="DK37" s="693"/>
      <c r="DL37" s="668">
        <v>1713833</v>
      </c>
      <c r="DM37" s="692"/>
      <c r="DN37" s="692"/>
      <c r="DO37" s="692"/>
      <c r="DP37" s="692"/>
      <c r="DQ37" s="692"/>
      <c r="DR37" s="692"/>
      <c r="DS37" s="692"/>
      <c r="DT37" s="692"/>
      <c r="DU37" s="692"/>
      <c r="DV37" s="693"/>
      <c r="DW37" s="664">
        <v>6.5</v>
      </c>
      <c r="DX37" s="690"/>
      <c r="DY37" s="690"/>
      <c r="DZ37" s="690"/>
      <c r="EA37" s="690"/>
      <c r="EB37" s="690"/>
      <c r="EC37" s="691"/>
    </row>
    <row r="38" spans="2:133" ht="11.25" customHeight="1" x14ac:dyDescent="0.2">
      <c r="B38" s="656" t="s">
        <v>322</v>
      </c>
      <c r="C38" s="657"/>
      <c r="D38" s="657"/>
      <c r="E38" s="657"/>
      <c r="F38" s="657"/>
      <c r="G38" s="657"/>
      <c r="H38" s="657"/>
      <c r="I38" s="657"/>
      <c r="J38" s="657"/>
      <c r="K38" s="657"/>
      <c r="L38" s="657"/>
      <c r="M38" s="657"/>
      <c r="N38" s="657"/>
      <c r="O38" s="657"/>
      <c r="P38" s="657"/>
      <c r="Q38" s="658"/>
      <c r="R38" s="659">
        <v>2394385</v>
      </c>
      <c r="S38" s="660"/>
      <c r="T38" s="660"/>
      <c r="U38" s="660"/>
      <c r="V38" s="660"/>
      <c r="W38" s="660"/>
      <c r="X38" s="660"/>
      <c r="Y38" s="661"/>
      <c r="Z38" s="662">
        <v>4.5</v>
      </c>
      <c r="AA38" s="662"/>
      <c r="AB38" s="662"/>
      <c r="AC38" s="662"/>
      <c r="AD38" s="663" t="s">
        <v>122</v>
      </c>
      <c r="AE38" s="663"/>
      <c r="AF38" s="663"/>
      <c r="AG38" s="663"/>
      <c r="AH38" s="663"/>
      <c r="AI38" s="663"/>
      <c r="AJ38" s="663"/>
      <c r="AK38" s="663"/>
      <c r="AL38" s="664" t="s">
        <v>122</v>
      </c>
      <c r="AM38" s="665"/>
      <c r="AN38" s="665"/>
      <c r="AO38" s="666"/>
      <c r="AQ38" s="722" t="s">
        <v>323</v>
      </c>
      <c r="AR38" s="723"/>
      <c r="AS38" s="723"/>
      <c r="AT38" s="723"/>
      <c r="AU38" s="723"/>
      <c r="AV38" s="723"/>
      <c r="AW38" s="723"/>
      <c r="AX38" s="723"/>
      <c r="AY38" s="724"/>
      <c r="AZ38" s="659">
        <v>9737</v>
      </c>
      <c r="BA38" s="660"/>
      <c r="BB38" s="660"/>
      <c r="BC38" s="660"/>
      <c r="BD38" s="692"/>
      <c r="BE38" s="692"/>
      <c r="BF38" s="714"/>
      <c r="BG38" s="656" t="s">
        <v>324</v>
      </c>
      <c r="BH38" s="657"/>
      <c r="BI38" s="657"/>
      <c r="BJ38" s="657"/>
      <c r="BK38" s="657"/>
      <c r="BL38" s="657"/>
      <c r="BM38" s="657"/>
      <c r="BN38" s="657"/>
      <c r="BO38" s="657"/>
      <c r="BP38" s="657"/>
      <c r="BQ38" s="657"/>
      <c r="BR38" s="657"/>
      <c r="BS38" s="657"/>
      <c r="BT38" s="657"/>
      <c r="BU38" s="658"/>
      <c r="BV38" s="659">
        <v>15470</v>
      </c>
      <c r="BW38" s="660"/>
      <c r="BX38" s="660"/>
      <c r="BY38" s="660"/>
      <c r="BZ38" s="660"/>
      <c r="CA38" s="660"/>
      <c r="CB38" s="669"/>
      <c r="CD38" s="656" t="s">
        <v>325</v>
      </c>
      <c r="CE38" s="657"/>
      <c r="CF38" s="657"/>
      <c r="CG38" s="657"/>
      <c r="CH38" s="657"/>
      <c r="CI38" s="657"/>
      <c r="CJ38" s="657"/>
      <c r="CK38" s="657"/>
      <c r="CL38" s="657"/>
      <c r="CM38" s="657"/>
      <c r="CN38" s="657"/>
      <c r="CO38" s="657"/>
      <c r="CP38" s="657"/>
      <c r="CQ38" s="658"/>
      <c r="CR38" s="659">
        <v>4862047</v>
      </c>
      <c r="CS38" s="660"/>
      <c r="CT38" s="660"/>
      <c r="CU38" s="660"/>
      <c r="CV38" s="660"/>
      <c r="CW38" s="660"/>
      <c r="CX38" s="660"/>
      <c r="CY38" s="661"/>
      <c r="CZ38" s="664">
        <v>9.1999999999999993</v>
      </c>
      <c r="DA38" s="690"/>
      <c r="DB38" s="690"/>
      <c r="DC38" s="694"/>
      <c r="DD38" s="668">
        <v>3736924</v>
      </c>
      <c r="DE38" s="660"/>
      <c r="DF38" s="660"/>
      <c r="DG38" s="660"/>
      <c r="DH38" s="660"/>
      <c r="DI38" s="660"/>
      <c r="DJ38" s="660"/>
      <c r="DK38" s="661"/>
      <c r="DL38" s="668">
        <v>3695112</v>
      </c>
      <c r="DM38" s="660"/>
      <c r="DN38" s="660"/>
      <c r="DO38" s="660"/>
      <c r="DP38" s="660"/>
      <c r="DQ38" s="660"/>
      <c r="DR38" s="660"/>
      <c r="DS38" s="660"/>
      <c r="DT38" s="660"/>
      <c r="DU38" s="660"/>
      <c r="DV38" s="661"/>
      <c r="DW38" s="664">
        <v>14.1</v>
      </c>
      <c r="DX38" s="690"/>
      <c r="DY38" s="690"/>
      <c r="DZ38" s="690"/>
      <c r="EA38" s="690"/>
      <c r="EB38" s="690"/>
      <c r="EC38" s="691"/>
    </row>
    <row r="39" spans="2:133" ht="11.25" customHeight="1" x14ac:dyDescent="0.2">
      <c r="B39" s="656" t="s">
        <v>326</v>
      </c>
      <c r="C39" s="657"/>
      <c r="D39" s="657"/>
      <c r="E39" s="657"/>
      <c r="F39" s="657"/>
      <c r="G39" s="657"/>
      <c r="H39" s="657"/>
      <c r="I39" s="657"/>
      <c r="J39" s="657"/>
      <c r="K39" s="657"/>
      <c r="L39" s="657"/>
      <c r="M39" s="657"/>
      <c r="N39" s="657"/>
      <c r="O39" s="657"/>
      <c r="P39" s="657"/>
      <c r="Q39" s="658"/>
      <c r="R39" s="659" t="s">
        <v>122</v>
      </c>
      <c r="S39" s="660"/>
      <c r="T39" s="660"/>
      <c r="U39" s="660"/>
      <c r="V39" s="660"/>
      <c r="W39" s="660"/>
      <c r="X39" s="660"/>
      <c r="Y39" s="661"/>
      <c r="Z39" s="662" t="s">
        <v>122</v>
      </c>
      <c r="AA39" s="662"/>
      <c r="AB39" s="662"/>
      <c r="AC39" s="662"/>
      <c r="AD39" s="663" t="s">
        <v>122</v>
      </c>
      <c r="AE39" s="663"/>
      <c r="AF39" s="663"/>
      <c r="AG39" s="663"/>
      <c r="AH39" s="663"/>
      <c r="AI39" s="663"/>
      <c r="AJ39" s="663"/>
      <c r="AK39" s="663"/>
      <c r="AL39" s="664" t="s">
        <v>122</v>
      </c>
      <c r="AM39" s="665"/>
      <c r="AN39" s="665"/>
      <c r="AO39" s="666"/>
      <c r="AQ39" s="722" t="s">
        <v>327</v>
      </c>
      <c r="AR39" s="723"/>
      <c r="AS39" s="723"/>
      <c r="AT39" s="723"/>
      <c r="AU39" s="723"/>
      <c r="AV39" s="723"/>
      <c r="AW39" s="723"/>
      <c r="AX39" s="723"/>
      <c r="AY39" s="724"/>
      <c r="AZ39" s="659" t="s">
        <v>122</v>
      </c>
      <c r="BA39" s="660"/>
      <c r="BB39" s="660"/>
      <c r="BC39" s="660"/>
      <c r="BD39" s="692"/>
      <c r="BE39" s="692"/>
      <c r="BF39" s="714"/>
      <c r="BG39" s="656" t="s">
        <v>328</v>
      </c>
      <c r="BH39" s="657"/>
      <c r="BI39" s="657"/>
      <c r="BJ39" s="657"/>
      <c r="BK39" s="657"/>
      <c r="BL39" s="657"/>
      <c r="BM39" s="657"/>
      <c r="BN39" s="657"/>
      <c r="BO39" s="657"/>
      <c r="BP39" s="657"/>
      <c r="BQ39" s="657"/>
      <c r="BR39" s="657"/>
      <c r="BS39" s="657"/>
      <c r="BT39" s="657"/>
      <c r="BU39" s="658"/>
      <c r="BV39" s="659">
        <v>22684</v>
      </c>
      <c r="BW39" s="660"/>
      <c r="BX39" s="660"/>
      <c r="BY39" s="660"/>
      <c r="BZ39" s="660"/>
      <c r="CA39" s="660"/>
      <c r="CB39" s="669"/>
      <c r="CD39" s="656" t="s">
        <v>329</v>
      </c>
      <c r="CE39" s="657"/>
      <c r="CF39" s="657"/>
      <c r="CG39" s="657"/>
      <c r="CH39" s="657"/>
      <c r="CI39" s="657"/>
      <c r="CJ39" s="657"/>
      <c r="CK39" s="657"/>
      <c r="CL39" s="657"/>
      <c r="CM39" s="657"/>
      <c r="CN39" s="657"/>
      <c r="CO39" s="657"/>
      <c r="CP39" s="657"/>
      <c r="CQ39" s="658"/>
      <c r="CR39" s="659">
        <v>2713257</v>
      </c>
      <c r="CS39" s="692"/>
      <c r="CT39" s="692"/>
      <c r="CU39" s="692"/>
      <c r="CV39" s="692"/>
      <c r="CW39" s="692"/>
      <c r="CX39" s="692"/>
      <c r="CY39" s="693"/>
      <c r="CZ39" s="664">
        <v>5.0999999999999996</v>
      </c>
      <c r="DA39" s="690"/>
      <c r="DB39" s="690"/>
      <c r="DC39" s="694"/>
      <c r="DD39" s="668">
        <v>2689373</v>
      </c>
      <c r="DE39" s="692"/>
      <c r="DF39" s="692"/>
      <c r="DG39" s="692"/>
      <c r="DH39" s="692"/>
      <c r="DI39" s="692"/>
      <c r="DJ39" s="692"/>
      <c r="DK39" s="693"/>
      <c r="DL39" s="668" t="s">
        <v>122</v>
      </c>
      <c r="DM39" s="692"/>
      <c r="DN39" s="692"/>
      <c r="DO39" s="692"/>
      <c r="DP39" s="692"/>
      <c r="DQ39" s="692"/>
      <c r="DR39" s="692"/>
      <c r="DS39" s="692"/>
      <c r="DT39" s="692"/>
      <c r="DU39" s="692"/>
      <c r="DV39" s="693"/>
      <c r="DW39" s="664" t="s">
        <v>122</v>
      </c>
      <c r="DX39" s="690"/>
      <c r="DY39" s="690"/>
      <c r="DZ39" s="690"/>
      <c r="EA39" s="690"/>
      <c r="EB39" s="690"/>
      <c r="EC39" s="691"/>
    </row>
    <row r="40" spans="2:133" ht="11.25" customHeight="1" x14ac:dyDescent="0.2">
      <c r="B40" s="656" t="s">
        <v>330</v>
      </c>
      <c r="C40" s="657"/>
      <c r="D40" s="657"/>
      <c r="E40" s="657"/>
      <c r="F40" s="657"/>
      <c r="G40" s="657"/>
      <c r="H40" s="657"/>
      <c r="I40" s="657"/>
      <c r="J40" s="657"/>
      <c r="K40" s="657"/>
      <c r="L40" s="657"/>
      <c r="M40" s="657"/>
      <c r="N40" s="657"/>
      <c r="O40" s="657"/>
      <c r="P40" s="657"/>
      <c r="Q40" s="658"/>
      <c r="R40" s="659">
        <v>263285</v>
      </c>
      <c r="S40" s="660"/>
      <c r="T40" s="660"/>
      <c r="U40" s="660"/>
      <c r="V40" s="660"/>
      <c r="W40" s="660"/>
      <c r="X40" s="660"/>
      <c r="Y40" s="661"/>
      <c r="Z40" s="662">
        <v>0.5</v>
      </c>
      <c r="AA40" s="662"/>
      <c r="AB40" s="662"/>
      <c r="AC40" s="662"/>
      <c r="AD40" s="663" t="s">
        <v>122</v>
      </c>
      <c r="AE40" s="663"/>
      <c r="AF40" s="663"/>
      <c r="AG40" s="663"/>
      <c r="AH40" s="663"/>
      <c r="AI40" s="663"/>
      <c r="AJ40" s="663"/>
      <c r="AK40" s="663"/>
      <c r="AL40" s="664" t="s">
        <v>122</v>
      </c>
      <c r="AM40" s="665"/>
      <c r="AN40" s="665"/>
      <c r="AO40" s="666"/>
      <c r="AQ40" s="722" t="s">
        <v>331</v>
      </c>
      <c r="AR40" s="723"/>
      <c r="AS40" s="723"/>
      <c r="AT40" s="723"/>
      <c r="AU40" s="723"/>
      <c r="AV40" s="723"/>
      <c r="AW40" s="723"/>
      <c r="AX40" s="723"/>
      <c r="AY40" s="724"/>
      <c r="AZ40" s="659" t="s">
        <v>122</v>
      </c>
      <c r="BA40" s="660"/>
      <c r="BB40" s="660"/>
      <c r="BC40" s="660"/>
      <c r="BD40" s="692"/>
      <c r="BE40" s="692"/>
      <c r="BF40" s="714"/>
      <c r="BG40" s="707" t="s">
        <v>332</v>
      </c>
      <c r="BH40" s="708"/>
      <c r="BI40" s="708"/>
      <c r="BJ40" s="708"/>
      <c r="BK40" s="708"/>
      <c r="BL40" s="223"/>
      <c r="BM40" s="657" t="s">
        <v>333</v>
      </c>
      <c r="BN40" s="657"/>
      <c r="BO40" s="657"/>
      <c r="BP40" s="657"/>
      <c r="BQ40" s="657"/>
      <c r="BR40" s="657"/>
      <c r="BS40" s="657"/>
      <c r="BT40" s="657"/>
      <c r="BU40" s="658"/>
      <c r="BV40" s="659">
        <v>103</v>
      </c>
      <c r="BW40" s="660"/>
      <c r="BX40" s="660"/>
      <c r="BY40" s="660"/>
      <c r="BZ40" s="660"/>
      <c r="CA40" s="660"/>
      <c r="CB40" s="669"/>
      <c r="CD40" s="656" t="s">
        <v>334</v>
      </c>
      <c r="CE40" s="657"/>
      <c r="CF40" s="657"/>
      <c r="CG40" s="657"/>
      <c r="CH40" s="657"/>
      <c r="CI40" s="657"/>
      <c r="CJ40" s="657"/>
      <c r="CK40" s="657"/>
      <c r="CL40" s="657"/>
      <c r="CM40" s="657"/>
      <c r="CN40" s="657"/>
      <c r="CO40" s="657"/>
      <c r="CP40" s="657"/>
      <c r="CQ40" s="658"/>
      <c r="CR40" s="659">
        <v>165842</v>
      </c>
      <c r="CS40" s="660"/>
      <c r="CT40" s="660"/>
      <c r="CU40" s="660"/>
      <c r="CV40" s="660"/>
      <c r="CW40" s="660"/>
      <c r="CX40" s="660"/>
      <c r="CY40" s="661"/>
      <c r="CZ40" s="664">
        <v>0.3</v>
      </c>
      <c r="DA40" s="690"/>
      <c r="DB40" s="690"/>
      <c r="DC40" s="694"/>
      <c r="DD40" s="668">
        <v>165842</v>
      </c>
      <c r="DE40" s="660"/>
      <c r="DF40" s="660"/>
      <c r="DG40" s="660"/>
      <c r="DH40" s="660"/>
      <c r="DI40" s="660"/>
      <c r="DJ40" s="660"/>
      <c r="DK40" s="661"/>
      <c r="DL40" s="668">
        <v>112090</v>
      </c>
      <c r="DM40" s="660"/>
      <c r="DN40" s="660"/>
      <c r="DO40" s="660"/>
      <c r="DP40" s="660"/>
      <c r="DQ40" s="660"/>
      <c r="DR40" s="660"/>
      <c r="DS40" s="660"/>
      <c r="DT40" s="660"/>
      <c r="DU40" s="660"/>
      <c r="DV40" s="661"/>
      <c r="DW40" s="664">
        <v>0.4</v>
      </c>
      <c r="DX40" s="690"/>
      <c r="DY40" s="690"/>
      <c r="DZ40" s="690"/>
      <c r="EA40" s="690"/>
      <c r="EB40" s="690"/>
      <c r="EC40" s="691"/>
    </row>
    <row r="41" spans="2:133" ht="11.25" customHeight="1" x14ac:dyDescent="0.2">
      <c r="B41" s="680" t="s">
        <v>335</v>
      </c>
      <c r="C41" s="681"/>
      <c r="D41" s="681"/>
      <c r="E41" s="681"/>
      <c r="F41" s="681"/>
      <c r="G41" s="681"/>
      <c r="H41" s="681"/>
      <c r="I41" s="681"/>
      <c r="J41" s="681"/>
      <c r="K41" s="681"/>
      <c r="L41" s="681"/>
      <c r="M41" s="681"/>
      <c r="N41" s="681"/>
      <c r="O41" s="681"/>
      <c r="P41" s="681"/>
      <c r="Q41" s="682"/>
      <c r="R41" s="731">
        <v>53731734</v>
      </c>
      <c r="S41" s="732"/>
      <c r="T41" s="732"/>
      <c r="U41" s="732"/>
      <c r="V41" s="732"/>
      <c r="W41" s="732"/>
      <c r="X41" s="732"/>
      <c r="Y41" s="736"/>
      <c r="Z41" s="737">
        <v>100</v>
      </c>
      <c r="AA41" s="737"/>
      <c r="AB41" s="737"/>
      <c r="AC41" s="737"/>
      <c r="AD41" s="738">
        <v>25940179</v>
      </c>
      <c r="AE41" s="738"/>
      <c r="AF41" s="738"/>
      <c r="AG41" s="738"/>
      <c r="AH41" s="738"/>
      <c r="AI41" s="738"/>
      <c r="AJ41" s="738"/>
      <c r="AK41" s="738"/>
      <c r="AL41" s="739">
        <v>100</v>
      </c>
      <c r="AM41" s="719"/>
      <c r="AN41" s="719"/>
      <c r="AO41" s="740"/>
      <c r="AQ41" s="722" t="s">
        <v>336</v>
      </c>
      <c r="AR41" s="723"/>
      <c r="AS41" s="723"/>
      <c r="AT41" s="723"/>
      <c r="AU41" s="723"/>
      <c r="AV41" s="723"/>
      <c r="AW41" s="723"/>
      <c r="AX41" s="723"/>
      <c r="AY41" s="724"/>
      <c r="AZ41" s="659">
        <v>1135042</v>
      </c>
      <c r="BA41" s="660"/>
      <c r="BB41" s="660"/>
      <c r="BC41" s="660"/>
      <c r="BD41" s="692"/>
      <c r="BE41" s="692"/>
      <c r="BF41" s="714"/>
      <c r="BG41" s="707"/>
      <c r="BH41" s="708"/>
      <c r="BI41" s="708"/>
      <c r="BJ41" s="708"/>
      <c r="BK41" s="708"/>
      <c r="BL41" s="223"/>
      <c r="BM41" s="657" t="s">
        <v>337</v>
      </c>
      <c r="BN41" s="657"/>
      <c r="BO41" s="657"/>
      <c r="BP41" s="657"/>
      <c r="BQ41" s="657"/>
      <c r="BR41" s="657"/>
      <c r="BS41" s="657"/>
      <c r="BT41" s="657"/>
      <c r="BU41" s="658"/>
      <c r="BV41" s="659" t="s">
        <v>122</v>
      </c>
      <c r="BW41" s="660"/>
      <c r="BX41" s="660"/>
      <c r="BY41" s="660"/>
      <c r="BZ41" s="660"/>
      <c r="CA41" s="660"/>
      <c r="CB41" s="669"/>
      <c r="CD41" s="656" t="s">
        <v>338</v>
      </c>
      <c r="CE41" s="657"/>
      <c r="CF41" s="657"/>
      <c r="CG41" s="657"/>
      <c r="CH41" s="657"/>
      <c r="CI41" s="657"/>
      <c r="CJ41" s="657"/>
      <c r="CK41" s="657"/>
      <c r="CL41" s="657"/>
      <c r="CM41" s="657"/>
      <c r="CN41" s="657"/>
      <c r="CO41" s="657"/>
      <c r="CP41" s="657"/>
      <c r="CQ41" s="658"/>
      <c r="CR41" s="659" t="s">
        <v>122</v>
      </c>
      <c r="CS41" s="692"/>
      <c r="CT41" s="692"/>
      <c r="CU41" s="692"/>
      <c r="CV41" s="692"/>
      <c r="CW41" s="692"/>
      <c r="CX41" s="692"/>
      <c r="CY41" s="693"/>
      <c r="CZ41" s="664" t="s">
        <v>122</v>
      </c>
      <c r="DA41" s="690"/>
      <c r="DB41" s="690"/>
      <c r="DC41" s="694"/>
      <c r="DD41" s="668" t="s">
        <v>122</v>
      </c>
      <c r="DE41" s="692"/>
      <c r="DF41" s="692"/>
      <c r="DG41" s="692"/>
      <c r="DH41" s="692"/>
      <c r="DI41" s="692"/>
      <c r="DJ41" s="692"/>
      <c r="DK41" s="693"/>
      <c r="DL41" s="742"/>
      <c r="DM41" s="743"/>
      <c r="DN41" s="743"/>
      <c r="DO41" s="743"/>
      <c r="DP41" s="743"/>
      <c r="DQ41" s="743"/>
      <c r="DR41" s="743"/>
      <c r="DS41" s="743"/>
      <c r="DT41" s="743"/>
      <c r="DU41" s="743"/>
      <c r="DV41" s="744"/>
      <c r="DW41" s="733"/>
      <c r="DX41" s="734"/>
      <c r="DY41" s="734"/>
      <c r="DZ41" s="734"/>
      <c r="EA41" s="734"/>
      <c r="EB41" s="734"/>
      <c r="EC41" s="735"/>
    </row>
    <row r="42" spans="2:133" ht="11.25" customHeight="1" x14ac:dyDescent="0.2">
      <c r="AQ42" s="728" t="s">
        <v>339</v>
      </c>
      <c r="AR42" s="729"/>
      <c r="AS42" s="729"/>
      <c r="AT42" s="729"/>
      <c r="AU42" s="729"/>
      <c r="AV42" s="729"/>
      <c r="AW42" s="729"/>
      <c r="AX42" s="729"/>
      <c r="AY42" s="730"/>
      <c r="AZ42" s="731">
        <v>3727005</v>
      </c>
      <c r="BA42" s="732"/>
      <c r="BB42" s="732"/>
      <c r="BC42" s="732"/>
      <c r="BD42" s="718"/>
      <c r="BE42" s="718"/>
      <c r="BF42" s="720"/>
      <c r="BG42" s="709"/>
      <c r="BH42" s="710"/>
      <c r="BI42" s="710"/>
      <c r="BJ42" s="710"/>
      <c r="BK42" s="710"/>
      <c r="BL42" s="224"/>
      <c r="BM42" s="681" t="s">
        <v>340</v>
      </c>
      <c r="BN42" s="681"/>
      <c r="BO42" s="681"/>
      <c r="BP42" s="681"/>
      <c r="BQ42" s="681"/>
      <c r="BR42" s="681"/>
      <c r="BS42" s="681"/>
      <c r="BT42" s="681"/>
      <c r="BU42" s="682"/>
      <c r="BV42" s="731">
        <v>397</v>
      </c>
      <c r="BW42" s="732"/>
      <c r="BX42" s="732"/>
      <c r="BY42" s="732"/>
      <c r="BZ42" s="732"/>
      <c r="CA42" s="732"/>
      <c r="CB42" s="741"/>
      <c r="CD42" s="656" t="s">
        <v>341</v>
      </c>
      <c r="CE42" s="657"/>
      <c r="CF42" s="657"/>
      <c r="CG42" s="657"/>
      <c r="CH42" s="657"/>
      <c r="CI42" s="657"/>
      <c r="CJ42" s="657"/>
      <c r="CK42" s="657"/>
      <c r="CL42" s="657"/>
      <c r="CM42" s="657"/>
      <c r="CN42" s="657"/>
      <c r="CO42" s="657"/>
      <c r="CP42" s="657"/>
      <c r="CQ42" s="658"/>
      <c r="CR42" s="659">
        <v>4222118</v>
      </c>
      <c r="CS42" s="692"/>
      <c r="CT42" s="692"/>
      <c r="CU42" s="692"/>
      <c r="CV42" s="692"/>
      <c r="CW42" s="692"/>
      <c r="CX42" s="692"/>
      <c r="CY42" s="693"/>
      <c r="CZ42" s="664">
        <v>7.9</v>
      </c>
      <c r="DA42" s="690"/>
      <c r="DB42" s="690"/>
      <c r="DC42" s="694"/>
      <c r="DD42" s="668">
        <v>464358</v>
      </c>
      <c r="DE42" s="692"/>
      <c r="DF42" s="692"/>
      <c r="DG42" s="692"/>
      <c r="DH42" s="692"/>
      <c r="DI42" s="692"/>
      <c r="DJ42" s="692"/>
      <c r="DK42" s="693"/>
      <c r="DL42" s="742"/>
      <c r="DM42" s="743"/>
      <c r="DN42" s="743"/>
      <c r="DO42" s="743"/>
      <c r="DP42" s="743"/>
      <c r="DQ42" s="743"/>
      <c r="DR42" s="743"/>
      <c r="DS42" s="743"/>
      <c r="DT42" s="743"/>
      <c r="DU42" s="743"/>
      <c r="DV42" s="744"/>
      <c r="DW42" s="733"/>
      <c r="DX42" s="734"/>
      <c r="DY42" s="734"/>
      <c r="DZ42" s="734"/>
      <c r="EA42" s="734"/>
      <c r="EB42" s="734"/>
      <c r="EC42" s="735"/>
    </row>
    <row r="43" spans="2:133" ht="11.25" customHeight="1" x14ac:dyDescent="0.2">
      <c r="B43" s="214" t="s">
        <v>342</v>
      </c>
      <c r="CD43" s="656" t="s">
        <v>343</v>
      </c>
      <c r="CE43" s="657"/>
      <c r="CF43" s="657"/>
      <c r="CG43" s="657"/>
      <c r="CH43" s="657"/>
      <c r="CI43" s="657"/>
      <c r="CJ43" s="657"/>
      <c r="CK43" s="657"/>
      <c r="CL43" s="657"/>
      <c r="CM43" s="657"/>
      <c r="CN43" s="657"/>
      <c r="CO43" s="657"/>
      <c r="CP43" s="657"/>
      <c r="CQ43" s="658"/>
      <c r="CR43" s="659">
        <v>64470</v>
      </c>
      <c r="CS43" s="692"/>
      <c r="CT43" s="692"/>
      <c r="CU43" s="692"/>
      <c r="CV43" s="692"/>
      <c r="CW43" s="692"/>
      <c r="CX43" s="692"/>
      <c r="CY43" s="693"/>
      <c r="CZ43" s="664">
        <v>0.1</v>
      </c>
      <c r="DA43" s="690"/>
      <c r="DB43" s="690"/>
      <c r="DC43" s="694"/>
      <c r="DD43" s="668">
        <v>51970</v>
      </c>
      <c r="DE43" s="692"/>
      <c r="DF43" s="692"/>
      <c r="DG43" s="692"/>
      <c r="DH43" s="692"/>
      <c r="DI43" s="692"/>
      <c r="DJ43" s="692"/>
      <c r="DK43" s="693"/>
      <c r="DL43" s="742"/>
      <c r="DM43" s="743"/>
      <c r="DN43" s="743"/>
      <c r="DO43" s="743"/>
      <c r="DP43" s="743"/>
      <c r="DQ43" s="743"/>
      <c r="DR43" s="743"/>
      <c r="DS43" s="743"/>
      <c r="DT43" s="743"/>
      <c r="DU43" s="743"/>
      <c r="DV43" s="744"/>
      <c r="DW43" s="733"/>
      <c r="DX43" s="734"/>
      <c r="DY43" s="734"/>
      <c r="DZ43" s="734"/>
      <c r="EA43" s="734"/>
      <c r="EB43" s="734"/>
      <c r="EC43" s="735"/>
    </row>
    <row r="44" spans="2:133" ht="11.25" customHeight="1" x14ac:dyDescent="0.2">
      <c r="B44" s="745" t="s">
        <v>344</v>
      </c>
      <c r="C44" s="745"/>
      <c r="D44" s="745"/>
      <c r="E44" s="745"/>
      <c r="F44" s="745"/>
      <c r="G44" s="745"/>
      <c r="H44" s="745"/>
      <c r="I44" s="745"/>
      <c r="J44" s="745"/>
      <c r="K44" s="745"/>
      <c r="L44" s="745"/>
      <c r="M44" s="745"/>
      <c r="N44" s="745"/>
      <c r="O44" s="745"/>
      <c r="P44" s="745"/>
      <c r="Q44" s="745"/>
      <c r="R44" s="745"/>
      <c r="S44" s="745"/>
      <c r="T44" s="745"/>
      <c r="U44" s="745"/>
      <c r="V44" s="745"/>
      <c r="W44" s="745"/>
      <c r="X44" s="745"/>
      <c r="Y44" s="745"/>
      <c r="Z44" s="745"/>
      <c r="AA44" s="745"/>
      <c r="AB44" s="745"/>
      <c r="AC44" s="745"/>
      <c r="AD44" s="745"/>
      <c r="AE44" s="745"/>
      <c r="AF44" s="745"/>
      <c r="AG44" s="745"/>
      <c r="AH44" s="745"/>
      <c r="AI44" s="745"/>
      <c r="AJ44" s="745"/>
      <c r="AK44" s="745"/>
      <c r="AL44" s="745"/>
      <c r="AM44" s="745"/>
      <c r="AN44" s="745"/>
      <c r="AO44" s="745"/>
      <c r="AP44" s="745"/>
      <c r="AQ44" s="745"/>
      <c r="AR44" s="745"/>
      <c r="AS44" s="745"/>
      <c r="AT44" s="745"/>
      <c r="AU44" s="745"/>
      <c r="AV44" s="745"/>
      <c r="AW44" s="745"/>
      <c r="AX44" s="745"/>
      <c r="AY44" s="745"/>
      <c r="AZ44" s="745"/>
      <c r="BA44" s="745"/>
      <c r="BB44" s="745"/>
      <c r="BC44" s="745"/>
      <c r="BD44" s="745"/>
      <c r="BE44" s="745"/>
      <c r="BF44" s="745"/>
      <c r="BG44" s="745"/>
      <c r="BH44" s="745"/>
      <c r="BI44" s="745"/>
      <c r="BJ44" s="745"/>
      <c r="BK44" s="745"/>
      <c r="BL44" s="745"/>
      <c r="BM44" s="745"/>
      <c r="BN44" s="745"/>
      <c r="BO44" s="745"/>
      <c r="BP44" s="745"/>
      <c r="BQ44" s="745"/>
      <c r="BR44" s="745"/>
      <c r="BS44" s="745"/>
      <c r="BT44" s="745"/>
      <c r="BU44" s="745"/>
      <c r="BV44" s="745"/>
      <c r="BW44" s="745"/>
      <c r="BX44" s="745"/>
      <c r="BY44" s="745"/>
      <c r="BZ44" s="745"/>
      <c r="CA44" s="745"/>
      <c r="CB44" s="745"/>
      <c r="CC44" s="746"/>
      <c r="CD44" s="695" t="s">
        <v>292</v>
      </c>
      <c r="CE44" s="696"/>
      <c r="CF44" s="656" t="s">
        <v>345</v>
      </c>
      <c r="CG44" s="657"/>
      <c r="CH44" s="657"/>
      <c r="CI44" s="657"/>
      <c r="CJ44" s="657"/>
      <c r="CK44" s="657"/>
      <c r="CL44" s="657"/>
      <c r="CM44" s="657"/>
      <c r="CN44" s="657"/>
      <c r="CO44" s="657"/>
      <c r="CP44" s="657"/>
      <c r="CQ44" s="658"/>
      <c r="CR44" s="659">
        <v>4222118</v>
      </c>
      <c r="CS44" s="660"/>
      <c r="CT44" s="660"/>
      <c r="CU44" s="660"/>
      <c r="CV44" s="660"/>
      <c r="CW44" s="660"/>
      <c r="CX44" s="660"/>
      <c r="CY44" s="661"/>
      <c r="CZ44" s="664">
        <v>7.9</v>
      </c>
      <c r="DA44" s="665"/>
      <c r="DB44" s="665"/>
      <c r="DC44" s="671"/>
      <c r="DD44" s="668">
        <v>464358</v>
      </c>
      <c r="DE44" s="660"/>
      <c r="DF44" s="660"/>
      <c r="DG44" s="660"/>
      <c r="DH44" s="660"/>
      <c r="DI44" s="660"/>
      <c r="DJ44" s="660"/>
      <c r="DK44" s="661"/>
      <c r="DL44" s="742"/>
      <c r="DM44" s="743"/>
      <c r="DN44" s="743"/>
      <c r="DO44" s="743"/>
      <c r="DP44" s="743"/>
      <c r="DQ44" s="743"/>
      <c r="DR44" s="743"/>
      <c r="DS44" s="743"/>
      <c r="DT44" s="743"/>
      <c r="DU44" s="743"/>
      <c r="DV44" s="744"/>
      <c r="DW44" s="733"/>
      <c r="DX44" s="734"/>
      <c r="DY44" s="734"/>
      <c r="DZ44" s="734"/>
      <c r="EA44" s="734"/>
      <c r="EB44" s="734"/>
      <c r="EC44" s="735"/>
    </row>
    <row r="45" spans="2:133" ht="11.25" customHeight="1" x14ac:dyDescent="0.2">
      <c r="B45" s="745" t="s">
        <v>346</v>
      </c>
      <c r="C45" s="745"/>
      <c r="D45" s="745"/>
      <c r="E45" s="745"/>
      <c r="F45" s="745"/>
      <c r="G45" s="745"/>
      <c r="H45" s="745"/>
      <c r="I45" s="745"/>
      <c r="J45" s="745"/>
      <c r="K45" s="745"/>
      <c r="L45" s="745"/>
      <c r="M45" s="745"/>
      <c r="N45" s="745"/>
      <c r="O45" s="745"/>
      <c r="P45" s="745"/>
      <c r="Q45" s="745"/>
      <c r="R45" s="745"/>
      <c r="S45" s="745"/>
      <c r="T45" s="745"/>
      <c r="U45" s="745"/>
      <c r="V45" s="745"/>
      <c r="W45" s="745"/>
      <c r="X45" s="745"/>
      <c r="Y45" s="745"/>
      <c r="Z45" s="745"/>
      <c r="AA45" s="745"/>
      <c r="AB45" s="745"/>
      <c r="AC45" s="745"/>
      <c r="AD45" s="745"/>
      <c r="AE45" s="745"/>
      <c r="AF45" s="745"/>
      <c r="AG45" s="745"/>
      <c r="AH45" s="745"/>
      <c r="AI45" s="745"/>
      <c r="AJ45" s="745"/>
      <c r="AK45" s="745"/>
      <c r="AL45" s="745"/>
      <c r="AM45" s="745"/>
      <c r="AN45" s="745"/>
      <c r="AO45" s="745"/>
      <c r="AP45" s="745"/>
      <c r="AQ45" s="745"/>
      <c r="AR45" s="745"/>
      <c r="AS45" s="745"/>
      <c r="AT45" s="745"/>
      <c r="AU45" s="745"/>
      <c r="AV45" s="745"/>
      <c r="AW45" s="745"/>
      <c r="AX45" s="745"/>
      <c r="AY45" s="745"/>
      <c r="AZ45" s="745"/>
      <c r="BA45" s="745"/>
      <c r="BB45" s="745"/>
      <c r="BC45" s="745"/>
      <c r="BD45" s="745"/>
      <c r="BE45" s="745"/>
      <c r="BF45" s="745"/>
      <c r="BG45" s="745"/>
      <c r="BH45" s="745"/>
      <c r="BI45" s="745"/>
      <c r="BJ45" s="745"/>
      <c r="BK45" s="745"/>
      <c r="BL45" s="745"/>
      <c r="BM45" s="745"/>
      <c r="BN45" s="745"/>
      <c r="BO45" s="745"/>
      <c r="BP45" s="745"/>
      <c r="BQ45" s="745"/>
      <c r="BR45" s="745"/>
      <c r="BS45" s="745"/>
      <c r="BT45" s="745"/>
      <c r="BU45" s="745"/>
      <c r="BV45" s="745"/>
      <c r="BW45" s="745"/>
      <c r="BX45" s="745"/>
      <c r="BY45" s="745"/>
      <c r="BZ45" s="745"/>
      <c r="CA45" s="745"/>
      <c r="CB45" s="745"/>
      <c r="CC45" s="746"/>
      <c r="CD45" s="697"/>
      <c r="CE45" s="698"/>
      <c r="CF45" s="656" t="s">
        <v>347</v>
      </c>
      <c r="CG45" s="657"/>
      <c r="CH45" s="657"/>
      <c r="CI45" s="657"/>
      <c r="CJ45" s="657"/>
      <c r="CK45" s="657"/>
      <c r="CL45" s="657"/>
      <c r="CM45" s="657"/>
      <c r="CN45" s="657"/>
      <c r="CO45" s="657"/>
      <c r="CP45" s="657"/>
      <c r="CQ45" s="658"/>
      <c r="CR45" s="659">
        <v>1670734</v>
      </c>
      <c r="CS45" s="692"/>
      <c r="CT45" s="692"/>
      <c r="CU45" s="692"/>
      <c r="CV45" s="692"/>
      <c r="CW45" s="692"/>
      <c r="CX45" s="692"/>
      <c r="CY45" s="693"/>
      <c r="CZ45" s="664">
        <v>3.1</v>
      </c>
      <c r="DA45" s="690"/>
      <c r="DB45" s="690"/>
      <c r="DC45" s="694"/>
      <c r="DD45" s="668">
        <v>73290</v>
      </c>
      <c r="DE45" s="692"/>
      <c r="DF45" s="692"/>
      <c r="DG45" s="692"/>
      <c r="DH45" s="692"/>
      <c r="DI45" s="692"/>
      <c r="DJ45" s="692"/>
      <c r="DK45" s="693"/>
      <c r="DL45" s="742"/>
      <c r="DM45" s="743"/>
      <c r="DN45" s="743"/>
      <c r="DO45" s="743"/>
      <c r="DP45" s="743"/>
      <c r="DQ45" s="743"/>
      <c r="DR45" s="743"/>
      <c r="DS45" s="743"/>
      <c r="DT45" s="743"/>
      <c r="DU45" s="743"/>
      <c r="DV45" s="744"/>
      <c r="DW45" s="733"/>
      <c r="DX45" s="734"/>
      <c r="DY45" s="734"/>
      <c r="DZ45" s="734"/>
      <c r="EA45" s="734"/>
      <c r="EB45" s="734"/>
      <c r="EC45" s="735"/>
    </row>
    <row r="46" spans="2:133" ht="11.25" customHeight="1" x14ac:dyDescent="0.2">
      <c r="B46" s="225"/>
      <c r="CD46" s="697"/>
      <c r="CE46" s="698"/>
      <c r="CF46" s="656" t="s">
        <v>348</v>
      </c>
      <c r="CG46" s="657"/>
      <c r="CH46" s="657"/>
      <c r="CI46" s="657"/>
      <c r="CJ46" s="657"/>
      <c r="CK46" s="657"/>
      <c r="CL46" s="657"/>
      <c r="CM46" s="657"/>
      <c r="CN46" s="657"/>
      <c r="CO46" s="657"/>
      <c r="CP46" s="657"/>
      <c r="CQ46" s="658"/>
      <c r="CR46" s="659">
        <v>2551384</v>
      </c>
      <c r="CS46" s="660"/>
      <c r="CT46" s="660"/>
      <c r="CU46" s="660"/>
      <c r="CV46" s="660"/>
      <c r="CW46" s="660"/>
      <c r="CX46" s="660"/>
      <c r="CY46" s="661"/>
      <c r="CZ46" s="664">
        <v>4.8</v>
      </c>
      <c r="DA46" s="665"/>
      <c r="DB46" s="665"/>
      <c r="DC46" s="671"/>
      <c r="DD46" s="668">
        <v>391068</v>
      </c>
      <c r="DE46" s="660"/>
      <c r="DF46" s="660"/>
      <c r="DG46" s="660"/>
      <c r="DH46" s="660"/>
      <c r="DI46" s="660"/>
      <c r="DJ46" s="660"/>
      <c r="DK46" s="661"/>
      <c r="DL46" s="742"/>
      <c r="DM46" s="743"/>
      <c r="DN46" s="743"/>
      <c r="DO46" s="743"/>
      <c r="DP46" s="743"/>
      <c r="DQ46" s="743"/>
      <c r="DR46" s="743"/>
      <c r="DS46" s="743"/>
      <c r="DT46" s="743"/>
      <c r="DU46" s="743"/>
      <c r="DV46" s="744"/>
      <c r="DW46" s="733"/>
      <c r="DX46" s="734"/>
      <c r="DY46" s="734"/>
      <c r="DZ46" s="734"/>
      <c r="EA46" s="734"/>
      <c r="EB46" s="734"/>
      <c r="EC46" s="735"/>
    </row>
    <row r="47" spans="2:133" ht="11.25" customHeight="1" x14ac:dyDescent="0.2">
      <c r="B47" s="225"/>
      <c r="CD47" s="697"/>
      <c r="CE47" s="698"/>
      <c r="CF47" s="656" t="s">
        <v>349</v>
      </c>
      <c r="CG47" s="657"/>
      <c r="CH47" s="657"/>
      <c r="CI47" s="657"/>
      <c r="CJ47" s="657"/>
      <c r="CK47" s="657"/>
      <c r="CL47" s="657"/>
      <c r="CM47" s="657"/>
      <c r="CN47" s="657"/>
      <c r="CO47" s="657"/>
      <c r="CP47" s="657"/>
      <c r="CQ47" s="658"/>
      <c r="CR47" s="659" t="s">
        <v>122</v>
      </c>
      <c r="CS47" s="692"/>
      <c r="CT47" s="692"/>
      <c r="CU47" s="692"/>
      <c r="CV47" s="692"/>
      <c r="CW47" s="692"/>
      <c r="CX47" s="692"/>
      <c r="CY47" s="693"/>
      <c r="CZ47" s="664" t="s">
        <v>122</v>
      </c>
      <c r="DA47" s="690"/>
      <c r="DB47" s="690"/>
      <c r="DC47" s="694"/>
      <c r="DD47" s="668" t="s">
        <v>122</v>
      </c>
      <c r="DE47" s="692"/>
      <c r="DF47" s="692"/>
      <c r="DG47" s="692"/>
      <c r="DH47" s="692"/>
      <c r="DI47" s="692"/>
      <c r="DJ47" s="692"/>
      <c r="DK47" s="693"/>
      <c r="DL47" s="742"/>
      <c r="DM47" s="743"/>
      <c r="DN47" s="743"/>
      <c r="DO47" s="743"/>
      <c r="DP47" s="743"/>
      <c r="DQ47" s="743"/>
      <c r="DR47" s="743"/>
      <c r="DS47" s="743"/>
      <c r="DT47" s="743"/>
      <c r="DU47" s="743"/>
      <c r="DV47" s="744"/>
      <c r="DW47" s="733"/>
      <c r="DX47" s="734"/>
      <c r="DY47" s="734"/>
      <c r="DZ47" s="734"/>
      <c r="EA47" s="734"/>
      <c r="EB47" s="734"/>
      <c r="EC47" s="735"/>
    </row>
    <row r="48" spans="2:133" ht="10.8" x14ac:dyDescent="0.2">
      <c r="B48" s="225"/>
      <c r="CD48" s="699"/>
      <c r="CE48" s="700"/>
      <c r="CF48" s="656" t="s">
        <v>350</v>
      </c>
      <c r="CG48" s="657"/>
      <c r="CH48" s="657"/>
      <c r="CI48" s="657"/>
      <c r="CJ48" s="657"/>
      <c r="CK48" s="657"/>
      <c r="CL48" s="657"/>
      <c r="CM48" s="657"/>
      <c r="CN48" s="657"/>
      <c r="CO48" s="657"/>
      <c r="CP48" s="657"/>
      <c r="CQ48" s="658"/>
      <c r="CR48" s="659" t="s">
        <v>122</v>
      </c>
      <c r="CS48" s="660"/>
      <c r="CT48" s="660"/>
      <c r="CU48" s="660"/>
      <c r="CV48" s="660"/>
      <c r="CW48" s="660"/>
      <c r="CX48" s="660"/>
      <c r="CY48" s="661"/>
      <c r="CZ48" s="664" t="s">
        <v>122</v>
      </c>
      <c r="DA48" s="665"/>
      <c r="DB48" s="665"/>
      <c r="DC48" s="671"/>
      <c r="DD48" s="668" t="s">
        <v>122</v>
      </c>
      <c r="DE48" s="660"/>
      <c r="DF48" s="660"/>
      <c r="DG48" s="660"/>
      <c r="DH48" s="660"/>
      <c r="DI48" s="660"/>
      <c r="DJ48" s="660"/>
      <c r="DK48" s="661"/>
      <c r="DL48" s="742"/>
      <c r="DM48" s="743"/>
      <c r="DN48" s="743"/>
      <c r="DO48" s="743"/>
      <c r="DP48" s="743"/>
      <c r="DQ48" s="743"/>
      <c r="DR48" s="743"/>
      <c r="DS48" s="743"/>
      <c r="DT48" s="743"/>
      <c r="DU48" s="743"/>
      <c r="DV48" s="744"/>
      <c r="DW48" s="733"/>
      <c r="DX48" s="734"/>
      <c r="DY48" s="734"/>
      <c r="DZ48" s="734"/>
      <c r="EA48" s="734"/>
      <c r="EB48" s="734"/>
      <c r="EC48" s="735"/>
    </row>
    <row r="49" spans="2:133" ht="11.25" customHeight="1" x14ac:dyDescent="0.2">
      <c r="B49" s="225"/>
      <c r="CD49" s="680" t="s">
        <v>351</v>
      </c>
      <c r="CE49" s="681"/>
      <c r="CF49" s="681"/>
      <c r="CG49" s="681"/>
      <c r="CH49" s="681"/>
      <c r="CI49" s="681"/>
      <c r="CJ49" s="681"/>
      <c r="CK49" s="681"/>
      <c r="CL49" s="681"/>
      <c r="CM49" s="681"/>
      <c r="CN49" s="681"/>
      <c r="CO49" s="681"/>
      <c r="CP49" s="681"/>
      <c r="CQ49" s="682"/>
      <c r="CR49" s="731">
        <v>53126702</v>
      </c>
      <c r="CS49" s="718"/>
      <c r="CT49" s="718"/>
      <c r="CU49" s="718"/>
      <c r="CV49" s="718"/>
      <c r="CW49" s="718"/>
      <c r="CX49" s="718"/>
      <c r="CY49" s="747"/>
      <c r="CZ49" s="739">
        <v>100</v>
      </c>
      <c r="DA49" s="748"/>
      <c r="DB49" s="748"/>
      <c r="DC49" s="749"/>
      <c r="DD49" s="750">
        <v>34111422</v>
      </c>
      <c r="DE49" s="718"/>
      <c r="DF49" s="718"/>
      <c r="DG49" s="718"/>
      <c r="DH49" s="718"/>
      <c r="DI49" s="718"/>
      <c r="DJ49" s="718"/>
      <c r="DK49" s="747"/>
      <c r="DL49" s="751"/>
      <c r="DM49" s="752"/>
      <c r="DN49" s="752"/>
      <c r="DO49" s="752"/>
      <c r="DP49" s="752"/>
      <c r="DQ49" s="752"/>
      <c r="DR49" s="752"/>
      <c r="DS49" s="752"/>
      <c r="DT49" s="752"/>
      <c r="DU49" s="752"/>
      <c r="DV49" s="753"/>
      <c r="DW49" s="754"/>
      <c r="DX49" s="755"/>
      <c r="DY49" s="755"/>
      <c r="DZ49" s="755"/>
      <c r="EA49" s="755"/>
      <c r="EB49" s="755"/>
      <c r="EC49" s="756"/>
    </row>
  </sheetData>
  <sheetProtection algorithmName="SHA-512" hashValue="cgxWrl71fY3N2wOj47XGeyJP2MMjFGFM5kjO0lkfwHBosYylVM71NyAKEc2PUbBZKJENdKLbrYWmd6XkToXSOQ==" saltValue="N2E9DQ13PtcwkeLgvskQR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31" customWidth="1"/>
    <col min="131" max="131" width="1.66406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757" t="s">
        <v>352</v>
      </c>
      <c r="B2" s="757"/>
      <c r="C2" s="757"/>
      <c r="D2" s="757"/>
      <c r="E2" s="757"/>
      <c r="F2" s="757"/>
      <c r="G2" s="757"/>
      <c r="H2" s="757"/>
      <c r="I2" s="757"/>
      <c r="J2" s="757"/>
      <c r="K2" s="757"/>
      <c r="L2" s="757"/>
      <c r="M2" s="757"/>
      <c r="N2" s="757"/>
      <c r="O2" s="757"/>
      <c r="P2" s="757"/>
      <c r="Q2" s="757"/>
      <c r="R2" s="757"/>
      <c r="S2" s="757"/>
      <c r="T2" s="757"/>
      <c r="U2" s="757"/>
      <c r="V2" s="757"/>
      <c r="W2" s="757"/>
      <c r="X2" s="757"/>
      <c r="Y2" s="757"/>
      <c r="Z2" s="757"/>
      <c r="AA2" s="757"/>
      <c r="AB2" s="757"/>
      <c r="AC2" s="757"/>
      <c r="AD2" s="757"/>
      <c r="AE2" s="757"/>
      <c r="AF2" s="757"/>
      <c r="AG2" s="757"/>
      <c r="AH2" s="757"/>
      <c r="AI2" s="757"/>
      <c r="AJ2" s="757"/>
      <c r="AK2" s="757"/>
      <c r="AL2" s="757"/>
      <c r="AM2" s="757"/>
      <c r="AN2" s="757"/>
      <c r="AO2" s="757"/>
      <c r="AP2" s="757"/>
      <c r="AQ2" s="757"/>
      <c r="AR2" s="757"/>
      <c r="AS2" s="757"/>
      <c r="AT2" s="757"/>
      <c r="AU2" s="757"/>
      <c r="AV2" s="757"/>
      <c r="AW2" s="757"/>
      <c r="AX2" s="757"/>
      <c r="AY2" s="757"/>
      <c r="AZ2" s="757"/>
      <c r="BA2" s="757"/>
      <c r="BB2" s="757"/>
      <c r="BC2" s="757"/>
      <c r="BD2" s="757"/>
      <c r="BE2" s="757"/>
      <c r="BF2" s="757"/>
      <c r="BG2" s="757"/>
      <c r="BH2" s="757"/>
      <c r="BI2" s="757"/>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58" t="s">
        <v>353</v>
      </c>
      <c r="DK2" s="759"/>
      <c r="DL2" s="759"/>
      <c r="DM2" s="759"/>
      <c r="DN2" s="759"/>
      <c r="DO2" s="760"/>
      <c r="DP2" s="228"/>
      <c r="DQ2" s="758" t="s">
        <v>354</v>
      </c>
      <c r="DR2" s="759"/>
      <c r="DS2" s="759"/>
      <c r="DT2" s="759"/>
      <c r="DU2" s="759"/>
      <c r="DV2" s="759"/>
      <c r="DW2" s="759"/>
      <c r="DX2" s="759"/>
      <c r="DY2" s="759"/>
      <c r="DZ2" s="760"/>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761" t="s">
        <v>355</v>
      </c>
      <c r="B4" s="761"/>
      <c r="C4" s="761"/>
      <c r="D4" s="761"/>
      <c r="E4" s="761"/>
      <c r="F4" s="761"/>
      <c r="G4" s="761"/>
      <c r="H4" s="761"/>
      <c r="I4" s="761"/>
      <c r="J4" s="761"/>
      <c r="K4" s="761"/>
      <c r="L4" s="761"/>
      <c r="M4" s="761"/>
      <c r="N4" s="761"/>
      <c r="O4" s="761"/>
      <c r="P4" s="761"/>
      <c r="Q4" s="761"/>
      <c r="R4" s="761"/>
      <c r="S4" s="761"/>
      <c r="T4" s="761"/>
      <c r="U4" s="761"/>
      <c r="V4" s="761"/>
      <c r="W4" s="761"/>
      <c r="X4" s="761"/>
      <c r="Y4" s="761"/>
      <c r="Z4" s="761"/>
      <c r="AA4" s="761"/>
      <c r="AB4" s="761"/>
      <c r="AC4" s="761"/>
      <c r="AD4" s="761"/>
      <c r="AE4" s="761"/>
      <c r="AF4" s="761"/>
      <c r="AG4" s="761"/>
      <c r="AH4" s="761"/>
      <c r="AI4" s="761"/>
      <c r="AJ4" s="761"/>
      <c r="AK4" s="761"/>
      <c r="AL4" s="761"/>
      <c r="AM4" s="761"/>
      <c r="AN4" s="761"/>
      <c r="AO4" s="761"/>
      <c r="AP4" s="761"/>
      <c r="AQ4" s="761"/>
      <c r="AR4" s="761"/>
      <c r="AS4" s="761"/>
      <c r="AT4" s="761"/>
      <c r="AU4" s="761"/>
      <c r="AV4" s="761"/>
      <c r="AW4" s="761"/>
      <c r="AX4" s="761"/>
      <c r="AY4" s="761"/>
      <c r="AZ4" s="232"/>
      <c r="BA4" s="232"/>
      <c r="BB4" s="232"/>
      <c r="BC4" s="232"/>
      <c r="BD4" s="232"/>
      <c r="BE4" s="233"/>
      <c r="BF4" s="233"/>
      <c r="BG4" s="233"/>
      <c r="BH4" s="233"/>
      <c r="BI4" s="233"/>
      <c r="BJ4" s="233"/>
      <c r="BK4" s="233"/>
      <c r="BL4" s="233"/>
      <c r="BM4" s="233"/>
      <c r="BN4" s="233"/>
      <c r="BO4" s="233"/>
      <c r="BP4" s="233"/>
      <c r="BQ4" s="762" t="s">
        <v>356</v>
      </c>
      <c r="BR4" s="762"/>
      <c r="BS4" s="762"/>
      <c r="BT4" s="762"/>
      <c r="BU4" s="762"/>
      <c r="BV4" s="762"/>
      <c r="BW4" s="762"/>
      <c r="BX4" s="762"/>
      <c r="BY4" s="762"/>
      <c r="BZ4" s="762"/>
      <c r="CA4" s="762"/>
      <c r="CB4" s="762"/>
      <c r="CC4" s="762"/>
      <c r="CD4" s="762"/>
      <c r="CE4" s="762"/>
      <c r="CF4" s="762"/>
      <c r="CG4" s="762"/>
      <c r="CH4" s="762"/>
      <c r="CI4" s="762"/>
      <c r="CJ4" s="762"/>
      <c r="CK4" s="762"/>
      <c r="CL4" s="762"/>
      <c r="CM4" s="762"/>
      <c r="CN4" s="762"/>
      <c r="CO4" s="762"/>
      <c r="CP4" s="762"/>
      <c r="CQ4" s="762"/>
      <c r="CR4" s="762"/>
      <c r="CS4" s="762"/>
      <c r="CT4" s="762"/>
      <c r="CU4" s="762"/>
      <c r="CV4" s="762"/>
      <c r="CW4" s="762"/>
      <c r="CX4" s="762"/>
      <c r="CY4" s="762"/>
      <c r="CZ4" s="762"/>
      <c r="DA4" s="762"/>
      <c r="DB4" s="762"/>
      <c r="DC4" s="762"/>
      <c r="DD4" s="762"/>
      <c r="DE4" s="762"/>
      <c r="DF4" s="762"/>
      <c r="DG4" s="762"/>
      <c r="DH4" s="762"/>
      <c r="DI4" s="762"/>
      <c r="DJ4" s="762"/>
      <c r="DK4" s="762"/>
      <c r="DL4" s="762"/>
      <c r="DM4" s="762"/>
      <c r="DN4" s="762"/>
      <c r="DO4" s="762"/>
      <c r="DP4" s="762"/>
      <c r="DQ4" s="762"/>
      <c r="DR4" s="762"/>
      <c r="DS4" s="762"/>
      <c r="DT4" s="762"/>
      <c r="DU4" s="762"/>
      <c r="DV4" s="762"/>
      <c r="DW4" s="762"/>
      <c r="DX4" s="762"/>
      <c r="DY4" s="762"/>
      <c r="DZ4" s="762"/>
      <c r="EA4" s="234"/>
    </row>
    <row r="5" spans="1:131" s="235" customFormat="1" ht="26.25" customHeight="1" x14ac:dyDescent="0.2">
      <c r="A5" s="763" t="s">
        <v>357</v>
      </c>
      <c r="B5" s="764"/>
      <c r="C5" s="764"/>
      <c r="D5" s="764"/>
      <c r="E5" s="764"/>
      <c r="F5" s="764"/>
      <c r="G5" s="764"/>
      <c r="H5" s="764"/>
      <c r="I5" s="764"/>
      <c r="J5" s="764"/>
      <c r="K5" s="764"/>
      <c r="L5" s="764"/>
      <c r="M5" s="764"/>
      <c r="N5" s="764"/>
      <c r="O5" s="764"/>
      <c r="P5" s="765"/>
      <c r="Q5" s="769" t="s">
        <v>358</v>
      </c>
      <c r="R5" s="770"/>
      <c r="S5" s="770"/>
      <c r="T5" s="770"/>
      <c r="U5" s="771"/>
      <c r="V5" s="769" t="s">
        <v>359</v>
      </c>
      <c r="W5" s="770"/>
      <c r="X5" s="770"/>
      <c r="Y5" s="770"/>
      <c r="Z5" s="771"/>
      <c r="AA5" s="769" t="s">
        <v>360</v>
      </c>
      <c r="AB5" s="770"/>
      <c r="AC5" s="770"/>
      <c r="AD5" s="770"/>
      <c r="AE5" s="770"/>
      <c r="AF5" s="775" t="s">
        <v>361</v>
      </c>
      <c r="AG5" s="770"/>
      <c r="AH5" s="770"/>
      <c r="AI5" s="770"/>
      <c r="AJ5" s="776"/>
      <c r="AK5" s="770" t="s">
        <v>362</v>
      </c>
      <c r="AL5" s="770"/>
      <c r="AM5" s="770"/>
      <c r="AN5" s="770"/>
      <c r="AO5" s="771"/>
      <c r="AP5" s="769" t="s">
        <v>363</v>
      </c>
      <c r="AQ5" s="770"/>
      <c r="AR5" s="770"/>
      <c r="AS5" s="770"/>
      <c r="AT5" s="771"/>
      <c r="AU5" s="769" t="s">
        <v>364</v>
      </c>
      <c r="AV5" s="770"/>
      <c r="AW5" s="770"/>
      <c r="AX5" s="770"/>
      <c r="AY5" s="776"/>
      <c r="AZ5" s="232"/>
      <c r="BA5" s="232"/>
      <c r="BB5" s="232"/>
      <c r="BC5" s="232"/>
      <c r="BD5" s="232"/>
      <c r="BE5" s="233"/>
      <c r="BF5" s="233"/>
      <c r="BG5" s="233"/>
      <c r="BH5" s="233"/>
      <c r="BI5" s="233"/>
      <c r="BJ5" s="233"/>
      <c r="BK5" s="233"/>
      <c r="BL5" s="233"/>
      <c r="BM5" s="233"/>
      <c r="BN5" s="233"/>
      <c r="BO5" s="233"/>
      <c r="BP5" s="233"/>
      <c r="BQ5" s="763" t="s">
        <v>365</v>
      </c>
      <c r="BR5" s="764"/>
      <c r="BS5" s="764"/>
      <c r="BT5" s="764"/>
      <c r="BU5" s="764"/>
      <c r="BV5" s="764"/>
      <c r="BW5" s="764"/>
      <c r="BX5" s="764"/>
      <c r="BY5" s="764"/>
      <c r="BZ5" s="764"/>
      <c r="CA5" s="764"/>
      <c r="CB5" s="764"/>
      <c r="CC5" s="764"/>
      <c r="CD5" s="764"/>
      <c r="CE5" s="764"/>
      <c r="CF5" s="764"/>
      <c r="CG5" s="765"/>
      <c r="CH5" s="769" t="s">
        <v>366</v>
      </c>
      <c r="CI5" s="770"/>
      <c r="CJ5" s="770"/>
      <c r="CK5" s="770"/>
      <c r="CL5" s="771"/>
      <c r="CM5" s="769" t="s">
        <v>367</v>
      </c>
      <c r="CN5" s="770"/>
      <c r="CO5" s="770"/>
      <c r="CP5" s="770"/>
      <c r="CQ5" s="771"/>
      <c r="CR5" s="769" t="s">
        <v>368</v>
      </c>
      <c r="CS5" s="770"/>
      <c r="CT5" s="770"/>
      <c r="CU5" s="770"/>
      <c r="CV5" s="771"/>
      <c r="CW5" s="769" t="s">
        <v>369</v>
      </c>
      <c r="CX5" s="770"/>
      <c r="CY5" s="770"/>
      <c r="CZ5" s="770"/>
      <c r="DA5" s="771"/>
      <c r="DB5" s="769" t="s">
        <v>370</v>
      </c>
      <c r="DC5" s="770"/>
      <c r="DD5" s="770"/>
      <c r="DE5" s="770"/>
      <c r="DF5" s="771"/>
      <c r="DG5" s="799" t="s">
        <v>371</v>
      </c>
      <c r="DH5" s="800"/>
      <c r="DI5" s="800"/>
      <c r="DJ5" s="800"/>
      <c r="DK5" s="801"/>
      <c r="DL5" s="799" t="s">
        <v>372</v>
      </c>
      <c r="DM5" s="800"/>
      <c r="DN5" s="800"/>
      <c r="DO5" s="800"/>
      <c r="DP5" s="801"/>
      <c r="DQ5" s="769" t="s">
        <v>373</v>
      </c>
      <c r="DR5" s="770"/>
      <c r="DS5" s="770"/>
      <c r="DT5" s="770"/>
      <c r="DU5" s="771"/>
      <c r="DV5" s="769" t="s">
        <v>364</v>
      </c>
      <c r="DW5" s="770"/>
      <c r="DX5" s="770"/>
      <c r="DY5" s="770"/>
      <c r="DZ5" s="776"/>
      <c r="EA5" s="234"/>
    </row>
    <row r="6" spans="1:131" s="235" customFormat="1" ht="26.25" customHeight="1" thickBot="1" x14ac:dyDescent="0.25">
      <c r="A6" s="766"/>
      <c r="B6" s="767"/>
      <c r="C6" s="767"/>
      <c r="D6" s="767"/>
      <c r="E6" s="767"/>
      <c r="F6" s="767"/>
      <c r="G6" s="767"/>
      <c r="H6" s="767"/>
      <c r="I6" s="767"/>
      <c r="J6" s="767"/>
      <c r="K6" s="767"/>
      <c r="L6" s="767"/>
      <c r="M6" s="767"/>
      <c r="N6" s="767"/>
      <c r="O6" s="767"/>
      <c r="P6" s="768"/>
      <c r="Q6" s="772"/>
      <c r="R6" s="773"/>
      <c r="S6" s="773"/>
      <c r="T6" s="773"/>
      <c r="U6" s="774"/>
      <c r="V6" s="772"/>
      <c r="W6" s="773"/>
      <c r="X6" s="773"/>
      <c r="Y6" s="773"/>
      <c r="Z6" s="774"/>
      <c r="AA6" s="772"/>
      <c r="AB6" s="773"/>
      <c r="AC6" s="773"/>
      <c r="AD6" s="773"/>
      <c r="AE6" s="773"/>
      <c r="AF6" s="777"/>
      <c r="AG6" s="773"/>
      <c r="AH6" s="773"/>
      <c r="AI6" s="773"/>
      <c r="AJ6" s="778"/>
      <c r="AK6" s="773"/>
      <c r="AL6" s="773"/>
      <c r="AM6" s="773"/>
      <c r="AN6" s="773"/>
      <c r="AO6" s="774"/>
      <c r="AP6" s="772"/>
      <c r="AQ6" s="773"/>
      <c r="AR6" s="773"/>
      <c r="AS6" s="773"/>
      <c r="AT6" s="774"/>
      <c r="AU6" s="772"/>
      <c r="AV6" s="773"/>
      <c r="AW6" s="773"/>
      <c r="AX6" s="773"/>
      <c r="AY6" s="778"/>
      <c r="AZ6" s="232"/>
      <c r="BA6" s="232"/>
      <c r="BB6" s="232"/>
      <c r="BC6" s="232"/>
      <c r="BD6" s="232"/>
      <c r="BE6" s="233"/>
      <c r="BF6" s="233"/>
      <c r="BG6" s="233"/>
      <c r="BH6" s="233"/>
      <c r="BI6" s="233"/>
      <c r="BJ6" s="233"/>
      <c r="BK6" s="233"/>
      <c r="BL6" s="233"/>
      <c r="BM6" s="233"/>
      <c r="BN6" s="233"/>
      <c r="BO6" s="233"/>
      <c r="BP6" s="233"/>
      <c r="BQ6" s="766"/>
      <c r="BR6" s="767"/>
      <c r="BS6" s="767"/>
      <c r="BT6" s="767"/>
      <c r="BU6" s="767"/>
      <c r="BV6" s="767"/>
      <c r="BW6" s="767"/>
      <c r="BX6" s="767"/>
      <c r="BY6" s="767"/>
      <c r="BZ6" s="767"/>
      <c r="CA6" s="767"/>
      <c r="CB6" s="767"/>
      <c r="CC6" s="767"/>
      <c r="CD6" s="767"/>
      <c r="CE6" s="767"/>
      <c r="CF6" s="767"/>
      <c r="CG6" s="768"/>
      <c r="CH6" s="772"/>
      <c r="CI6" s="773"/>
      <c r="CJ6" s="773"/>
      <c r="CK6" s="773"/>
      <c r="CL6" s="774"/>
      <c r="CM6" s="772"/>
      <c r="CN6" s="773"/>
      <c r="CO6" s="773"/>
      <c r="CP6" s="773"/>
      <c r="CQ6" s="774"/>
      <c r="CR6" s="772"/>
      <c r="CS6" s="773"/>
      <c r="CT6" s="773"/>
      <c r="CU6" s="773"/>
      <c r="CV6" s="774"/>
      <c r="CW6" s="772"/>
      <c r="CX6" s="773"/>
      <c r="CY6" s="773"/>
      <c r="CZ6" s="773"/>
      <c r="DA6" s="774"/>
      <c r="DB6" s="772"/>
      <c r="DC6" s="773"/>
      <c r="DD6" s="773"/>
      <c r="DE6" s="773"/>
      <c r="DF6" s="774"/>
      <c r="DG6" s="802"/>
      <c r="DH6" s="803"/>
      <c r="DI6" s="803"/>
      <c r="DJ6" s="803"/>
      <c r="DK6" s="804"/>
      <c r="DL6" s="802"/>
      <c r="DM6" s="803"/>
      <c r="DN6" s="803"/>
      <c r="DO6" s="803"/>
      <c r="DP6" s="804"/>
      <c r="DQ6" s="772"/>
      <c r="DR6" s="773"/>
      <c r="DS6" s="773"/>
      <c r="DT6" s="773"/>
      <c r="DU6" s="774"/>
      <c r="DV6" s="772"/>
      <c r="DW6" s="773"/>
      <c r="DX6" s="773"/>
      <c r="DY6" s="773"/>
      <c r="DZ6" s="778"/>
      <c r="EA6" s="234"/>
    </row>
    <row r="7" spans="1:131" s="235" customFormat="1" ht="26.25" customHeight="1" thickTop="1" x14ac:dyDescent="0.2">
      <c r="A7" s="236">
        <v>1</v>
      </c>
      <c r="B7" s="785" t="s">
        <v>374</v>
      </c>
      <c r="C7" s="786"/>
      <c r="D7" s="786"/>
      <c r="E7" s="786"/>
      <c r="F7" s="786"/>
      <c r="G7" s="786"/>
      <c r="H7" s="786"/>
      <c r="I7" s="786"/>
      <c r="J7" s="786"/>
      <c r="K7" s="786"/>
      <c r="L7" s="786"/>
      <c r="M7" s="786"/>
      <c r="N7" s="786"/>
      <c r="O7" s="786"/>
      <c r="P7" s="787"/>
      <c r="Q7" s="788">
        <v>53270</v>
      </c>
      <c r="R7" s="789"/>
      <c r="S7" s="789"/>
      <c r="T7" s="789"/>
      <c r="U7" s="789"/>
      <c r="V7" s="789">
        <v>52835</v>
      </c>
      <c r="W7" s="789"/>
      <c r="X7" s="789"/>
      <c r="Y7" s="789"/>
      <c r="Z7" s="789"/>
      <c r="AA7" s="789">
        <v>435</v>
      </c>
      <c r="AB7" s="789"/>
      <c r="AC7" s="789"/>
      <c r="AD7" s="789"/>
      <c r="AE7" s="790"/>
      <c r="AF7" s="791">
        <v>392</v>
      </c>
      <c r="AG7" s="792"/>
      <c r="AH7" s="792"/>
      <c r="AI7" s="792"/>
      <c r="AJ7" s="793"/>
      <c r="AK7" s="794">
        <v>2047</v>
      </c>
      <c r="AL7" s="795"/>
      <c r="AM7" s="795"/>
      <c r="AN7" s="795"/>
      <c r="AO7" s="795"/>
      <c r="AP7" s="795">
        <v>31357</v>
      </c>
      <c r="AQ7" s="795"/>
      <c r="AR7" s="795"/>
      <c r="AS7" s="795"/>
      <c r="AT7" s="795"/>
      <c r="AU7" s="796"/>
      <c r="AV7" s="796"/>
      <c r="AW7" s="796"/>
      <c r="AX7" s="796"/>
      <c r="AY7" s="797"/>
      <c r="AZ7" s="232"/>
      <c r="BA7" s="232"/>
      <c r="BB7" s="232"/>
      <c r="BC7" s="232"/>
      <c r="BD7" s="232"/>
      <c r="BE7" s="233"/>
      <c r="BF7" s="233"/>
      <c r="BG7" s="233"/>
      <c r="BH7" s="233"/>
      <c r="BI7" s="233"/>
      <c r="BJ7" s="233"/>
      <c r="BK7" s="233"/>
      <c r="BL7" s="233"/>
      <c r="BM7" s="233"/>
      <c r="BN7" s="233"/>
      <c r="BO7" s="233"/>
      <c r="BP7" s="233"/>
      <c r="BQ7" s="236">
        <v>1</v>
      </c>
      <c r="BR7" s="237"/>
      <c r="BS7" s="782" t="s">
        <v>561</v>
      </c>
      <c r="BT7" s="783"/>
      <c r="BU7" s="783"/>
      <c r="BV7" s="783"/>
      <c r="BW7" s="783"/>
      <c r="BX7" s="783"/>
      <c r="BY7" s="783"/>
      <c r="BZ7" s="783"/>
      <c r="CA7" s="783"/>
      <c r="CB7" s="783"/>
      <c r="CC7" s="783"/>
      <c r="CD7" s="783"/>
      <c r="CE7" s="783"/>
      <c r="CF7" s="783"/>
      <c r="CG7" s="798"/>
      <c r="CH7" s="779">
        <v>31</v>
      </c>
      <c r="CI7" s="780"/>
      <c r="CJ7" s="780"/>
      <c r="CK7" s="780"/>
      <c r="CL7" s="781"/>
      <c r="CM7" s="779">
        <v>144</v>
      </c>
      <c r="CN7" s="780"/>
      <c r="CO7" s="780"/>
      <c r="CP7" s="780"/>
      <c r="CQ7" s="781"/>
      <c r="CR7" s="779">
        <v>6</v>
      </c>
      <c r="CS7" s="780"/>
      <c r="CT7" s="780"/>
      <c r="CU7" s="780"/>
      <c r="CV7" s="781"/>
      <c r="CW7" s="779" t="s">
        <v>490</v>
      </c>
      <c r="CX7" s="780"/>
      <c r="CY7" s="780"/>
      <c r="CZ7" s="780"/>
      <c r="DA7" s="781"/>
      <c r="DB7" s="779" t="s">
        <v>490</v>
      </c>
      <c r="DC7" s="780"/>
      <c r="DD7" s="780"/>
      <c r="DE7" s="780"/>
      <c r="DF7" s="781"/>
      <c r="DG7" s="779" t="s">
        <v>490</v>
      </c>
      <c r="DH7" s="780"/>
      <c r="DI7" s="780"/>
      <c r="DJ7" s="780"/>
      <c r="DK7" s="781"/>
      <c r="DL7" s="779" t="s">
        <v>490</v>
      </c>
      <c r="DM7" s="780"/>
      <c r="DN7" s="780"/>
      <c r="DO7" s="780"/>
      <c r="DP7" s="781"/>
      <c r="DQ7" s="779" t="s">
        <v>490</v>
      </c>
      <c r="DR7" s="780"/>
      <c r="DS7" s="780"/>
      <c r="DT7" s="780"/>
      <c r="DU7" s="781"/>
      <c r="DV7" s="782"/>
      <c r="DW7" s="783"/>
      <c r="DX7" s="783"/>
      <c r="DY7" s="783"/>
      <c r="DZ7" s="784"/>
      <c r="EA7" s="234"/>
    </row>
    <row r="8" spans="1:131" s="235" customFormat="1" ht="26.25" customHeight="1" x14ac:dyDescent="0.2">
      <c r="A8" s="238">
        <v>2</v>
      </c>
      <c r="B8" s="816" t="s">
        <v>375</v>
      </c>
      <c r="C8" s="817"/>
      <c r="D8" s="817"/>
      <c r="E8" s="817"/>
      <c r="F8" s="817"/>
      <c r="G8" s="817"/>
      <c r="H8" s="817"/>
      <c r="I8" s="817"/>
      <c r="J8" s="817"/>
      <c r="K8" s="817"/>
      <c r="L8" s="817"/>
      <c r="M8" s="817"/>
      <c r="N8" s="817"/>
      <c r="O8" s="817"/>
      <c r="P8" s="818"/>
      <c r="Q8" s="819">
        <v>14</v>
      </c>
      <c r="R8" s="820"/>
      <c r="S8" s="820"/>
      <c r="T8" s="820"/>
      <c r="U8" s="820"/>
      <c r="V8" s="820">
        <v>12</v>
      </c>
      <c r="W8" s="820"/>
      <c r="X8" s="820"/>
      <c r="Y8" s="820"/>
      <c r="Z8" s="820"/>
      <c r="AA8" s="820">
        <v>3</v>
      </c>
      <c r="AB8" s="820"/>
      <c r="AC8" s="820"/>
      <c r="AD8" s="820"/>
      <c r="AE8" s="821"/>
      <c r="AF8" s="822">
        <v>3</v>
      </c>
      <c r="AG8" s="823"/>
      <c r="AH8" s="823"/>
      <c r="AI8" s="823"/>
      <c r="AJ8" s="824"/>
      <c r="AK8" s="805" t="s">
        <v>551</v>
      </c>
      <c r="AL8" s="806"/>
      <c r="AM8" s="806"/>
      <c r="AN8" s="806"/>
      <c r="AO8" s="806"/>
      <c r="AP8" s="806" t="s">
        <v>551</v>
      </c>
      <c r="AQ8" s="806"/>
      <c r="AR8" s="806"/>
      <c r="AS8" s="806"/>
      <c r="AT8" s="806"/>
      <c r="AU8" s="807"/>
      <c r="AV8" s="807"/>
      <c r="AW8" s="807"/>
      <c r="AX8" s="807"/>
      <c r="AY8" s="808"/>
      <c r="AZ8" s="232"/>
      <c r="BA8" s="232"/>
      <c r="BB8" s="232"/>
      <c r="BC8" s="232"/>
      <c r="BD8" s="232"/>
      <c r="BE8" s="233"/>
      <c r="BF8" s="233"/>
      <c r="BG8" s="233"/>
      <c r="BH8" s="233"/>
      <c r="BI8" s="233"/>
      <c r="BJ8" s="233"/>
      <c r="BK8" s="233"/>
      <c r="BL8" s="233"/>
      <c r="BM8" s="233"/>
      <c r="BN8" s="233"/>
      <c r="BO8" s="233"/>
      <c r="BP8" s="233"/>
      <c r="BQ8" s="238">
        <v>2</v>
      </c>
      <c r="BR8" s="239"/>
      <c r="BS8" s="809" t="s">
        <v>562</v>
      </c>
      <c r="BT8" s="810"/>
      <c r="BU8" s="810"/>
      <c r="BV8" s="810"/>
      <c r="BW8" s="810"/>
      <c r="BX8" s="810"/>
      <c r="BY8" s="810"/>
      <c r="BZ8" s="810"/>
      <c r="CA8" s="810"/>
      <c r="CB8" s="810"/>
      <c r="CC8" s="810"/>
      <c r="CD8" s="810"/>
      <c r="CE8" s="810"/>
      <c r="CF8" s="810"/>
      <c r="CG8" s="811"/>
      <c r="CH8" s="812">
        <v>-15</v>
      </c>
      <c r="CI8" s="813"/>
      <c r="CJ8" s="813"/>
      <c r="CK8" s="813"/>
      <c r="CL8" s="814"/>
      <c r="CM8" s="812">
        <v>438</v>
      </c>
      <c r="CN8" s="813"/>
      <c r="CO8" s="813"/>
      <c r="CP8" s="813"/>
      <c r="CQ8" s="814"/>
      <c r="CR8" s="812">
        <v>598</v>
      </c>
      <c r="CS8" s="813"/>
      <c r="CT8" s="813"/>
      <c r="CU8" s="813"/>
      <c r="CV8" s="814"/>
      <c r="CW8" s="812" t="s">
        <v>490</v>
      </c>
      <c r="CX8" s="813"/>
      <c r="CY8" s="813"/>
      <c r="CZ8" s="813"/>
      <c r="DA8" s="814"/>
      <c r="DB8" s="812" t="s">
        <v>490</v>
      </c>
      <c r="DC8" s="813"/>
      <c r="DD8" s="813"/>
      <c r="DE8" s="813"/>
      <c r="DF8" s="814"/>
      <c r="DG8" s="812" t="s">
        <v>490</v>
      </c>
      <c r="DH8" s="813"/>
      <c r="DI8" s="813"/>
      <c r="DJ8" s="813"/>
      <c r="DK8" s="814"/>
      <c r="DL8" s="812" t="s">
        <v>490</v>
      </c>
      <c r="DM8" s="813"/>
      <c r="DN8" s="813"/>
      <c r="DO8" s="813"/>
      <c r="DP8" s="814"/>
      <c r="DQ8" s="812" t="s">
        <v>490</v>
      </c>
      <c r="DR8" s="813"/>
      <c r="DS8" s="813"/>
      <c r="DT8" s="813"/>
      <c r="DU8" s="814"/>
      <c r="DV8" s="809"/>
      <c r="DW8" s="810"/>
      <c r="DX8" s="810"/>
      <c r="DY8" s="810"/>
      <c r="DZ8" s="815"/>
      <c r="EA8" s="234"/>
    </row>
    <row r="9" spans="1:131" s="235" customFormat="1" ht="26.25" customHeight="1" x14ac:dyDescent="0.2">
      <c r="A9" s="238">
        <v>3</v>
      </c>
      <c r="B9" s="816" t="s">
        <v>376</v>
      </c>
      <c r="C9" s="817"/>
      <c r="D9" s="817"/>
      <c r="E9" s="817"/>
      <c r="F9" s="817"/>
      <c r="G9" s="817"/>
      <c r="H9" s="817"/>
      <c r="I9" s="817"/>
      <c r="J9" s="817"/>
      <c r="K9" s="817"/>
      <c r="L9" s="817"/>
      <c r="M9" s="817"/>
      <c r="N9" s="817"/>
      <c r="O9" s="817"/>
      <c r="P9" s="818"/>
      <c r="Q9" s="819">
        <v>20</v>
      </c>
      <c r="R9" s="820"/>
      <c r="S9" s="820"/>
      <c r="T9" s="820"/>
      <c r="U9" s="820"/>
      <c r="V9" s="820">
        <v>20</v>
      </c>
      <c r="W9" s="820"/>
      <c r="X9" s="820"/>
      <c r="Y9" s="820"/>
      <c r="Z9" s="820"/>
      <c r="AA9" s="820">
        <v>0</v>
      </c>
      <c r="AB9" s="820"/>
      <c r="AC9" s="820"/>
      <c r="AD9" s="820"/>
      <c r="AE9" s="821"/>
      <c r="AF9" s="822" t="s">
        <v>122</v>
      </c>
      <c r="AG9" s="823"/>
      <c r="AH9" s="823"/>
      <c r="AI9" s="823"/>
      <c r="AJ9" s="824"/>
      <c r="AK9" s="805">
        <v>20</v>
      </c>
      <c r="AL9" s="806"/>
      <c r="AM9" s="806"/>
      <c r="AN9" s="806"/>
      <c r="AO9" s="806"/>
      <c r="AP9" s="806">
        <v>118</v>
      </c>
      <c r="AQ9" s="806"/>
      <c r="AR9" s="806"/>
      <c r="AS9" s="806"/>
      <c r="AT9" s="806"/>
      <c r="AU9" s="807"/>
      <c r="AV9" s="807"/>
      <c r="AW9" s="807"/>
      <c r="AX9" s="807"/>
      <c r="AY9" s="808"/>
      <c r="AZ9" s="232"/>
      <c r="BA9" s="232"/>
      <c r="BB9" s="232"/>
      <c r="BC9" s="232"/>
      <c r="BD9" s="232"/>
      <c r="BE9" s="233"/>
      <c r="BF9" s="233"/>
      <c r="BG9" s="233"/>
      <c r="BH9" s="233"/>
      <c r="BI9" s="233"/>
      <c r="BJ9" s="233"/>
      <c r="BK9" s="233"/>
      <c r="BL9" s="233"/>
      <c r="BM9" s="233"/>
      <c r="BN9" s="233"/>
      <c r="BO9" s="233"/>
      <c r="BP9" s="233"/>
      <c r="BQ9" s="238">
        <v>3</v>
      </c>
      <c r="BR9" s="239"/>
      <c r="BS9" s="809" t="s">
        <v>563</v>
      </c>
      <c r="BT9" s="810"/>
      <c r="BU9" s="810"/>
      <c r="BV9" s="810"/>
      <c r="BW9" s="810"/>
      <c r="BX9" s="810"/>
      <c r="BY9" s="810"/>
      <c r="BZ9" s="810"/>
      <c r="CA9" s="810"/>
      <c r="CB9" s="810"/>
      <c r="CC9" s="810"/>
      <c r="CD9" s="810"/>
      <c r="CE9" s="810"/>
      <c r="CF9" s="810"/>
      <c r="CG9" s="811"/>
      <c r="CH9" s="812">
        <v>-5</v>
      </c>
      <c r="CI9" s="813"/>
      <c r="CJ9" s="813"/>
      <c r="CK9" s="813"/>
      <c r="CL9" s="814"/>
      <c r="CM9" s="812">
        <v>88</v>
      </c>
      <c r="CN9" s="813"/>
      <c r="CO9" s="813"/>
      <c r="CP9" s="813"/>
      <c r="CQ9" s="814"/>
      <c r="CR9" s="812">
        <v>45</v>
      </c>
      <c r="CS9" s="813"/>
      <c r="CT9" s="813"/>
      <c r="CU9" s="813"/>
      <c r="CV9" s="814"/>
      <c r="CW9" s="812" t="s">
        <v>490</v>
      </c>
      <c r="CX9" s="813"/>
      <c r="CY9" s="813"/>
      <c r="CZ9" s="813"/>
      <c r="DA9" s="814"/>
      <c r="DB9" s="812" t="s">
        <v>490</v>
      </c>
      <c r="DC9" s="813"/>
      <c r="DD9" s="813"/>
      <c r="DE9" s="813"/>
      <c r="DF9" s="814"/>
      <c r="DG9" s="812" t="s">
        <v>490</v>
      </c>
      <c r="DH9" s="813"/>
      <c r="DI9" s="813"/>
      <c r="DJ9" s="813"/>
      <c r="DK9" s="814"/>
      <c r="DL9" s="812" t="s">
        <v>490</v>
      </c>
      <c r="DM9" s="813"/>
      <c r="DN9" s="813"/>
      <c r="DO9" s="813"/>
      <c r="DP9" s="814"/>
      <c r="DQ9" s="812" t="s">
        <v>490</v>
      </c>
      <c r="DR9" s="813"/>
      <c r="DS9" s="813"/>
      <c r="DT9" s="813"/>
      <c r="DU9" s="814"/>
      <c r="DV9" s="809"/>
      <c r="DW9" s="810"/>
      <c r="DX9" s="810"/>
      <c r="DY9" s="810"/>
      <c r="DZ9" s="815"/>
      <c r="EA9" s="234"/>
    </row>
    <row r="10" spans="1:131" s="235" customFormat="1" ht="26.25" customHeight="1" x14ac:dyDescent="0.2">
      <c r="A10" s="238">
        <v>4</v>
      </c>
      <c r="B10" s="816" t="s">
        <v>377</v>
      </c>
      <c r="C10" s="817"/>
      <c r="D10" s="817"/>
      <c r="E10" s="817"/>
      <c r="F10" s="817"/>
      <c r="G10" s="817"/>
      <c r="H10" s="817"/>
      <c r="I10" s="817"/>
      <c r="J10" s="817"/>
      <c r="K10" s="817"/>
      <c r="L10" s="817"/>
      <c r="M10" s="817"/>
      <c r="N10" s="817"/>
      <c r="O10" s="817"/>
      <c r="P10" s="818"/>
      <c r="Q10" s="819">
        <v>726</v>
      </c>
      <c r="R10" s="820"/>
      <c r="S10" s="820"/>
      <c r="T10" s="820"/>
      <c r="U10" s="820"/>
      <c r="V10" s="820">
        <v>558</v>
      </c>
      <c r="W10" s="820"/>
      <c r="X10" s="820"/>
      <c r="Y10" s="820"/>
      <c r="Z10" s="820"/>
      <c r="AA10" s="820">
        <v>168</v>
      </c>
      <c r="AB10" s="820"/>
      <c r="AC10" s="820"/>
      <c r="AD10" s="820"/>
      <c r="AE10" s="821"/>
      <c r="AF10" s="822">
        <v>168</v>
      </c>
      <c r="AG10" s="823"/>
      <c r="AH10" s="823"/>
      <c r="AI10" s="823"/>
      <c r="AJ10" s="824"/>
      <c r="AK10" s="805">
        <v>279</v>
      </c>
      <c r="AL10" s="806"/>
      <c r="AM10" s="806"/>
      <c r="AN10" s="806"/>
      <c r="AO10" s="806"/>
      <c r="AP10" s="806" t="s">
        <v>551</v>
      </c>
      <c r="AQ10" s="806"/>
      <c r="AR10" s="806"/>
      <c r="AS10" s="806"/>
      <c r="AT10" s="806"/>
      <c r="AU10" s="807"/>
      <c r="AV10" s="807"/>
      <c r="AW10" s="807"/>
      <c r="AX10" s="807"/>
      <c r="AY10" s="808"/>
      <c r="AZ10" s="232"/>
      <c r="BA10" s="232"/>
      <c r="BB10" s="232"/>
      <c r="BC10" s="232"/>
      <c r="BD10" s="232"/>
      <c r="BE10" s="233"/>
      <c r="BF10" s="233"/>
      <c r="BG10" s="233"/>
      <c r="BH10" s="233"/>
      <c r="BI10" s="233"/>
      <c r="BJ10" s="233"/>
      <c r="BK10" s="233"/>
      <c r="BL10" s="233"/>
      <c r="BM10" s="233"/>
      <c r="BN10" s="233"/>
      <c r="BO10" s="233"/>
      <c r="BP10" s="233"/>
      <c r="BQ10" s="238">
        <v>4</v>
      </c>
      <c r="BR10" s="239"/>
      <c r="BS10" s="809"/>
      <c r="BT10" s="810"/>
      <c r="BU10" s="810"/>
      <c r="BV10" s="810"/>
      <c r="BW10" s="810"/>
      <c r="BX10" s="810"/>
      <c r="BY10" s="810"/>
      <c r="BZ10" s="810"/>
      <c r="CA10" s="810"/>
      <c r="CB10" s="810"/>
      <c r="CC10" s="810"/>
      <c r="CD10" s="810"/>
      <c r="CE10" s="810"/>
      <c r="CF10" s="810"/>
      <c r="CG10" s="811"/>
      <c r="CH10" s="812"/>
      <c r="CI10" s="813"/>
      <c r="CJ10" s="813"/>
      <c r="CK10" s="813"/>
      <c r="CL10" s="814"/>
      <c r="CM10" s="812"/>
      <c r="CN10" s="813"/>
      <c r="CO10" s="813"/>
      <c r="CP10" s="813"/>
      <c r="CQ10" s="814"/>
      <c r="CR10" s="812"/>
      <c r="CS10" s="813"/>
      <c r="CT10" s="813"/>
      <c r="CU10" s="813"/>
      <c r="CV10" s="814"/>
      <c r="CW10" s="812"/>
      <c r="CX10" s="813"/>
      <c r="CY10" s="813"/>
      <c r="CZ10" s="813"/>
      <c r="DA10" s="814"/>
      <c r="DB10" s="812"/>
      <c r="DC10" s="813"/>
      <c r="DD10" s="813"/>
      <c r="DE10" s="813"/>
      <c r="DF10" s="814"/>
      <c r="DG10" s="812"/>
      <c r="DH10" s="813"/>
      <c r="DI10" s="813"/>
      <c r="DJ10" s="813"/>
      <c r="DK10" s="814"/>
      <c r="DL10" s="812"/>
      <c r="DM10" s="813"/>
      <c r="DN10" s="813"/>
      <c r="DO10" s="813"/>
      <c r="DP10" s="814"/>
      <c r="DQ10" s="812"/>
      <c r="DR10" s="813"/>
      <c r="DS10" s="813"/>
      <c r="DT10" s="813"/>
      <c r="DU10" s="814"/>
      <c r="DV10" s="809"/>
      <c r="DW10" s="810"/>
      <c r="DX10" s="810"/>
      <c r="DY10" s="810"/>
      <c r="DZ10" s="815"/>
      <c r="EA10" s="234"/>
    </row>
    <row r="11" spans="1:131" s="235" customFormat="1" ht="26.25" customHeight="1" x14ac:dyDescent="0.2">
      <c r="A11" s="238">
        <v>5</v>
      </c>
      <c r="B11" s="816"/>
      <c r="C11" s="817"/>
      <c r="D11" s="817"/>
      <c r="E11" s="817"/>
      <c r="F11" s="817"/>
      <c r="G11" s="817"/>
      <c r="H11" s="817"/>
      <c r="I11" s="817"/>
      <c r="J11" s="817"/>
      <c r="K11" s="817"/>
      <c r="L11" s="817"/>
      <c r="M11" s="817"/>
      <c r="N11" s="817"/>
      <c r="O11" s="817"/>
      <c r="P11" s="818"/>
      <c r="Q11" s="819"/>
      <c r="R11" s="820"/>
      <c r="S11" s="820"/>
      <c r="T11" s="820"/>
      <c r="U11" s="820"/>
      <c r="V11" s="820"/>
      <c r="W11" s="820"/>
      <c r="X11" s="820"/>
      <c r="Y11" s="820"/>
      <c r="Z11" s="820"/>
      <c r="AA11" s="820"/>
      <c r="AB11" s="820"/>
      <c r="AC11" s="820"/>
      <c r="AD11" s="820"/>
      <c r="AE11" s="821"/>
      <c r="AF11" s="822"/>
      <c r="AG11" s="823"/>
      <c r="AH11" s="823"/>
      <c r="AI11" s="823"/>
      <c r="AJ11" s="824"/>
      <c r="AK11" s="805"/>
      <c r="AL11" s="806"/>
      <c r="AM11" s="806"/>
      <c r="AN11" s="806"/>
      <c r="AO11" s="806"/>
      <c r="AP11" s="806"/>
      <c r="AQ11" s="806"/>
      <c r="AR11" s="806"/>
      <c r="AS11" s="806"/>
      <c r="AT11" s="806"/>
      <c r="AU11" s="807"/>
      <c r="AV11" s="807"/>
      <c r="AW11" s="807"/>
      <c r="AX11" s="807"/>
      <c r="AY11" s="808"/>
      <c r="AZ11" s="232"/>
      <c r="BA11" s="232"/>
      <c r="BB11" s="232"/>
      <c r="BC11" s="232"/>
      <c r="BD11" s="232"/>
      <c r="BE11" s="233"/>
      <c r="BF11" s="233"/>
      <c r="BG11" s="233"/>
      <c r="BH11" s="233"/>
      <c r="BI11" s="233"/>
      <c r="BJ11" s="233"/>
      <c r="BK11" s="233"/>
      <c r="BL11" s="233"/>
      <c r="BM11" s="233"/>
      <c r="BN11" s="233"/>
      <c r="BO11" s="233"/>
      <c r="BP11" s="233"/>
      <c r="BQ11" s="238">
        <v>5</v>
      </c>
      <c r="BR11" s="239"/>
      <c r="BS11" s="809"/>
      <c r="BT11" s="810"/>
      <c r="BU11" s="810"/>
      <c r="BV11" s="810"/>
      <c r="BW11" s="810"/>
      <c r="BX11" s="810"/>
      <c r="BY11" s="810"/>
      <c r="BZ11" s="810"/>
      <c r="CA11" s="810"/>
      <c r="CB11" s="810"/>
      <c r="CC11" s="810"/>
      <c r="CD11" s="810"/>
      <c r="CE11" s="810"/>
      <c r="CF11" s="810"/>
      <c r="CG11" s="811"/>
      <c r="CH11" s="812"/>
      <c r="CI11" s="813"/>
      <c r="CJ11" s="813"/>
      <c r="CK11" s="813"/>
      <c r="CL11" s="814"/>
      <c r="CM11" s="812"/>
      <c r="CN11" s="813"/>
      <c r="CO11" s="813"/>
      <c r="CP11" s="813"/>
      <c r="CQ11" s="814"/>
      <c r="CR11" s="812"/>
      <c r="CS11" s="813"/>
      <c r="CT11" s="813"/>
      <c r="CU11" s="813"/>
      <c r="CV11" s="814"/>
      <c r="CW11" s="812"/>
      <c r="CX11" s="813"/>
      <c r="CY11" s="813"/>
      <c r="CZ11" s="813"/>
      <c r="DA11" s="814"/>
      <c r="DB11" s="812"/>
      <c r="DC11" s="813"/>
      <c r="DD11" s="813"/>
      <c r="DE11" s="813"/>
      <c r="DF11" s="814"/>
      <c r="DG11" s="812"/>
      <c r="DH11" s="813"/>
      <c r="DI11" s="813"/>
      <c r="DJ11" s="813"/>
      <c r="DK11" s="814"/>
      <c r="DL11" s="812"/>
      <c r="DM11" s="813"/>
      <c r="DN11" s="813"/>
      <c r="DO11" s="813"/>
      <c r="DP11" s="814"/>
      <c r="DQ11" s="812"/>
      <c r="DR11" s="813"/>
      <c r="DS11" s="813"/>
      <c r="DT11" s="813"/>
      <c r="DU11" s="814"/>
      <c r="DV11" s="809"/>
      <c r="DW11" s="810"/>
      <c r="DX11" s="810"/>
      <c r="DY11" s="810"/>
      <c r="DZ11" s="815"/>
      <c r="EA11" s="234"/>
    </row>
    <row r="12" spans="1:131" s="235" customFormat="1" ht="26.25" customHeight="1" x14ac:dyDescent="0.2">
      <c r="A12" s="238">
        <v>6</v>
      </c>
      <c r="B12" s="816"/>
      <c r="C12" s="817"/>
      <c r="D12" s="817"/>
      <c r="E12" s="817"/>
      <c r="F12" s="817"/>
      <c r="G12" s="817"/>
      <c r="H12" s="817"/>
      <c r="I12" s="817"/>
      <c r="J12" s="817"/>
      <c r="K12" s="817"/>
      <c r="L12" s="817"/>
      <c r="M12" s="817"/>
      <c r="N12" s="817"/>
      <c r="O12" s="817"/>
      <c r="P12" s="818"/>
      <c r="Q12" s="819"/>
      <c r="R12" s="820"/>
      <c r="S12" s="820"/>
      <c r="T12" s="820"/>
      <c r="U12" s="820"/>
      <c r="V12" s="820"/>
      <c r="W12" s="820"/>
      <c r="X12" s="820"/>
      <c r="Y12" s="820"/>
      <c r="Z12" s="820"/>
      <c r="AA12" s="820"/>
      <c r="AB12" s="820"/>
      <c r="AC12" s="820"/>
      <c r="AD12" s="820"/>
      <c r="AE12" s="821"/>
      <c r="AF12" s="822"/>
      <c r="AG12" s="823"/>
      <c r="AH12" s="823"/>
      <c r="AI12" s="823"/>
      <c r="AJ12" s="824"/>
      <c r="AK12" s="805"/>
      <c r="AL12" s="806"/>
      <c r="AM12" s="806"/>
      <c r="AN12" s="806"/>
      <c r="AO12" s="806"/>
      <c r="AP12" s="806"/>
      <c r="AQ12" s="806"/>
      <c r="AR12" s="806"/>
      <c r="AS12" s="806"/>
      <c r="AT12" s="806"/>
      <c r="AU12" s="807"/>
      <c r="AV12" s="807"/>
      <c r="AW12" s="807"/>
      <c r="AX12" s="807"/>
      <c r="AY12" s="808"/>
      <c r="AZ12" s="232"/>
      <c r="BA12" s="232"/>
      <c r="BB12" s="232"/>
      <c r="BC12" s="232"/>
      <c r="BD12" s="232"/>
      <c r="BE12" s="233"/>
      <c r="BF12" s="233"/>
      <c r="BG12" s="233"/>
      <c r="BH12" s="233"/>
      <c r="BI12" s="233"/>
      <c r="BJ12" s="233"/>
      <c r="BK12" s="233"/>
      <c r="BL12" s="233"/>
      <c r="BM12" s="233"/>
      <c r="BN12" s="233"/>
      <c r="BO12" s="233"/>
      <c r="BP12" s="233"/>
      <c r="BQ12" s="238">
        <v>6</v>
      </c>
      <c r="BR12" s="239"/>
      <c r="BS12" s="809"/>
      <c r="BT12" s="810"/>
      <c r="BU12" s="810"/>
      <c r="BV12" s="810"/>
      <c r="BW12" s="810"/>
      <c r="BX12" s="810"/>
      <c r="BY12" s="810"/>
      <c r="BZ12" s="810"/>
      <c r="CA12" s="810"/>
      <c r="CB12" s="810"/>
      <c r="CC12" s="810"/>
      <c r="CD12" s="810"/>
      <c r="CE12" s="810"/>
      <c r="CF12" s="810"/>
      <c r="CG12" s="811"/>
      <c r="CH12" s="812"/>
      <c r="CI12" s="813"/>
      <c r="CJ12" s="813"/>
      <c r="CK12" s="813"/>
      <c r="CL12" s="814"/>
      <c r="CM12" s="812"/>
      <c r="CN12" s="813"/>
      <c r="CO12" s="813"/>
      <c r="CP12" s="813"/>
      <c r="CQ12" s="814"/>
      <c r="CR12" s="812"/>
      <c r="CS12" s="813"/>
      <c r="CT12" s="813"/>
      <c r="CU12" s="813"/>
      <c r="CV12" s="814"/>
      <c r="CW12" s="812"/>
      <c r="CX12" s="813"/>
      <c r="CY12" s="813"/>
      <c r="CZ12" s="813"/>
      <c r="DA12" s="814"/>
      <c r="DB12" s="812"/>
      <c r="DC12" s="813"/>
      <c r="DD12" s="813"/>
      <c r="DE12" s="813"/>
      <c r="DF12" s="814"/>
      <c r="DG12" s="812"/>
      <c r="DH12" s="813"/>
      <c r="DI12" s="813"/>
      <c r="DJ12" s="813"/>
      <c r="DK12" s="814"/>
      <c r="DL12" s="812"/>
      <c r="DM12" s="813"/>
      <c r="DN12" s="813"/>
      <c r="DO12" s="813"/>
      <c r="DP12" s="814"/>
      <c r="DQ12" s="812"/>
      <c r="DR12" s="813"/>
      <c r="DS12" s="813"/>
      <c r="DT12" s="813"/>
      <c r="DU12" s="814"/>
      <c r="DV12" s="809"/>
      <c r="DW12" s="810"/>
      <c r="DX12" s="810"/>
      <c r="DY12" s="810"/>
      <c r="DZ12" s="815"/>
      <c r="EA12" s="234"/>
    </row>
    <row r="13" spans="1:131" s="235" customFormat="1" ht="26.25" customHeight="1" x14ac:dyDescent="0.2">
      <c r="A13" s="238">
        <v>7</v>
      </c>
      <c r="B13" s="816"/>
      <c r="C13" s="817"/>
      <c r="D13" s="817"/>
      <c r="E13" s="817"/>
      <c r="F13" s="817"/>
      <c r="G13" s="817"/>
      <c r="H13" s="817"/>
      <c r="I13" s="817"/>
      <c r="J13" s="817"/>
      <c r="K13" s="817"/>
      <c r="L13" s="817"/>
      <c r="M13" s="817"/>
      <c r="N13" s="817"/>
      <c r="O13" s="817"/>
      <c r="P13" s="818"/>
      <c r="Q13" s="819"/>
      <c r="R13" s="820"/>
      <c r="S13" s="820"/>
      <c r="T13" s="820"/>
      <c r="U13" s="820"/>
      <c r="V13" s="820"/>
      <c r="W13" s="820"/>
      <c r="X13" s="820"/>
      <c r="Y13" s="820"/>
      <c r="Z13" s="820"/>
      <c r="AA13" s="820"/>
      <c r="AB13" s="820"/>
      <c r="AC13" s="820"/>
      <c r="AD13" s="820"/>
      <c r="AE13" s="821"/>
      <c r="AF13" s="822"/>
      <c r="AG13" s="823"/>
      <c r="AH13" s="823"/>
      <c r="AI13" s="823"/>
      <c r="AJ13" s="824"/>
      <c r="AK13" s="805"/>
      <c r="AL13" s="806"/>
      <c r="AM13" s="806"/>
      <c r="AN13" s="806"/>
      <c r="AO13" s="806"/>
      <c r="AP13" s="806"/>
      <c r="AQ13" s="806"/>
      <c r="AR13" s="806"/>
      <c r="AS13" s="806"/>
      <c r="AT13" s="806"/>
      <c r="AU13" s="807"/>
      <c r="AV13" s="807"/>
      <c r="AW13" s="807"/>
      <c r="AX13" s="807"/>
      <c r="AY13" s="808"/>
      <c r="AZ13" s="232"/>
      <c r="BA13" s="232"/>
      <c r="BB13" s="232"/>
      <c r="BC13" s="232"/>
      <c r="BD13" s="232"/>
      <c r="BE13" s="233"/>
      <c r="BF13" s="233"/>
      <c r="BG13" s="233"/>
      <c r="BH13" s="233"/>
      <c r="BI13" s="233"/>
      <c r="BJ13" s="233"/>
      <c r="BK13" s="233"/>
      <c r="BL13" s="233"/>
      <c r="BM13" s="233"/>
      <c r="BN13" s="233"/>
      <c r="BO13" s="233"/>
      <c r="BP13" s="233"/>
      <c r="BQ13" s="238">
        <v>7</v>
      </c>
      <c r="BR13" s="239"/>
      <c r="BS13" s="809"/>
      <c r="BT13" s="810"/>
      <c r="BU13" s="810"/>
      <c r="BV13" s="810"/>
      <c r="BW13" s="810"/>
      <c r="BX13" s="810"/>
      <c r="BY13" s="810"/>
      <c r="BZ13" s="810"/>
      <c r="CA13" s="810"/>
      <c r="CB13" s="810"/>
      <c r="CC13" s="810"/>
      <c r="CD13" s="810"/>
      <c r="CE13" s="810"/>
      <c r="CF13" s="810"/>
      <c r="CG13" s="811"/>
      <c r="CH13" s="812"/>
      <c r="CI13" s="813"/>
      <c r="CJ13" s="813"/>
      <c r="CK13" s="813"/>
      <c r="CL13" s="814"/>
      <c r="CM13" s="812"/>
      <c r="CN13" s="813"/>
      <c r="CO13" s="813"/>
      <c r="CP13" s="813"/>
      <c r="CQ13" s="814"/>
      <c r="CR13" s="812"/>
      <c r="CS13" s="813"/>
      <c r="CT13" s="813"/>
      <c r="CU13" s="813"/>
      <c r="CV13" s="814"/>
      <c r="CW13" s="812"/>
      <c r="CX13" s="813"/>
      <c r="CY13" s="813"/>
      <c r="CZ13" s="813"/>
      <c r="DA13" s="814"/>
      <c r="DB13" s="812"/>
      <c r="DC13" s="813"/>
      <c r="DD13" s="813"/>
      <c r="DE13" s="813"/>
      <c r="DF13" s="814"/>
      <c r="DG13" s="812"/>
      <c r="DH13" s="813"/>
      <c r="DI13" s="813"/>
      <c r="DJ13" s="813"/>
      <c r="DK13" s="814"/>
      <c r="DL13" s="812"/>
      <c r="DM13" s="813"/>
      <c r="DN13" s="813"/>
      <c r="DO13" s="813"/>
      <c r="DP13" s="814"/>
      <c r="DQ13" s="812"/>
      <c r="DR13" s="813"/>
      <c r="DS13" s="813"/>
      <c r="DT13" s="813"/>
      <c r="DU13" s="814"/>
      <c r="DV13" s="809"/>
      <c r="DW13" s="810"/>
      <c r="DX13" s="810"/>
      <c r="DY13" s="810"/>
      <c r="DZ13" s="815"/>
      <c r="EA13" s="234"/>
    </row>
    <row r="14" spans="1:131" s="235" customFormat="1" ht="26.25" customHeight="1" x14ac:dyDescent="0.2">
      <c r="A14" s="238">
        <v>8</v>
      </c>
      <c r="B14" s="816"/>
      <c r="C14" s="817"/>
      <c r="D14" s="817"/>
      <c r="E14" s="817"/>
      <c r="F14" s="817"/>
      <c r="G14" s="817"/>
      <c r="H14" s="817"/>
      <c r="I14" s="817"/>
      <c r="J14" s="817"/>
      <c r="K14" s="817"/>
      <c r="L14" s="817"/>
      <c r="M14" s="817"/>
      <c r="N14" s="817"/>
      <c r="O14" s="817"/>
      <c r="P14" s="818"/>
      <c r="Q14" s="819"/>
      <c r="R14" s="820"/>
      <c r="S14" s="820"/>
      <c r="T14" s="820"/>
      <c r="U14" s="820"/>
      <c r="V14" s="820"/>
      <c r="W14" s="820"/>
      <c r="X14" s="820"/>
      <c r="Y14" s="820"/>
      <c r="Z14" s="820"/>
      <c r="AA14" s="820"/>
      <c r="AB14" s="820"/>
      <c r="AC14" s="820"/>
      <c r="AD14" s="820"/>
      <c r="AE14" s="821"/>
      <c r="AF14" s="822"/>
      <c r="AG14" s="823"/>
      <c r="AH14" s="823"/>
      <c r="AI14" s="823"/>
      <c r="AJ14" s="824"/>
      <c r="AK14" s="805"/>
      <c r="AL14" s="806"/>
      <c r="AM14" s="806"/>
      <c r="AN14" s="806"/>
      <c r="AO14" s="806"/>
      <c r="AP14" s="806"/>
      <c r="AQ14" s="806"/>
      <c r="AR14" s="806"/>
      <c r="AS14" s="806"/>
      <c r="AT14" s="806"/>
      <c r="AU14" s="807"/>
      <c r="AV14" s="807"/>
      <c r="AW14" s="807"/>
      <c r="AX14" s="807"/>
      <c r="AY14" s="808"/>
      <c r="AZ14" s="232"/>
      <c r="BA14" s="232"/>
      <c r="BB14" s="232"/>
      <c r="BC14" s="232"/>
      <c r="BD14" s="232"/>
      <c r="BE14" s="233"/>
      <c r="BF14" s="233"/>
      <c r="BG14" s="233"/>
      <c r="BH14" s="233"/>
      <c r="BI14" s="233"/>
      <c r="BJ14" s="233"/>
      <c r="BK14" s="233"/>
      <c r="BL14" s="233"/>
      <c r="BM14" s="233"/>
      <c r="BN14" s="233"/>
      <c r="BO14" s="233"/>
      <c r="BP14" s="233"/>
      <c r="BQ14" s="238">
        <v>8</v>
      </c>
      <c r="BR14" s="239"/>
      <c r="BS14" s="809"/>
      <c r="BT14" s="810"/>
      <c r="BU14" s="810"/>
      <c r="BV14" s="810"/>
      <c r="BW14" s="810"/>
      <c r="BX14" s="810"/>
      <c r="BY14" s="810"/>
      <c r="BZ14" s="810"/>
      <c r="CA14" s="810"/>
      <c r="CB14" s="810"/>
      <c r="CC14" s="810"/>
      <c r="CD14" s="810"/>
      <c r="CE14" s="810"/>
      <c r="CF14" s="810"/>
      <c r="CG14" s="811"/>
      <c r="CH14" s="812"/>
      <c r="CI14" s="813"/>
      <c r="CJ14" s="813"/>
      <c r="CK14" s="813"/>
      <c r="CL14" s="814"/>
      <c r="CM14" s="812"/>
      <c r="CN14" s="813"/>
      <c r="CO14" s="813"/>
      <c r="CP14" s="813"/>
      <c r="CQ14" s="814"/>
      <c r="CR14" s="812"/>
      <c r="CS14" s="813"/>
      <c r="CT14" s="813"/>
      <c r="CU14" s="813"/>
      <c r="CV14" s="814"/>
      <c r="CW14" s="812"/>
      <c r="CX14" s="813"/>
      <c r="CY14" s="813"/>
      <c r="CZ14" s="813"/>
      <c r="DA14" s="814"/>
      <c r="DB14" s="812"/>
      <c r="DC14" s="813"/>
      <c r="DD14" s="813"/>
      <c r="DE14" s="813"/>
      <c r="DF14" s="814"/>
      <c r="DG14" s="812"/>
      <c r="DH14" s="813"/>
      <c r="DI14" s="813"/>
      <c r="DJ14" s="813"/>
      <c r="DK14" s="814"/>
      <c r="DL14" s="812"/>
      <c r="DM14" s="813"/>
      <c r="DN14" s="813"/>
      <c r="DO14" s="813"/>
      <c r="DP14" s="814"/>
      <c r="DQ14" s="812"/>
      <c r="DR14" s="813"/>
      <c r="DS14" s="813"/>
      <c r="DT14" s="813"/>
      <c r="DU14" s="814"/>
      <c r="DV14" s="809"/>
      <c r="DW14" s="810"/>
      <c r="DX14" s="810"/>
      <c r="DY14" s="810"/>
      <c r="DZ14" s="815"/>
      <c r="EA14" s="234"/>
    </row>
    <row r="15" spans="1:131" s="235" customFormat="1" ht="26.25" customHeight="1" x14ac:dyDescent="0.2">
      <c r="A15" s="238">
        <v>9</v>
      </c>
      <c r="B15" s="816"/>
      <c r="C15" s="817"/>
      <c r="D15" s="817"/>
      <c r="E15" s="817"/>
      <c r="F15" s="817"/>
      <c r="G15" s="817"/>
      <c r="H15" s="817"/>
      <c r="I15" s="817"/>
      <c r="J15" s="817"/>
      <c r="K15" s="817"/>
      <c r="L15" s="817"/>
      <c r="M15" s="817"/>
      <c r="N15" s="817"/>
      <c r="O15" s="817"/>
      <c r="P15" s="818"/>
      <c r="Q15" s="819"/>
      <c r="R15" s="820"/>
      <c r="S15" s="820"/>
      <c r="T15" s="820"/>
      <c r="U15" s="820"/>
      <c r="V15" s="820"/>
      <c r="W15" s="820"/>
      <c r="X15" s="820"/>
      <c r="Y15" s="820"/>
      <c r="Z15" s="820"/>
      <c r="AA15" s="820"/>
      <c r="AB15" s="820"/>
      <c r="AC15" s="820"/>
      <c r="AD15" s="820"/>
      <c r="AE15" s="821"/>
      <c r="AF15" s="822"/>
      <c r="AG15" s="823"/>
      <c r="AH15" s="823"/>
      <c r="AI15" s="823"/>
      <c r="AJ15" s="824"/>
      <c r="AK15" s="805"/>
      <c r="AL15" s="806"/>
      <c r="AM15" s="806"/>
      <c r="AN15" s="806"/>
      <c r="AO15" s="806"/>
      <c r="AP15" s="806"/>
      <c r="AQ15" s="806"/>
      <c r="AR15" s="806"/>
      <c r="AS15" s="806"/>
      <c r="AT15" s="806"/>
      <c r="AU15" s="807"/>
      <c r="AV15" s="807"/>
      <c r="AW15" s="807"/>
      <c r="AX15" s="807"/>
      <c r="AY15" s="808"/>
      <c r="AZ15" s="232"/>
      <c r="BA15" s="232"/>
      <c r="BB15" s="232"/>
      <c r="BC15" s="232"/>
      <c r="BD15" s="232"/>
      <c r="BE15" s="233"/>
      <c r="BF15" s="233"/>
      <c r="BG15" s="233"/>
      <c r="BH15" s="233"/>
      <c r="BI15" s="233"/>
      <c r="BJ15" s="233"/>
      <c r="BK15" s="233"/>
      <c r="BL15" s="233"/>
      <c r="BM15" s="233"/>
      <c r="BN15" s="233"/>
      <c r="BO15" s="233"/>
      <c r="BP15" s="233"/>
      <c r="BQ15" s="238">
        <v>9</v>
      </c>
      <c r="BR15" s="239"/>
      <c r="BS15" s="809"/>
      <c r="BT15" s="810"/>
      <c r="BU15" s="810"/>
      <c r="BV15" s="810"/>
      <c r="BW15" s="810"/>
      <c r="BX15" s="810"/>
      <c r="BY15" s="810"/>
      <c r="BZ15" s="810"/>
      <c r="CA15" s="810"/>
      <c r="CB15" s="810"/>
      <c r="CC15" s="810"/>
      <c r="CD15" s="810"/>
      <c r="CE15" s="810"/>
      <c r="CF15" s="810"/>
      <c r="CG15" s="811"/>
      <c r="CH15" s="812"/>
      <c r="CI15" s="813"/>
      <c r="CJ15" s="813"/>
      <c r="CK15" s="813"/>
      <c r="CL15" s="814"/>
      <c r="CM15" s="812"/>
      <c r="CN15" s="813"/>
      <c r="CO15" s="813"/>
      <c r="CP15" s="813"/>
      <c r="CQ15" s="814"/>
      <c r="CR15" s="812"/>
      <c r="CS15" s="813"/>
      <c r="CT15" s="813"/>
      <c r="CU15" s="813"/>
      <c r="CV15" s="814"/>
      <c r="CW15" s="812"/>
      <c r="CX15" s="813"/>
      <c r="CY15" s="813"/>
      <c r="CZ15" s="813"/>
      <c r="DA15" s="814"/>
      <c r="DB15" s="812"/>
      <c r="DC15" s="813"/>
      <c r="DD15" s="813"/>
      <c r="DE15" s="813"/>
      <c r="DF15" s="814"/>
      <c r="DG15" s="812"/>
      <c r="DH15" s="813"/>
      <c r="DI15" s="813"/>
      <c r="DJ15" s="813"/>
      <c r="DK15" s="814"/>
      <c r="DL15" s="812"/>
      <c r="DM15" s="813"/>
      <c r="DN15" s="813"/>
      <c r="DO15" s="813"/>
      <c r="DP15" s="814"/>
      <c r="DQ15" s="812"/>
      <c r="DR15" s="813"/>
      <c r="DS15" s="813"/>
      <c r="DT15" s="813"/>
      <c r="DU15" s="814"/>
      <c r="DV15" s="809"/>
      <c r="DW15" s="810"/>
      <c r="DX15" s="810"/>
      <c r="DY15" s="810"/>
      <c r="DZ15" s="815"/>
      <c r="EA15" s="234"/>
    </row>
    <row r="16" spans="1:131" s="235" customFormat="1" ht="26.25" customHeight="1" x14ac:dyDescent="0.2">
      <c r="A16" s="238">
        <v>10</v>
      </c>
      <c r="B16" s="816"/>
      <c r="C16" s="817"/>
      <c r="D16" s="817"/>
      <c r="E16" s="817"/>
      <c r="F16" s="817"/>
      <c r="G16" s="817"/>
      <c r="H16" s="817"/>
      <c r="I16" s="817"/>
      <c r="J16" s="817"/>
      <c r="K16" s="817"/>
      <c r="L16" s="817"/>
      <c r="M16" s="817"/>
      <c r="N16" s="817"/>
      <c r="O16" s="817"/>
      <c r="P16" s="818"/>
      <c r="Q16" s="819"/>
      <c r="R16" s="820"/>
      <c r="S16" s="820"/>
      <c r="T16" s="820"/>
      <c r="U16" s="820"/>
      <c r="V16" s="820"/>
      <c r="W16" s="820"/>
      <c r="X16" s="820"/>
      <c r="Y16" s="820"/>
      <c r="Z16" s="820"/>
      <c r="AA16" s="820"/>
      <c r="AB16" s="820"/>
      <c r="AC16" s="820"/>
      <c r="AD16" s="820"/>
      <c r="AE16" s="821"/>
      <c r="AF16" s="822"/>
      <c r="AG16" s="823"/>
      <c r="AH16" s="823"/>
      <c r="AI16" s="823"/>
      <c r="AJ16" s="824"/>
      <c r="AK16" s="805"/>
      <c r="AL16" s="806"/>
      <c r="AM16" s="806"/>
      <c r="AN16" s="806"/>
      <c r="AO16" s="806"/>
      <c r="AP16" s="806"/>
      <c r="AQ16" s="806"/>
      <c r="AR16" s="806"/>
      <c r="AS16" s="806"/>
      <c r="AT16" s="806"/>
      <c r="AU16" s="807"/>
      <c r="AV16" s="807"/>
      <c r="AW16" s="807"/>
      <c r="AX16" s="807"/>
      <c r="AY16" s="808"/>
      <c r="AZ16" s="232"/>
      <c r="BA16" s="232"/>
      <c r="BB16" s="232"/>
      <c r="BC16" s="232"/>
      <c r="BD16" s="232"/>
      <c r="BE16" s="233"/>
      <c r="BF16" s="233"/>
      <c r="BG16" s="233"/>
      <c r="BH16" s="233"/>
      <c r="BI16" s="233"/>
      <c r="BJ16" s="233"/>
      <c r="BK16" s="233"/>
      <c r="BL16" s="233"/>
      <c r="BM16" s="233"/>
      <c r="BN16" s="233"/>
      <c r="BO16" s="233"/>
      <c r="BP16" s="233"/>
      <c r="BQ16" s="238">
        <v>10</v>
      </c>
      <c r="BR16" s="239"/>
      <c r="BS16" s="809"/>
      <c r="BT16" s="810"/>
      <c r="BU16" s="810"/>
      <c r="BV16" s="810"/>
      <c r="BW16" s="810"/>
      <c r="BX16" s="810"/>
      <c r="BY16" s="810"/>
      <c r="BZ16" s="810"/>
      <c r="CA16" s="810"/>
      <c r="CB16" s="810"/>
      <c r="CC16" s="810"/>
      <c r="CD16" s="810"/>
      <c r="CE16" s="810"/>
      <c r="CF16" s="810"/>
      <c r="CG16" s="811"/>
      <c r="CH16" s="812"/>
      <c r="CI16" s="813"/>
      <c r="CJ16" s="813"/>
      <c r="CK16" s="813"/>
      <c r="CL16" s="814"/>
      <c r="CM16" s="812"/>
      <c r="CN16" s="813"/>
      <c r="CO16" s="813"/>
      <c r="CP16" s="813"/>
      <c r="CQ16" s="814"/>
      <c r="CR16" s="812"/>
      <c r="CS16" s="813"/>
      <c r="CT16" s="813"/>
      <c r="CU16" s="813"/>
      <c r="CV16" s="814"/>
      <c r="CW16" s="812"/>
      <c r="CX16" s="813"/>
      <c r="CY16" s="813"/>
      <c r="CZ16" s="813"/>
      <c r="DA16" s="814"/>
      <c r="DB16" s="812"/>
      <c r="DC16" s="813"/>
      <c r="DD16" s="813"/>
      <c r="DE16" s="813"/>
      <c r="DF16" s="814"/>
      <c r="DG16" s="812"/>
      <c r="DH16" s="813"/>
      <c r="DI16" s="813"/>
      <c r="DJ16" s="813"/>
      <c r="DK16" s="814"/>
      <c r="DL16" s="812"/>
      <c r="DM16" s="813"/>
      <c r="DN16" s="813"/>
      <c r="DO16" s="813"/>
      <c r="DP16" s="814"/>
      <c r="DQ16" s="812"/>
      <c r="DR16" s="813"/>
      <c r="DS16" s="813"/>
      <c r="DT16" s="813"/>
      <c r="DU16" s="814"/>
      <c r="DV16" s="809"/>
      <c r="DW16" s="810"/>
      <c r="DX16" s="810"/>
      <c r="DY16" s="810"/>
      <c r="DZ16" s="815"/>
      <c r="EA16" s="234"/>
    </row>
    <row r="17" spans="1:131" s="235" customFormat="1" ht="26.25" customHeight="1" x14ac:dyDescent="0.2">
      <c r="A17" s="238">
        <v>11</v>
      </c>
      <c r="B17" s="816"/>
      <c r="C17" s="817"/>
      <c r="D17" s="817"/>
      <c r="E17" s="817"/>
      <c r="F17" s="817"/>
      <c r="G17" s="817"/>
      <c r="H17" s="817"/>
      <c r="I17" s="817"/>
      <c r="J17" s="817"/>
      <c r="K17" s="817"/>
      <c r="L17" s="817"/>
      <c r="M17" s="817"/>
      <c r="N17" s="817"/>
      <c r="O17" s="817"/>
      <c r="P17" s="818"/>
      <c r="Q17" s="819"/>
      <c r="R17" s="820"/>
      <c r="S17" s="820"/>
      <c r="T17" s="820"/>
      <c r="U17" s="820"/>
      <c r="V17" s="820"/>
      <c r="W17" s="820"/>
      <c r="X17" s="820"/>
      <c r="Y17" s="820"/>
      <c r="Z17" s="820"/>
      <c r="AA17" s="820"/>
      <c r="AB17" s="820"/>
      <c r="AC17" s="820"/>
      <c r="AD17" s="820"/>
      <c r="AE17" s="821"/>
      <c r="AF17" s="822"/>
      <c r="AG17" s="823"/>
      <c r="AH17" s="823"/>
      <c r="AI17" s="823"/>
      <c r="AJ17" s="824"/>
      <c r="AK17" s="805"/>
      <c r="AL17" s="806"/>
      <c r="AM17" s="806"/>
      <c r="AN17" s="806"/>
      <c r="AO17" s="806"/>
      <c r="AP17" s="806"/>
      <c r="AQ17" s="806"/>
      <c r="AR17" s="806"/>
      <c r="AS17" s="806"/>
      <c r="AT17" s="806"/>
      <c r="AU17" s="807"/>
      <c r="AV17" s="807"/>
      <c r="AW17" s="807"/>
      <c r="AX17" s="807"/>
      <c r="AY17" s="808"/>
      <c r="AZ17" s="232"/>
      <c r="BA17" s="232"/>
      <c r="BB17" s="232"/>
      <c r="BC17" s="232"/>
      <c r="BD17" s="232"/>
      <c r="BE17" s="233"/>
      <c r="BF17" s="233"/>
      <c r="BG17" s="233"/>
      <c r="BH17" s="233"/>
      <c r="BI17" s="233"/>
      <c r="BJ17" s="233"/>
      <c r="BK17" s="233"/>
      <c r="BL17" s="233"/>
      <c r="BM17" s="233"/>
      <c r="BN17" s="233"/>
      <c r="BO17" s="233"/>
      <c r="BP17" s="233"/>
      <c r="BQ17" s="238">
        <v>11</v>
      </c>
      <c r="BR17" s="239"/>
      <c r="BS17" s="809"/>
      <c r="BT17" s="810"/>
      <c r="BU17" s="810"/>
      <c r="BV17" s="810"/>
      <c r="BW17" s="810"/>
      <c r="BX17" s="810"/>
      <c r="BY17" s="810"/>
      <c r="BZ17" s="810"/>
      <c r="CA17" s="810"/>
      <c r="CB17" s="810"/>
      <c r="CC17" s="810"/>
      <c r="CD17" s="810"/>
      <c r="CE17" s="810"/>
      <c r="CF17" s="810"/>
      <c r="CG17" s="811"/>
      <c r="CH17" s="812"/>
      <c r="CI17" s="813"/>
      <c r="CJ17" s="813"/>
      <c r="CK17" s="813"/>
      <c r="CL17" s="814"/>
      <c r="CM17" s="812"/>
      <c r="CN17" s="813"/>
      <c r="CO17" s="813"/>
      <c r="CP17" s="813"/>
      <c r="CQ17" s="814"/>
      <c r="CR17" s="812"/>
      <c r="CS17" s="813"/>
      <c r="CT17" s="813"/>
      <c r="CU17" s="813"/>
      <c r="CV17" s="814"/>
      <c r="CW17" s="812"/>
      <c r="CX17" s="813"/>
      <c r="CY17" s="813"/>
      <c r="CZ17" s="813"/>
      <c r="DA17" s="814"/>
      <c r="DB17" s="812"/>
      <c r="DC17" s="813"/>
      <c r="DD17" s="813"/>
      <c r="DE17" s="813"/>
      <c r="DF17" s="814"/>
      <c r="DG17" s="812"/>
      <c r="DH17" s="813"/>
      <c r="DI17" s="813"/>
      <c r="DJ17" s="813"/>
      <c r="DK17" s="814"/>
      <c r="DL17" s="812"/>
      <c r="DM17" s="813"/>
      <c r="DN17" s="813"/>
      <c r="DO17" s="813"/>
      <c r="DP17" s="814"/>
      <c r="DQ17" s="812"/>
      <c r="DR17" s="813"/>
      <c r="DS17" s="813"/>
      <c r="DT17" s="813"/>
      <c r="DU17" s="814"/>
      <c r="DV17" s="809"/>
      <c r="DW17" s="810"/>
      <c r="DX17" s="810"/>
      <c r="DY17" s="810"/>
      <c r="DZ17" s="815"/>
      <c r="EA17" s="234"/>
    </row>
    <row r="18" spans="1:131" s="235" customFormat="1" ht="26.25" customHeight="1" x14ac:dyDescent="0.2">
      <c r="A18" s="238">
        <v>12</v>
      </c>
      <c r="B18" s="816"/>
      <c r="C18" s="817"/>
      <c r="D18" s="817"/>
      <c r="E18" s="817"/>
      <c r="F18" s="817"/>
      <c r="G18" s="817"/>
      <c r="H18" s="817"/>
      <c r="I18" s="817"/>
      <c r="J18" s="817"/>
      <c r="K18" s="817"/>
      <c r="L18" s="817"/>
      <c r="M18" s="817"/>
      <c r="N18" s="817"/>
      <c r="O18" s="817"/>
      <c r="P18" s="818"/>
      <c r="Q18" s="819"/>
      <c r="R18" s="820"/>
      <c r="S18" s="820"/>
      <c r="T18" s="820"/>
      <c r="U18" s="820"/>
      <c r="V18" s="820"/>
      <c r="W18" s="820"/>
      <c r="X18" s="820"/>
      <c r="Y18" s="820"/>
      <c r="Z18" s="820"/>
      <c r="AA18" s="820"/>
      <c r="AB18" s="820"/>
      <c r="AC18" s="820"/>
      <c r="AD18" s="820"/>
      <c r="AE18" s="821"/>
      <c r="AF18" s="822"/>
      <c r="AG18" s="823"/>
      <c r="AH18" s="823"/>
      <c r="AI18" s="823"/>
      <c r="AJ18" s="824"/>
      <c r="AK18" s="805"/>
      <c r="AL18" s="806"/>
      <c r="AM18" s="806"/>
      <c r="AN18" s="806"/>
      <c r="AO18" s="806"/>
      <c r="AP18" s="806"/>
      <c r="AQ18" s="806"/>
      <c r="AR18" s="806"/>
      <c r="AS18" s="806"/>
      <c r="AT18" s="806"/>
      <c r="AU18" s="807"/>
      <c r="AV18" s="807"/>
      <c r="AW18" s="807"/>
      <c r="AX18" s="807"/>
      <c r="AY18" s="808"/>
      <c r="AZ18" s="232"/>
      <c r="BA18" s="232"/>
      <c r="BB18" s="232"/>
      <c r="BC18" s="232"/>
      <c r="BD18" s="232"/>
      <c r="BE18" s="233"/>
      <c r="BF18" s="233"/>
      <c r="BG18" s="233"/>
      <c r="BH18" s="233"/>
      <c r="BI18" s="233"/>
      <c r="BJ18" s="233"/>
      <c r="BK18" s="233"/>
      <c r="BL18" s="233"/>
      <c r="BM18" s="233"/>
      <c r="BN18" s="233"/>
      <c r="BO18" s="233"/>
      <c r="BP18" s="233"/>
      <c r="BQ18" s="238">
        <v>12</v>
      </c>
      <c r="BR18" s="239"/>
      <c r="BS18" s="809"/>
      <c r="BT18" s="810"/>
      <c r="BU18" s="810"/>
      <c r="BV18" s="810"/>
      <c r="BW18" s="810"/>
      <c r="BX18" s="810"/>
      <c r="BY18" s="810"/>
      <c r="BZ18" s="810"/>
      <c r="CA18" s="810"/>
      <c r="CB18" s="810"/>
      <c r="CC18" s="810"/>
      <c r="CD18" s="810"/>
      <c r="CE18" s="810"/>
      <c r="CF18" s="810"/>
      <c r="CG18" s="811"/>
      <c r="CH18" s="812"/>
      <c r="CI18" s="813"/>
      <c r="CJ18" s="813"/>
      <c r="CK18" s="813"/>
      <c r="CL18" s="814"/>
      <c r="CM18" s="812"/>
      <c r="CN18" s="813"/>
      <c r="CO18" s="813"/>
      <c r="CP18" s="813"/>
      <c r="CQ18" s="814"/>
      <c r="CR18" s="812"/>
      <c r="CS18" s="813"/>
      <c r="CT18" s="813"/>
      <c r="CU18" s="813"/>
      <c r="CV18" s="814"/>
      <c r="CW18" s="812"/>
      <c r="CX18" s="813"/>
      <c r="CY18" s="813"/>
      <c r="CZ18" s="813"/>
      <c r="DA18" s="814"/>
      <c r="DB18" s="812"/>
      <c r="DC18" s="813"/>
      <c r="DD18" s="813"/>
      <c r="DE18" s="813"/>
      <c r="DF18" s="814"/>
      <c r="DG18" s="812"/>
      <c r="DH18" s="813"/>
      <c r="DI18" s="813"/>
      <c r="DJ18" s="813"/>
      <c r="DK18" s="814"/>
      <c r="DL18" s="812"/>
      <c r="DM18" s="813"/>
      <c r="DN18" s="813"/>
      <c r="DO18" s="813"/>
      <c r="DP18" s="814"/>
      <c r="DQ18" s="812"/>
      <c r="DR18" s="813"/>
      <c r="DS18" s="813"/>
      <c r="DT18" s="813"/>
      <c r="DU18" s="814"/>
      <c r="DV18" s="809"/>
      <c r="DW18" s="810"/>
      <c r="DX18" s="810"/>
      <c r="DY18" s="810"/>
      <c r="DZ18" s="815"/>
      <c r="EA18" s="234"/>
    </row>
    <row r="19" spans="1:131" s="235" customFormat="1" ht="26.25" customHeight="1" x14ac:dyDescent="0.2">
      <c r="A19" s="238">
        <v>13</v>
      </c>
      <c r="B19" s="816"/>
      <c r="C19" s="817"/>
      <c r="D19" s="817"/>
      <c r="E19" s="817"/>
      <c r="F19" s="817"/>
      <c r="G19" s="817"/>
      <c r="H19" s="817"/>
      <c r="I19" s="817"/>
      <c r="J19" s="817"/>
      <c r="K19" s="817"/>
      <c r="L19" s="817"/>
      <c r="M19" s="817"/>
      <c r="N19" s="817"/>
      <c r="O19" s="817"/>
      <c r="P19" s="818"/>
      <c r="Q19" s="819"/>
      <c r="R19" s="820"/>
      <c r="S19" s="820"/>
      <c r="T19" s="820"/>
      <c r="U19" s="820"/>
      <c r="V19" s="820"/>
      <c r="W19" s="820"/>
      <c r="X19" s="820"/>
      <c r="Y19" s="820"/>
      <c r="Z19" s="820"/>
      <c r="AA19" s="820"/>
      <c r="AB19" s="820"/>
      <c r="AC19" s="820"/>
      <c r="AD19" s="820"/>
      <c r="AE19" s="821"/>
      <c r="AF19" s="822"/>
      <c r="AG19" s="823"/>
      <c r="AH19" s="823"/>
      <c r="AI19" s="823"/>
      <c r="AJ19" s="824"/>
      <c r="AK19" s="805"/>
      <c r="AL19" s="806"/>
      <c r="AM19" s="806"/>
      <c r="AN19" s="806"/>
      <c r="AO19" s="806"/>
      <c r="AP19" s="806"/>
      <c r="AQ19" s="806"/>
      <c r="AR19" s="806"/>
      <c r="AS19" s="806"/>
      <c r="AT19" s="806"/>
      <c r="AU19" s="807"/>
      <c r="AV19" s="807"/>
      <c r="AW19" s="807"/>
      <c r="AX19" s="807"/>
      <c r="AY19" s="808"/>
      <c r="AZ19" s="232"/>
      <c r="BA19" s="232"/>
      <c r="BB19" s="232"/>
      <c r="BC19" s="232"/>
      <c r="BD19" s="232"/>
      <c r="BE19" s="233"/>
      <c r="BF19" s="233"/>
      <c r="BG19" s="233"/>
      <c r="BH19" s="233"/>
      <c r="BI19" s="233"/>
      <c r="BJ19" s="233"/>
      <c r="BK19" s="233"/>
      <c r="BL19" s="233"/>
      <c r="BM19" s="233"/>
      <c r="BN19" s="233"/>
      <c r="BO19" s="233"/>
      <c r="BP19" s="233"/>
      <c r="BQ19" s="238">
        <v>13</v>
      </c>
      <c r="BR19" s="239"/>
      <c r="BS19" s="809"/>
      <c r="BT19" s="810"/>
      <c r="BU19" s="810"/>
      <c r="BV19" s="810"/>
      <c r="BW19" s="810"/>
      <c r="BX19" s="810"/>
      <c r="BY19" s="810"/>
      <c r="BZ19" s="810"/>
      <c r="CA19" s="810"/>
      <c r="CB19" s="810"/>
      <c r="CC19" s="810"/>
      <c r="CD19" s="810"/>
      <c r="CE19" s="810"/>
      <c r="CF19" s="810"/>
      <c r="CG19" s="811"/>
      <c r="CH19" s="812"/>
      <c r="CI19" s="813"/>
      <c r="CJ19" s="813"/>
      <c r="CK19" s="813"/>
      <c r="CL19" s="814"/>
      <c r="CM19" s="812"/>
      <c r="CN19" s="813"/>
      <c r="CO19" s="813"/>
      <c r="CP19" s="813"/>
      <c r="CQ19" s="814"/>
      <c r="CR19" s="812"/>
      <c r="CS19" s="813"/>
      <c r="CT19" s="813"/>
      <c r="CU19" s="813"/>
      <c r="CV19" s="814"/>
      <c r="CW19" s="812"/>
      <c r="CX19" s="813"/>
      <c r="CY19" s="813"/>
      <c r="CZ19" s="813"/>
      <c r="DA19" s="814"/>
      <c r="DB19" s="812"/>
      <c r="DC19" s="813"/>
      <c r="DD19" s="813"/>
      <c r="DE19" s="813"/>
      <c r="DF19" s="814"/>
      <c r="DG19" s="812"/>
      <c r="DH19" s="813"/>
      <c r="DI19" s="813"/>
      <c r="DJ19" s="813"/>
      <c r="DK19" s="814"/>
      <c r="DL19" s="812"/>
      <c r="DM19" s="813"/>
      <c r="DN19" s="813"/>
      <c r="DO19" s="813"/>
      <c r="DP19" s="814"/>
      <c r="DQ19" s="812"/>
      <c r="DR19" s="813"/>
      <c r="DS19" s="813"/>
      <c r="DT19" s="813"/>
      <c r="DU19" s="814"/>
      <c r="DV19" s="809"/>
      <c r="DW19" s="810"/>
      <c r="DX19" s="810"/>
      <c r="DY19" s="810"/>
      <c r="DZ19" s="815"/>
      <c r="EA19" s="234"/>
    </row>
    <row r="20" spans="1:131" s="235" customFormat="1" ht="26.25" customHeight="1" x14ac:dyDescent="0.2">
      <c r="A20" s="238">
        <v>14</v>
      </c>
      <c r="B20" s="816"/>
      <c r="C20" s="817"/>
      <c r="D20" s="817"/>
      <c r="E20" s="817"/>
      <c r="F20" s="817"/>
      <c r="G20" s="817"/>
      <c r="H20" s="817"/>
      <c r="I20" s="817"/>
      <c r="J20" s="817"/>
      <c r="K20" s="817"/>
      <c r="L20" s="817"/>
      <c r="M20" s="817"/>
      <c r="N20" s="817"/>
      <c r="O20" s="817"/>
      <c r="P20" s="818"/>
      <c r="Q20" s="819"/>
      <c r="R20" s="820"/>
      <c r="S20" s="820"/>
      <c r="T20" s="820"/>
      <c r="U20" s="820"/>
      <c r="V20" s="820"/>
      <c r="W20" s="820"/>
      <c r="X20" s="820"/>
      <c r="Y20" s="820"/>
      <c r="Z20" s="820"/>
      <c r="AA20" s="820"/>
      <c r="AB20" s="820"/>
      <c r="AC20" s="820"/>
      <c r="AD20" s="820"/>
      <c r="AE20" s="821"/>
      <c r="AF20" s="822"/>
      <c r="AG20" s="823"/>
      <c r="AH20" s="823"/>
      <c r="AI20" s="823"/>
      <c r="AJ20" s="824"/>
      <c r="AK20" s="805"/>
      <c r="AL20" s="806"/>
      <c r="AM20" s="806"/>
      <c r="AN20" s="806"/>
      <c r="AO20" s="806"/>
      <c r="AP20" s="806"/>
      <c r="AQ20" s="806"/>
      <c r="AR20" s="806"/>
      <c r="AS20" s="806"/>
      <c r="AT20" s="806"/>
      <c r="AU20" s="807"/>
      <c r="AV20" s="807"/>
      <c r="AW20" s="807"/>
      <c r="AX20" s="807"/>
      <c r="AY20" s="808"/>
      <c r="AZ20" s="232"/>
      <c r="BA20" s="232"/>
      <c r="BB20" s="232"/>
      <c r="BC20" s="232"/>
      <c r="BD20" s="232"/>
      <c r="BE20" s="233"/>
      <c r="BF20" s="233"/>
      <c r="BG20" s="233"/>
      <c r="BH20" s="233"/>
      <c r="BI20" s="233"/>
      <c r="BJ20" s="233"/>
      <c r="BK20" s="233"/>
      <c r="BL20" s="233"/>
      <c r="BM20" s="233"/>
      <c r="BN20" s="233"/>
      <c r="BO20" s="233"/>
      <c r="BP20" s="233"/>
      <c r="BQ20" s="238">
        <v>14</v>
      </c>
      <c r="BR20" s="239"/>
      <c r="BS20" s="809"/>
      <c r="BT20" s="810"/>
      <c r="BU20" s="810"/>
      <c r="BV20" s="810"/>
      <c r="BW20" s="810"/>
      <c r="BX20" s="810"/>
      <c r="BY20" s="810"/>
      <c r="BZ20" s="810"/>
      <c r="CA20" s="810"/>
      <c r="CB20" s="810"/>
      <c r="CC20" s="810"/>
      <c r="CD20" s="810"/>
      <c r="CE20" s="810"/>
      <c r="CF20" s="810"/>
      <c r="CG20" s="811"/>
      <c r="CH20" s="812"/>
      <c r="CI20" s="813"/>
      <c r="CJ20" s="813"/>
      <c r="CK20" s="813"/>
      <c r="CL20" s="814"/>
      <c r="CM20" s="812"/>
      <c r="CN20" s="813"/>
      <c r="CO20" s="813"/>
      <c r="CP20" s="813"/>
      <c r="CQ20" s="814"/>
      <c r="CR20" s="812"/>
      <c r="CS20" s="813"/>
      <c r="CT20" s="813"/>
      <c r="CU20" s="813"/>
      <c r="CV20" s="814"/>
      <c r="CW20" s="812"/>
      <c r="CX20" s="813"/>
      <c r="CY20" s="813"/>
      <c r="CZ20" s="813"/>
      <c r="DA20" s="814"/>
      <c r="DB20" s="812"/>
      <c r="DC20" s="813"/>
      <c r="DD20" s="813"/>
      <c r="DE20" s="813"/>
      <c r="DF20" s="814"/>
      <c r="DG20" s="812"/>
      <c r="DH20" s="813"/>
      <c r="DI20" s="813"/>
      <c r="DJ20" s="813"/>
      <c r="DK20" s="814"/>
      <c r="DL20" s="812"/>
      <c r="DM20" s="813"/>
      <c r="DN20" s="813"/>
      <c r="DO20" s="813"/>
      <c r="DP20" s="814"/>
      <c r="DQ20" s="812"/>
      <c r="DR20" s="813"/>
      <c r="DS20" s="813"/>
      <c r="DT20" s="813"/>
      <c r="DU20" s="814"/>
      <c r="DV20" s="809"/>
      <c r="DW20" s="810"/>
      <c r="DX20" s="810"/>
      <c r="DY20" s="810"/>
      <c r="DZ20" s="815"/>
      <c r="EA20" s="234"/>
    </row>
    <row r="21" spans="1:131" s="235" customFormat="1" ht="26.25" customHeight="1" thickBot="1" x14ac:dyDescent="0.25">
      <c r="A21" s="238">
        <v>15</v>
      </c>
      <c r="B21" s="816"/>
      <c r="C21" s="817"/>
      <c r="D21" s="817"/>
      <c r="E21" s="817"/>
      <c r="F21" s="817"/>
      <c r="G21" s="817"/>
      <c r="H21" s="817"/>
      <c r="I21" s="817"/>
      <c r="J21" s="817"/>
      <c r="K21" s="817"/>
      <c r="L21" s="817"/>
      <c r="M21" s="817"/>
      <c r="N21" s="817"/>
      <c r="O21" s="817"/>
      <c r="P21" s="818"/>
      <c r="Q21" s="819"/>
      <c r="R21" s="820"/>
      <c r="S21" s="820"/>
      <c r="T21" s="820"/>
      <c r="U21" s="820"/>
      <c r="V21" s="820"/>
      <c r="W21" s="820"/>
      <c r="X21" s="820"/>
      <c r="Y21" s="820"/>
      <c r="Z21" s="820"/>
      <c r="AA21" s="820"/>
      <c r="AB21" s="820"/>
      <c r="AC21" s="820"/>
      <c r="AD21" s="820"/>
      <c r="AE21" s="821"/>
      <c r="AF21" s="822"/>
      <c r="AG21" s="823"/>
      <c r="AH21" s="823"/>
      <c r="AI21" s="823"/>
      <c r="AJ21" s="824"/>
      <c r="AK21" s="805"/>
      <c r="AL21" s="806"/>
      <c r="AM21" s="806"/>
      <c r="AN21" s="806"/>
      <c r="AO21" s="806"/>
      <c r="AP21" s="806"/>
      <c r="AQ21" s="806"/>
      <c r="AR21" s="806"/>
      <c r="AS21" s="806"/>
      <c r="AT21" s="806"/>
      <c r="AU21" s="807"/>
      <c r="AV21" s="807"/>
      <c r="AW21" s="807"/>
      <c r="AX21" s="807"/>
      <c r="AY21" s="808"/>
      <c r="AZ21" s="232"/>
      <c r="BA21" s="232"/>
      <c r="BB21" s="232"/>
      <c r="BC21" s="232"/>
      <c r="BD21" s="232"/>
      <c r="BE21" s="233"/>
      <c r="BF21" s="233"/>
      <c r="BG21" s="233"/>
      <c r="BH21" s="233"/>
      <c r="BI21" s="233"/>
      <c r="BJ21" s="233"/>
      <c r="BK21" s="233"/>
      <c r="BL21" s="233"/>
      <c r="BM21" s="233"/>
      <c r="BN21" s="233"/>
      <c r="BO21" s="233"/>
      <c r="BP21" s="233"/>
      <c r="BQ21" s="238">
        <v>15</v>
      </c>
      <c r="BR21" s="239"/>
      <c r="BS21" s="809"/>
      <c r="BT21" s="810"/>
      <c r="BU21" s="810"/>
      <c r="BV21" s="810"/>
      <c r="BW21" s="810"/>
      <c r="BX21" s="810"/>
      <c r="BY21" s="810"/>
      <c r="BZ21" s="810"/>
      <c r="CA21" s="810"/>
      <c r="CB21" s="810"/>
      <c r="CC21" s="810"/>
      <c r="CD21" s="810"/>
      <c r="CE21" s="810"/>
      <c r="CF21" s="810"/>
      <c r="CG21" s="811"/>
      <c r="CH21" s="812"/>
      <c r="CI21" s="813"/>
      <c r="CJ21" s="813"/>
      <c r="CK21" s="813"/>
      <c r="CL21" s="814"/>
      <c r="CM21" s="812"/>
      <c r="CN21" s="813"/>
      <c r="CO21" s="813"/>
      <c r="CP21" s="813"/>
      <c r="CQ21" s="814"/>
      <c r="CR21" s="812"/>
      <c r="CS21" s="813"/>
      <c r="CT21" s="813"/>
      <c r="CU21" s="813"/>
      <c r="CV21" s="814"/>
      <c r="CW21" s="812"/>
      <c r="CX21" s="813"/>
      <c r="CY21" s="813"/>
      <c r="CZ21" s="813"/>
      <c r="DA21" s="814"/>
      <c r="DB21" s="812"/>
      <c r="DC21" s="813"/>
      <c r="DD21" s="813"/>
      <c r="DE21" s="813"/>
      <c r="DF21" s="814"/>
      <c r="DG21" s="812"/>
      <c r="DH21" s="813"/>
      <c r="DI21" s="813"/>
      <c r="DJ21" s="813"/>
      <c r="DK21" s="814"/>
      <c r="DL21" s="812"/>
      <c r="DM21" s="813"/>
      <c r="DN21" s="813"/>
      <c r="DO21" s="813"/>
      <c r="DP21" s="814"/>
      <c r="DQ21" s="812"/>
      <c r="DR21" s="813"/>
      <c r="DS21" s="813"/>
      <c r="DT21" s="813"/>
      <c r="DU21" s="814"/>
      <c r="DV21" s="809"/>
      <c r="DW21" s="810"/>
      <c r="DX21" s="810"/>
      <c r="DY21" s="810"/>
      <c r="DZ21" s="815"/>
      <c r="EA21" s="234"/>
    </row>
    <row r="22" spans="1:131" s="235" customFormat="1" ht="26.25" customHeight="1" x14ac:dyDescent="0.2">
      <c r="A22" s="238">
        <v>16</v>
      </c>
      <c r="B22" s="816"/>
      <c r="C22" s="817"/>
      <c r="D22" s="817"/>
      <c r="E22" s="817"/>
      <c r="F22" s="817"/>
      <c r="G22" s="817"/>
      <c r="H22" s="817"/>
      <c r="I22" s="817"/>
      <c r="J22" s="817"/>
      <c r="K22" s="817"/>
      <c r="L22" s="817"/>
      <c r="M22" s="817"/>
      <c r="N22" s="817"/>
      <c r="O22" s="817"/>
      <c r="P22" s="818"/>
      <c r="Q22" s="835"/>
      <c r="R22" s="836"/>
      <c r="S22" s="836"/>
      <c r="T22" s="836"/>
      <c r="U22" s="836"/>
      <c r="V22" s="836"/>
      <c r="W22" s="836"/>
      <c r="X22" s="836"/>
      <c r="Y22" s="836"/>
      <c r="Z22" s="836"/>
      <c r="AA22" s="836"/>
      <c r="AB22" s="836"/>
      <c r="AC22" s="836"/>
      <c r="AD22" s="836"/>
      <c r="AE22" s="837"/>
      <c r="AF22" s="822"/>
      <c r="AG22" s="823"/>
      <c r="AH22" s="823"/>
      <c r="AI22" s="823"/>
      <c r="AJ22" s="824"/>
      <c r="AK22" s="838"/>
      <c r="AL22" s="839"/>
      <c r="AM22" s="839"/>
      <c r="AN22" s="839"/>
      <c r="AO22" s="839"/>
      <c r="AP22" s="839"/>
      <c r="AQ22" s="839"/>
      <c r="AR22" s="839"/>
      <c r="AS22" s="839"/>
      <c r="AT22" s="839"/>
      <c r="AU22" s="840"/>
      <c r="AV22" s="840"/>
      <c r="AW22" s="840"/>
      <c r="AX22" s="840"/>
      <c r="AY22" s="841"/>
      <c r="AZ22" s="842" t="s">
        <v>378</v>
      </c>
      <c r="BA22" s="842"/>
      <c r="BB22" s="842"/>
      <c r="BC22" s="842"/>
      <c r="BD22" s="843"/>
      <c r="BE22" s="233"/>
      <c r="BF22" s="233"/>
      <c r="BG22" s="233"/>
      <c r="BH22" s="233"/>
      <c r="BI22" s="233"/>
      <c r="BJ22" s="233"/>
      <c r="BK22" s="233"/>
      <c r="BL22" s="233"/>
      <c r="BM22" s="233"/>
      <c r="BN22" s="233"/>
      <c r="BO22" s="233"/>
      <c r="BP22" s="233"/>
      <c r="BQ22" s="238">
        <v>16</v>
      </c>
      <c r="BR22" s="239"/>
      <c r="BS22" s="809"/>
      <c r="BT22" s="810"/>
      <c r="BU22" s="810"/>
      <c r="BV22" s="810"/>
      <c r="BW22" s="810"/>
      <c r="BX22" s="810"/>
      <c r="BY22" s="810"/>
      <c r="BZ22" s="810"/>
      <c r="CA22" s="810"/>
      <c r="CB22" s="810"/>
      <c r="CC22" s="810"/>
      <c r="CD22" s="810"/>
      <c r="CE22" s="810"/>
      <c r="CF22" s="810"/>
      <c r="CG22" s="811"/>
      <c r="CH22" s="812"/>
      <c r="CI22" s="813"/>
      <c r="CJ22" s="813"/>
      <c r="CK22" s="813"/>
      <c r="CL22" s="814"/>
      <c r="CM22" s="812"/>
      <c r="CN22" s="813"/>
      <c r="CO22" s="813"/>
      <c r="CP22" s="813"/>
      <c r="CQ22" s="814"/>
      <c r="CR22" s="812"/>
      <c r="CS22" s="813"/>
      <c r="CT22" s="813"/>
      <c r="CU22" s="813"/>
      <c r="CV22" s="814"/>
      <c r="CW22" s="812"/>
      <c r="CX22" s="813"/>
      <c r="CY22" s="813"/>
      <c r="CZ22" s="813"/>
      <c r="DA22" s="814"/>
      <c r="DB22" s="812"/>
      <c r="DC22" s="813"/>
      <c r="DD22" s="813"/>
      <c r="DE22" s="813"/>
      <c r="DF22" s="814"/>
      <c r="DG22" s="812"/>
      <c r="DH22" s="813"/>
      <c r="DI22" s="813"/>
      <c r="DJ22" s="813"/>
      <c r="DK22" s="814"/>
      <c r="DL22" s="812"/>
      <c r="DM22" s="813"/>
      <c r="DN22" s="813"/>
      <c r="DO22" s="813"/>
      <c r="DP22" s="814"/>
      <c r="DQ22" s="812"/>
      <c r="DR22" s="813"/>
      <c r="DS22" s="813"/>
      <c r="DT22" s="813"/>
      <c r="DU22" s="814"/>
      <c r="DV22" s="809"/>
      <c r="DW22" s="810"/>
      <c r="DX22" s="810"/>
      <c r="DY22" s="810"/>
      <c r="DZ22" s="815"/>
      <c r="EA22" s="234"/>
    </row>
    <row r="23" spans="1:131" s="235" customFormat="1" ht="26.25" customHeight="1" thickBot="1" x14ac:dyDescent="0.25">
      <c r="A23" s="240" t="s">
        <v>379</v>
      </c>
      <c r="B23" s="825" t="s">
        <v>380</v>
      </c>
      <c r="C23" s="826"/>
      <c r="D23" s="826"/>
      <c r="E23" s="826"/>
      <c r="F23" s="826"/>
      <c r="G23" s="826"/>
      <c r="H23" s="826"/>
      <c r="I23" s="826"/>
      <c r="J23" s="826"/>
      <c r="K23" s="826"/>
      <c r="L23" s="826"/>
      <c r="M23" s="826"/>
      <c r="N23" s="826"/>
      <c r="O23" s="826"/>
      <c r="P23" s="827"/>
      <c r="Q23" s="828">
        <v>53732</v>
      </c>
      <c r="R23" s="829"/>
      <c r="S23" s="829"/>
      <c r="T23" s="829"/>
      <c r="U23" s="829"/>
      <c r="V23" s="829">
        <v>53127</v>
      </c>
      <c r="W23" s="829"/>
      <c r="X23" s="829"/>
      <c r="Y23" s="829"/>
      <c r="Z23" s="829"/>
      <c r="AA23" s="829">
        <v>605</v>
      </c>
      <c r="AB23" s="829"/>
      <c r="AC23" s="829"/>
      <c r="AD23" s="829"/>
      <c r="AE23" s="830"/>
      <c r="AF23" s="831">
        <v>562</v>
      </c>
      <c r="AG23" s="829"/>
      <c r="AH23" s="829"/>
      <c r="AI23" s="829"/>
      <c r="AJ23" s="832"/>
      <c r="AK23" s="833"/>
      <c r="AL23" s="834"/>
      <c r="AM23" s="834"/>
      <c r="AN23" s="834"/>
      <c r="AO23" s="834"/>
      <c r="AP23" s="829">
        <v>31475</v>
      </c>
      <c r="AQ23" s="829"/>
      <c r="AR23" s="829"/>
      <c r="AS23" s="829"/>
      <c r="AT23" s="829"/>
      <c r="AU23" s="845"/>
      <c r="AV23" s="845"/>
      <c r="AW23" s="845"/>
      <c r="AX23" s="845"/>
      <c r="AY23" s="846"/>
      <c r="AZ23" s="847" t="s">
        <v>122</v>
      </c>
      <c r="BA23" s="848"/>
      <c r="BB23" s="848"/>
      <c r="BC23" s="848"/>
      <c r="BD23" s="849"/>
      <c r="BE23" s="233"/>
      <c r="BF23" s="233"/>
      <c r="BG23" s="233"/>
      <c r="BH23" s="233"/>
      <c r="BI23" s="233"/>
      <c r="BJ23" s="233"/>
      <c r="BK23" s="233"/>
      <c r="BL23" s="233"/>
      <c r="BM23" s="233"/>
      <c r="BN23" s="233"/>
      <c r="BO23" s="233"/>
      <c r="BP23" s="233"/>
      <c r="BQ23" s="238">
        <v>17</v>
      </c>
      <c r="BR23" s="239"/>
      <c r="BS23" s="809"/>
      <c r="BT23" s="810"/>
      <c r="BU23" s="810"/>
      <c r="BV23" s="810"/>
      <c r="BW23" s="810"/>
      <c r="BX23" s="810"/>
      <c r="BY23" s="810"/>
      <c r="BZ23" s="810"/>
      <c r="CA23" s="810"/>
      <c r="CB23" s="810"/>
      <c r="CC23" s="810"/>
      <c r="CD23" s="810"/>
      <c r="CE23" s="810"/>
      <c r="CF23" s="810"/>
      <c r="CG23" s="811"/>
      <c r="CH23" s="812"/>
      <c r="CI23" s="813"/>
      <c r="CJ23" s="813"/>
      <c r="CK23" s="813"/>
      <c r="CL23" s="814"/>
      <c r="CM23" s="812"/>
      <c r="CN23" s="813"/>
      <c r="CO23" s="813"/>
      <c r="CP23" s="813"/>
      <c r="CQ23" s="814"/>
      <c r="CR23" s="812"/>
      <c r="CS23" s="813"/>
      <c r="CT23" s="813"/>
      <c r="CU23" s="813"/>
      <c r="CV23" s="814"/>
      <c r="CW23" s="812"/>
      <c r="CX23" s="813"/>
      <c r="CY23" s="813"/>
      <c r="CZ23" s="813"/>
      <c r="DA23" s="814"/>
      <c r="DB23" s="812"/>
      <c r="DC23" s="813"/>
      <c r="DD23" s="813"/>
      <c r="DE23" s="813"/>
      <c r="DF23" s="814"/>
      <c r="DG23" s="812"/>
      <c r="DH23" s="813"/>
      <c r="DI23" s="813"/>
      <c r="DJ23" s="813"/>
      <c r="DK23" s="814"/>
      <c r="DL23" s="812"/>
      <c r="DM23" s="813"/>
      <c r="DN23" s="813"/>
      <c r="DO23" s="813"/>
      <c r="DP23" s="814"/>
      <c r="DQ23" s="812"/>
      <c r="DR23" s="813"/>
      <c r="DS23" s="813"/>
      <c r="DT23" s="813"/>
      <c r="DU23" s="814"/>
      <c r="DV23" s="809"/>
      <c r="DW23" s="810"/>
      <c r="DX23" s="810"/>
      <c r="DY23" s="810"/>
      <c r="DZ23" s="815"/>
      <c r="EA23" s="234"/>
    </row>
    <row r="24" spans="1:131" s="235" customFormat="1" ht="26.25" customHeight="1" x14ac:dyDescent="0.2">
      <c r="A24" s="844" t="s">
        <v>381</v>
      </c>
      <c r="B24" s="844"/>
      <c r="C24" s="844"/>
      <c r="D24" s="844"/>
      <c r="E24" s="844"/>
      <c r="F24" s="844"/>
      <c r="G24" s="844"/>
      <c r="H24" s="844"/>
      <c r="I24" s="844"/>
      <c r="J24" s="844"/>
      <c r="K24" s="844"/>
      <c r="L24" s="844"/>
      <c r="M24" s="844"/>
      <c r="N24" s="844"/>
      <c r="O24" s="844"/>
      <c r="P24" s="844"/>
      <c r="Q24" s="844"/>
      <c r="R24" s="844"/>
      <c r="S24" s="844"/>
      <c r="T24" s="844"/>
      <c r="U24" s="844"/>
      <c r="V24" s="844"/>
      <c r="W24" s="844"/>
      <c r="X24" s="844"/>
      <c r="Y24" s="844"/>
      <c r="Z24" s="844"/>
      <c r="AA24" s="844"/>
      <c r="AB24" s="844"/>
      <c r="AC24" s="844"/>
      <c r="AD24" s="844"/>
      <c r="AE24" s="844"/>
      <c r="AF24" s="844"/>
      <c r="AG24" s="844"/>
      <c r="AH24" s="844"/>
      <c r="AI24" s="844"/>
      <c r="AJ24" s="844"/>
      <c r="AK24" s="844"/>
      <c r="AL24" s="844"/>
      <c r="AM24" s="844"/>
      <c r="AN24" s="844"/>
      <c r="AO24" s="844"/>
      <c r="AP24" s="844"/>
      <c r="AQ24" s="844"/>
      <c r="AR24" s="844"/>
      <c r="AS24" s="844"/>
      <c r="AT24" s="844"/>
      <c r="AU24" s="844"/>
      <c r="AV24" s="844"/>
      <c r="AW24" s="844"/>
      <c r="AX24" s="844"/>
      <c r="AY24" s="844"/>
      <c r="AZ24" s="232"/>
      <c r="BA24" s="232"/>
      <c r="BB24" s="232"/>
      <c r="BC24" s="232"/>
      <c r="BD24" s="232"/>
      <c r="BE24" s="233"/>
      <c r="BF24" s="233"/>
      <c r="BG24" s="233"/>
      <c r="BH24" s="233"/>
      <c r="BI24" s="233"/>
      <c r="BJ24" s="233"/>
      <c r="BK24" s="233"/>
      <c r="BL24" s="233"/>
      <c r="BM24" s="233"/>
      <c r="BN24" s="233"/>
      <c r="BO24" s="233"/>
      <c r="BP24" s="233"/>
      <c r="BQ24" s="238">
        <v>18</v>
      </c>
      <c r="BR24" s="239"/>
      <c r="BS24" s="809"/>
      <c r="BT24" s="810"/>
      <c r="BU24" s="810"/>
      <c r="BV24" s="810"/>
      <c r="BW24" s="810"/>
      <c r="BX24" s="810"/>
      <c r="BY24" s="810"/>
      <c r="BZ24" s="810"/>
      <c r="CA24" s="810"/>
      <c r="CB24" s="810"/>
      <c r="CC24" s="810"/>
      <c r="CD24" s="810"/>
      <c r="CE24" s="810"/>
      <c r="CF24" s="810"/>
      <c r="CG24" s="811"/>
      <c r="CH24" s="812"/>
      <c r="CI24" s="813"/>
      <c r="CJ24" s="813"/>
      <c r="CK24" s="813"/>
      <c r="CL24" s="814"/>
      <c r="CM24" s="812"/>
      <c r="CN24" s="813"/>
      <c r="CO24" s="813"/>
      <c r="CP24" s="813"/>
      <c r="CQ24" s="814"/>
      <c r="CR24" s="812"/>
      <c r="CS24" s="813"/>
      <c r="CT24" s="813"/>
      <c r="CU24" s="813"/>
      <c r="CV24" s="814"/>
      <c r="CW24" s="812"/>
      <c r="CX24" s="813"/>
      <c r="CY24" s="813"/>
      <c r="CZ24" s="813"/>
      <c r="DA24" s="814"/>
      <c r="DB24" s="812"/>
      <c r="DC24" s="813"/>
      <c r="DD24" s="813"/>
      <c r="DE24" s="813"/>
      <c r="DF24" s="814"/>
      <c r="DG24" s="812"/>
      <c r="DH24" s="813"/>
      <c r="DI24" s="813"/>
      <c r="DJ24" s="813"/>
      <c r="DK24" s="814"/>
      <c r="DL24" s="812"/>
      <c r="DM24" s="813"/>
      <c r="DN24" s="813"/>
      <c r="DO24" s="813"/>
      <c r="DP24" s="814"/>
      <c r="DQ24" s="812"/>
      <c r="DR24" s="813"/>
      <c r="DS24" s="813"/>
      <c r="DT24" s="813"/>
      <c r="DU24" s="814"/>
      <c r="DV24" s="809"/>
      <c r="DW24" s="810"/>
      <c r="DX24" s="810"/>
      <c r="DY24" s="810"/>
      <c r="DZ24" s="815"/>
      <c r="EA24" s="234"/>
    </row>
    <row r="25" spans="1:131" ht="26.25" customHeight="1" thickBot="1" x14ac:dyDescent="0.25">
      <c r="A25" s="761" t="s">
        <v>382</v>
      </c>
      <c r="B25" s="761"/>
      <c r="C25" s="761"/>
      <c r="D25" s="761"/>
      <c r="E25" s="761"/>
      <c r="F25" s="761"/>
      <c r="G25" s="761"/>
      <c r="H25" s="761"/>
      <c r="I25" s="761"/>
      <c r="J25" s="761"/>
      <c r="K25" s="761"/>
      <c r="L25" s="761"/>
      <c r="M25" s="761"/>
      <c r="N25" s="761"/>
      <c r="O25" s="761"/>
      <c r="P25" s="761"/>
      <c r="Q25" s="761"/>
      <c r="R25" s="761"/>
      <c r="S25" s="761"/>
      <c r="T25" s="761"/>
      <c r="U25" s="761"/>
      <c r="V25" s="761"/>
      <c r="W25" s="761"/>
      <c r="X25" s="761"/>
      <c r="Y25" s="761"/>
      <c r="Z25" s="761"/>
      <c r="AA25" s="761"/>
      <c r="AB25" s="761"/>
      <c r="AC25" s="761"/>
      <c r="AD25" s="761"/>
      <c r="AE25" s="761"/>
      <c r="AF25" s="761"/>
      <c r="AG25" s="761"/>
      <c r="AH25" s="761"/>
      <c r="AI25" s="761"/>
      <c r="AJ25" s="761"/>
      <c r="AK25" s="761"/>
      <c r="AL25" s="761"/>
      <c r="AM25" s="761"/>
      <c r="AN25" s="761"/>
      <c r="AO25" s="761"/>
      <c r="AP25" s="761"/>
      <c r="AQ25" s="761"/>
      <c r="AR25" s="761"/>
      <c r="AS25" s="761"/>
      <c r="AT25" s="761"/>
      <c r="AU25" s="761"/>
      <c r="AV25" s="761"/>
      <c r="AW25" s="761"/>
      <c r="AX25" s="761"/>
      <c r="AY25" s="761"/>
      <c r="AZ25" s="761"/>
      <c r="BA25" s="761"/>
      <c r="BB25" s="761"/>
      <c r="BC25" s="761"/>
      <c r="BD25" s="761"/>
      <c r="BE25" s="761"/>
      <c r="BF25" s="761"/>
      <c r="BG25" s="761"/>
      <c r="BH25" s="761"/>
      <c r="BI25" s="761"/>
      <c r="BJ25" s="232"/>
      <c r="BK25" s="232"/>
      <c r="BL25" s="232"/>
      <c r="BM25" s="232"/>
      <c r="BN25" s="232"/>
      <c r="BO25" s="241"/>
      <c r="BP25" s="241"/>
      <c r="BQ25" s="238">
        <v>19</v>
      </c>
      <c r="BR25" s="239"/>
      <c r="BS25" s="809"/>
      <c r="BT25" s="810"/>
      <c r="BU25" s="810"/>
      <c r="BV25" s="810"/>
      <c r="BW25" s="810"/>
      <c r="BX25" s="810"/>
      <c r="BY25" s="810"/>
      <c r="BZ25" s="810"/>
      <c r="CA25" s="810"/>
      <c r="CB25" s="810"/>
      <c r="CC25" s="810"/>
      <c r="CD25" s="810"/>
      <c r="CE25" s="810"/>
      <c r="CF25" s="810"/>
      <c r="CG25" s="811"/>
      <c r="CH25" s="812"/>
      <c r="CI25" s="813"/>
      <c r="CJ25" s="813"/>
      <c r="CK25" s="813"/>
      <c r="CL25" s="814"/>
      <c r="CM25" s="812"/>
      <c r="CN25" s="813"/>
      <c r="CO25" s="813"/>
      <c r="CP25" s="813"/>
      <c r="CQ25" s="814"/>
      <c r="CR25" s="812"/>
      <c r="CS25" s="813"/>
      <c r="CT25" s="813"/>
      <c r="CU25" s="813"/>
      <c r="CV25" s="814"/>
      <c r="CW25" s="812"/>
      <c r="CX25" s="813"/>
      <c r="CY25" s="813"/>
      <c r="CZ25" s="813"/>
      <c r="DA25" s="814"/>
      <c r="DB25" s="812"/>
      <c r="DC25" s="813"/>
      <c r="DD25" s="813"/>
      <c r="DE25" s="813"/>
      <c r="DF25" s="814"/>
      <c r="DG25" s="812"/>
      <c r="DH25" s="813"/>
      <c r="DI25" s="813"/>
      <c r="DJ25" s="813"/>
      <c r="DK25" s="814"/>
      <c r="DL25" s="812"/>
      <c r="DM25" s="813"/>
      <c r="DN25" s="813"/>
      <c r="DO25" s="813"/>
      <c r="DP25" s="814"/>
      <c r="DQ25" s="812"/>
      <c r="DR25" s="813"/>
      <c r="DS25" s="813"/>
      <c r="DT25" s="813"/>
      <c r="DU25" s="814"/>
      <c r="DV25" s="809"/>
      <c r="DW25" s="810"/>
      <c r="DX25" s="810"/>
      <c r="DY25" s="810"/>
      <c r="DZ25" s="815"/>
      <c r="EA25" s="230"/>
    </row>
    <row r="26" spans="1:131" ht="26.25" customHeight="1" x14ac:dyDescent="0.2">
      <c r="A26" s="763" t="s">
        <v>357</v>
      </c>
      <c r="B26" s="764"/>
      <c r="C26" s="764"/>
      <c r="D26" s="764"/>
      <c r="E26" s="764"/>
      <c r="F26" s="764"/>
      <c r="G26" s="764"/>
      <c r="H26" s="764"/>
      <c r="I26" s="764"/>
      <c r="J26" s="764"/>
      <c r="K26" s="764"/>
      <c r="L26" s="764"/>
      <c r="M26" s="764"/>
      <c r="N26" s="764"/>
      <c r="O26" s="764"/>
      <c r="P26" s="765"/>
      <c r="Q26" s="769" t="s">
        <v>383</v>
      </c>
      <c r="R26" s="770"/>
      <c r="S26" s="770"/>
      <c r="T26" s="770"/>
      <c r="U26" s="771"/>
      <c r="V26" s="769" t="s">
        <v>384</v>
      </c>
      <c r="W26" s="770"/>
      <c r="X26" s="770"/>
      <c r="Y26" s="770"/>
      <c r="Z26" s="771"/>
      <c r="AA26" s="769" t="s">
        <v>385</v>
      </c>
      <c r="AB26" s="770"/>
      <c r="AC26" s="770"/>
      <c r="AD26" s="770"/>
      <c r="AE26" s="770"/>
      <c r="AF26" s="850" t="s">
        <v>386</v>
      </c>
      <c r="AG26" s="851"/>
      <c r="AH26" s="851"/>
      <c r="AI26" s="851"/>
      <c r="AJ26" s="852"/>
      <c r="AK26" s="770" t="s">
        <v>387</v>
      </c>
      <c r="AL26" s="770"/>
      <c r="AM26" s="770"/>
      <c r="AN26" s="770"/>
      <c r="AO26" s="771"/>
      <c r="AP26" s="769" t="s">
        <v>388</v>
      </c>
      <c r="AQ26" s="770"/>
      <c r="AR26" s="770"/>
      <c r="AS26" s="770"/>
      <c r="AT26" s="771"/>
      <c r="AU26" s="769" t="s">
        <v>389</v>
      </c>
      <c r="AV26" s="770"/>
      <c r="AW26" s="770"/>
      <c r="AX26" s="770"/>
      <c r="AY26" s="771"/>
      <c r="AZ26" s="769" t="s">
        <v>390</v>
      </c>
      <c r="BA26" s="770"/>
      <c r="BB26" s="770"/>
      <c r="BC26" s="770"/>
      <c r="BD26" s="771"/>
      <c r="BE26" s="769" t="s">
        <v>364</v>
      </c>
      <c r="BF26" s="770"/>
      <c r="BG26" s="770"/>
      <c r="BH26" s="770"/>
      <c r="BI26" s="776"/>
      <c r="BJ26" s="232"/>
      <c r="BK26" s="232"/>
      <c r="BL26" s="232"/>
      <c r="BM26" s="232"/>
      <c r="BN26" s="232"/>
      <c r="BO26" s="241"/>
      <c r="BP26" s="241"/>
      <c r="BQ26" s="238">
        <v>20</v>
      </c>
      <c r="BR26" s="239"/>
      <c r="BS26" s="809"/>
      <c r="BT26" s="810"/>
      <c r="BU26" s="810"/>
      <c r="BV26" s="810"/>
      <c r="BW26" s="810"/>
      <c r="BX26" s="810"/>
      <c r="BY26" s="810"/>
      <c r="BZ26" s="810"/>
      <c r="CA26" s="810"/>
      <c r="CB26" s="810"/>
      <c r="CC26" s="810"/>
      <c r="CD26" s="810"/>
      <c r="CE26" s="810"/>
      <c r="CF26" s="810"/>
      <c r="CG26" s="811"/>
      <c r="CH26" s="812"/>
      <c r="CI26" s="813"/>
      <c r="CJ26" s="813"/>
      <c r="CK26" s="813"/>
      <c r="CL26" s="814"/>
      <c r="CM26" s="812"/>
      <c r="CN26" s="813"/>
      <c r="CO26" s="813"/>
      <c r="CP26" s="813"/>
      <c r="CQ26" s="814"/>
      <c r="CR26" s="812"/>
      <c r="CS26" s="813"/>
      <c r="CT26" s="813"/>
      <c r="CU26" s="813"/>
      <c r="CV26" s="814"/>
      <c r="CW26" s="812"/>
      <c r="CX26" s="813"/>
      <c r="CY26" s="813"/>
      <c r="CZ26" s="813"/>
      <c r="DA26" s="814"/>
      <c r="DB26" s="812"/>
      <c r="DC26" s="813"/>
      <c r="DD26" s="813"/>
      <c r="DE26" s="813"/>
      <c r="DF26" s="814"/>
      <c r="DG26" s="812"/>
      <c r="DH26" s="813"/>
      <c r="DI26" s="813"/>
      <c r="DJ26" s="813"/>
      <c r="DK26" s="814"/>
      <c r="DL26" s="812"/>
      <c r="DM26" s="813"/>
      <c r="DN26" s="813"/>
      <c r="DO26" s="813"/>
      <c r="DP26" s="814"/>
      <c r="DQ26" s="812"/>
      <c r="DR26" s="813"/>
      <c r="DS26" s="813"/>
      <c r="DT26" s="813"/>
      <c r="DU26" s="814"/>
      <c r="DV26" s="809"/>
      <c r="DW26" s="810"/>
      <c r="DX26" s="810"/>
      <c r="DY26" s="810"/>
      <c r="DZ26" s="815"/>
      <c r="EA26" s="230"/>
    </row>
    <row r="27" spans="1:131" ht="26.25" customHeight="1" thickBot="1" x14ac:dyDescent="0.25">
      <c r="A27" s="766"/>
      <c r="B27" s="767"/>
      <c r="C27" s="767"/>
      <c r="D27" s="767"/>
      <c r="E27" s="767"/>
      <c r="F27" s="767"/>
      <c r="G27" s="767"/>
      <c r="H27" s="767"/>
      <c r="I27" s="767"/>
      <c r="J27" s="767"/>
      <c r="K27" s="767"/>
      <c r="L27" s="767"/>
      <c r="M27" s="767"/>
      <c r="N27" s="767"/>
      <c r="O27" s="767"/>
      <c r="P27" s="768"/>
      <c r="Q27" s="772"/>
      <c r="R27" s="773"/>
      <c r="S27" s="773"/>
      <c r="T27" s="773"/>
      <c r="U27" s="774"/>
      <c r="V27" s="772"/>
      <c r="W27" s="773"/>
      <c r="X27" s="773"/>
      <c r="Y27" s="773"/>
      <c r="Z27" s="774"/>
      <c r="AA27" s="772"/>
      <c r="AB27" s="773"/>
      <c r="AC27" s="773"/>
      <c r="AD27" s="773"/>
      <c r="AE27" s="773"/>
      <c r="AF27" s="853"/>
      <c r="AG27" s="854"/>
      <c r="AH27" s="854"/>
      <c r="AI27" s="854"/>
      <c r="AJ27" s="855"/>
      <c r="AK27" s="773"/>
      <c r="AL27" s="773"/>
      <c r="AM27" s="773"/>
      <c r="AN27" s="773"/>
      <c r="AO27" s="774"/>
      <c r="AP27" s="772"/>
      <c r="AQ27" s="773"/>
      <c r="AR27" s="773"/>
      <c r="AS27" s="773"/>
      <c r="AT27" s="774"/>
      <c r="AU27" s="772"/>
      <c r="AV27" s="773"/>
      <c r="AW27" s="773"/>
      <c r="AX27" s="773"/>
      <c r="AY27" s="774"/>
      <c r="AZ27" s="772"/>
      <c r="BA27" s="773"/>
      <c r="BB27" s="773"/>
      <c r="BC27" s="773"/>
      <c r="BD27" s="774"/>
      <c r="BE27" s="772"/>
      <c r="BF27" s="773"/>
      <c r="BG27" s="773"/>
      <c r="BH27" s="773"/>
      <c r="BI27" s="778"/>
      <c r="BJ27" s="232"/>
      <c r="BK27" s="232"/>
      <c r="BL27" s="232"/>
      <c r="BM27" s="232"/>
      <c r="BN27" s="232"/>
      <c r="BO27" s="241"/>
      <c r="BP27" s="241"/>
      <c r="BQ27" s="238">
        <v>21</v>
      </c>
      <c r="BR27" s="239"/>
      <c r="BS27" s="809"/>
      <c r="BT27" s="810"/>
      <c r="BU27" s="810"/>
      <c r="BV27" s="810"/>
      <c r="BW27" s="810"/>
      <c r="BX27" s="810"/>
      <c r="BY27" s="810"/>
      <c r="BZ27" s="810"/>
      <c r="CA27" s="810"/>
      <c r="CB27" s="810"/>
      <c r="CC27" s="810"/>
      <c r="CD27" s="810"/>
      <c r="CE27" s="810"/>
      <c r="CF27" s="810"/>
      <c r="CG27" s="811"/>
      <c r="CH27" s="812"/>
      <c r="CI27" s="813"/>
      <c r="CJ27" s="813"/>
      <c r="CK27" s="813"/>
      <c r="CL27" s="814"/>
      <c r="CM27" s="812"/>
      <c r="CN27" s="813"/>
      <c r="CO27" s="813"/>
      <c r="CP27" s="813"/>
      <c r="CQ27" s="814"/>
      <c r="CR27" s="812"/>
      <c r="CS27" s="813"/>
      <c r="CT27" s="813"/>
      <c r="CU27" s="813"/>
      <c r="CV27" s="814"/>
      <c r="CW27" s="812"/>
      <c r="CX27" s="813"/>
      <c r="CY27" s="813"/>
      <c r="CZ27" s="813"/>
      <c r="DA27" s="814"/>
      <c r="DB27" s="812"/>
      <c r="DC27" s="813"/>
      <c r="DD27" s="813"/>
      <c r="DE27" s="813"/>
      <c r="DF27" s="814"/>
      <c r="DG27" s="812"/>
      <c r="DH27" s="813"/>
      <c r="DI27" s="813"/>
      <c r="DJ27" s="813"/>
      <c r="DK27" s="814"/>
      <c r="DL27" s="812"/>
      <c r="DM27" s="813"/>
      <c r="DN27" s="813"/>
      <c r="DO27" s="813"/>
      <c r="DP27" s="814"/>
      <c r="DQ27" s="812"/>
      <c r="DR27" s="813"/>
      <c r="DS27" s="813"/>
      <c r="DT27" s="813"/>
      <c r="DU27" s="814"/>
      <c r="DV27" s="809"/>
      <c r="DW27" s="810"/>
      <c r="DX27" s="810"/>
      <c r="DY27" s="810"/>
      <c r="DZ27" s="815"/>
      <c r="EA27" s="230"/>
    </row>
    <row r="28" spans="1:131" ht="26.25" customHeight="1" thickTop="1" x14ac:dyDescent="0.2">
      <c r="A28" s="242">
        <v>1</v>
      </c>
      <c r="B28" s="785" t="s">
        <v>391</v>
      </c>
      <c r="C28" s="786"/>
      <c r="D28" s="786"/>
      <c r="E28" s="786"/>
      <c r="F28" s="786"/>
      <c r="G28" s="786"/>
      <c r="H28" s="786"/>
      <c r="I28" s="786"/>
      <c r="J28" s="786"/>
      <c r="K28" s="786"/>
      <c r="L28" s="786"/>
      <c r="M28" s="786"/>
      <c r="N28" s="786"/>
      <c r="O28" s="786"/>
      <c r="P28" s="787"/>
      <c r="Q28" s="858">
        <v>13725</v>
      </c>
      <c r="R28" s="859"/>
      <c r="S28" s="859"/>
      <c r="T28" s="859"/>
      <c r="U28" s="859"/>
      <c r="V28" s="859">
        <v>13701</v>
      </c>
      <c r="W28" s="859"/>
      <c r="X28" s="859"/>
      <c r="Y28" s="859"/>
      <c r="Z28" s="859"/>
      <c r="AA28" s="859">
        <v>24</v>
      </c>
      <c r="AB28" s="859"/>
      <c r="AC28" s="859"/>
      <c r="AD28" s="859"/>
      <c r="AE28" s="860"/>
      <c r="AF28" s="861">
        <v>24</v>
      </c>
      <c r="AG28" s="859"/>
      <c r="AH28" s="859"/>
      <c r="AI28" s="859"/>
      <c r="AJ28" s="862"/>
      <c r="AK28" s="863">
        <v>1435</v>
      </c>
      <c r="AL28" s="864"/>
      <c r="AM28" s="864"/>
      <c r="AN28" s="864"/>
      <c r="AO28" s="864"/>
      <c r="AP28" s="864" t="s">
        <v>551</v>
      </c>
      <c r="AQ28" s="864"/>
      <c r="AR28" s="864"/>
      <c r="AS28" s="864"/>
      <c r="AT28" s="864"/>
      <c r="AU28" s="864" t="s">
        <v>551</v>
      </c>
      <c r="AV28" s="864"/>
      <c r="AW28" s="864"/>
      <c r="AX28" s="864"/>
      <c r="AY28" s="864"/>
      <c r="AZ28" s="865" t="s">
        <v>551</v>
      </c>
      <c r="BA28" s="865"/>
      <c r="BB28" s="865"/>
      <c r="BC28" s="865"/>
      <c r="BD28" s="865"/>
      <c r="BE28" s="856"/>
      <c r="BF28" s="856"/>
      <c r="BG28" s="856"/>
      <c r="BH28" s="856"/>
      <c r="BI28" s="857"/>
      <c r="BJ28" s="232"/>
      <c r="BK28" s="232"/>
      <c r="BL28" s="232"/>
      <c r="BM28" s="232"/>
      <c r="BN28" s="232"/>
      <c r="BO28" s="241"/>
      <c r="BP28" s="241"/>
      <c r="BQ28" s="238">
        <v>22</v>
      </c>
      <c r="BR28" s="239"/>
      <c r="BS28" s="809"/>
      <c r="BT28" s="810"/>
      <c r="BU28" s="810"/>
      <c r="BV28" s="810"/>
      <c r="BW28" s="810"/>
      <c r="BX28" s="810"/>
      <c r="BY28" s="810"/>
      <c r="BZ28" s="810"/>
      <c r="CA28" s="810"/>
      <c r="CB28" s="810"/>
      <c r="CC28" s="810"/>
      <c r="CD28" s="810"/>
      <c r="CE28" s="810"/>
      <c r="CF28" s="810"/>
      <c r="CG28" s="811"/>
      <c r="CH28" s="812"/>
      <c r="CI28" s="813"/>
      <c r="CJ28" s="813"/>
      <c r="CK28" s="813"/>
      <c r="CL28" s="814"/>
      <c r="CM28" s="812"/>
      <c r="CN28" s="813"/>
      <c r="CO28" s="813"/>
      <c r="CP28" s="813"/>
      <c r="CQ28" s="814"/>
      <c r="CR28" s="812"/>
      <c r="CS28" s="813"/>
      <c r="CT28" s="813"/>
      <c r="CU28" s="813"/>
      <c r="CV28" s="814"/>
      <c r="CW28" s="812"/>
      <c r="CX28" s="813"/>
      <c r="CY28" s="813"/>
      <c r="CZ28" s="813"/>
      <c r="DA28" s="814"/>
      <c r="DB28" s="812"/>
      <c r="DC28" s="813"/>
      <c r="DD28" s="813"/>
      <c r="DE28" s="813"/>
      <c r="DF28" s="814"/>
      <c r="DG28" s="812"/>
      <c r="DH28" s="813"/>
      <c r="DI28" s="813"/>
      <c r="DJ28" s="813"/>
      <c r="DK28" s="814"/>
      <c r="DL28" s="812"/>
      <c r="DM28" s="813"/>
      <c r="DN28" s="813"/>
      <c r="DO28" s="813"/>
      <c r="DP28" s="814"/>
      <c r="DQ28" s="812"/>
      <c r="DR28" s="813"/>
      <c r="DS28" s="813"/>
      <c r="DT28" s="813"/>
      <c r="DU28" s="814"/>
      <c r="DV28" s="809"/>
      <c r="DW28" s="810"/>
      <c r="DX28" s="810"/>
      <c r="DY28" s="810"/>
      <c r="DZ28" s="815"/>
      <c r="EA28" s="230"/>
    </row>
    <row r="29" spans="1:131" ht="26.25" customHeight="1" x14ac:dyDescent="0.2">
      <c r="A29" s="242">
        <v>2</v>
      </c>
      <c r="B29" s="816" t="s">
        <v>392</v>
      </c>
      <c r="C29" s="817"/>
      <c r="D29" s="817"/>
      <c r="E29" s="817"/>
      <c r="F29" s="817"/>
      <c r="G29" s="817"/>
      <c r="H29" s="817"/>
      <c r="I29" s="817"/>
      <c r="J29" s="817"/>
      <c r="K29" s="817"/>
      <c r="L29" s="817"/>
      <c r="M29" s="817"/>
      <c r="N29" s="817"/>
      <c r="O29" s="817"/>
      <c r="P29" s="818"/>
      <c r="Q29" s="819">
        <v>15</v>
      </c>
      <c r="R29" s="820"/>
      <c r="S29" s="820"/>
      <c r="T29" s="820"/>
      <c r="U29" s="820"/>
      <c r="V29" s="820">
        <v>15</v>
      </c>
      <c r="W29" s="820"/>
      <c r="X29" s="820"/>
      <c r="Y29" s="820"/>
      <c r="Z29" s="820"/>
      <c r="AA29" s="820">
        <v>0</v>
      </c>
      <c r="AB29" s="820"/>
      <c r="AC29" s="820"/>
      <c r="AD29" s="820"/>
      <c r="AE29" s="821"/>
      <c r="AF29" s="822" t="s">
        <v>122</v>
      </c>
      <c r="AG29" s="823"/>
      <c r="AH29" s="823"/>
      <c r="AI29" s="823"/>
      <c r="AJ29" s="824"/>
      <c r="AK29" s="870" t="s">
        <v>551</v>
      </c>
      <c r="AL29" s="866"/>
      <c r="AM29" s="866"/>
      <c r="AN29" s="866"/>
      <c r="AO29" s="866"/>
      <c r="AP29" s="866" t="s">
        <v>551</v>
      </c>
      <c r="AQ29" s="866"/>
      <c r="AR29" s="866"/>
      <c r="AS29" s="866"/>
      <c r="AT29" s="866"/>
      <c r="AU29" s="866" t="s">
        <v>551</v>
      </c>
      <c r="AV29" s="866"/>
      <c r="AW29" s="866"/>
      <c r="AX29" s="866"/>
      <c r="AY29" s="866"/>
      <c r="AZ29" s="867" t="s">
        <v>551</v>
      </c>
      <c r="BA29" s="867"/>
      <c r="BB29" s="867"/>
      <c r="BC29" s="867"/>
      <c r="BD29" s="867"/>
      <c r="BE29" s="868"/>
      <c r="BF29" s="868"/>
      <c r="BG29" s="868"/>
      <c r="BH29" s="868"/>
      <c r="BI29" s="869"/>
      <c r="BJ29" s="232"/>
      <c r="BK29" s="232"/>
      <c r="BL29" s="232"/>
      <c r="BM29" s="232"/>
      <c r="BN29" s="232"/>
      <c r="BO29" s="241"/>
      <c r="BP29" s="241"/>
      <c r="BQ29" s="238">
        <v>23</v>
      </c>
      <c r="BR29" s="239"/>
      <c r="BS29" s="809"/>
      <c r="BT29" s="810"/>
      <c r="BU29" s="810"/>
      <c r="BV29" s="810"/>
      <c r="BW29" s="810"/>
      <c r="BX29" s="810"/>
      <c r="BY29" s="810"/>
      <c r="BZ29" s="810"/>
      <c r="CA29" s="810"/>
      <c r="CB29" s="810"/>
      <c r="CC29" s="810"/>
      <c r="CD29" s="810"/>
      <c r="CE29" s="810"/>
      <c r="CF29" s="810"/>
      <c r="CG29" s="811"/>
      <c r="CH29" s="812"/>
      <c r="CI29" s="813"/>
      <c r="CJ29" s="813"/>
      <c r="CK29" s="813"/>
      <c r="CL29" s="814"/>
      <c r="CM29" s="812"/>
      <c r="CN29" s="813"/>
      <c r="CO29" s="813"/>
      <c r="CP29" s="813"/>
      <c r="CQ29" s="814"/>
      <c r="CR29" s="812"/>
      <c r="CS29" s="813"/>
      <c r="CT29" s="813"/>
      <c r="CU29" s="813"/>
      <c r="CV29" s="814"/>
      <c r="CW29" s="812"/>
      <c r="CX29" s="813"/>
      <c r="CY29" s="813"/>
      <c r="CZ29" s="813"/>
      <c r="DA29" s="814"/>
      <c r="DB29" s="812"/>
      <c r="DC29" s="813"/>
      <c r="DD29" s="813"/>
      <c r="DE29" s="813"/>
      <c r="DF29" s="814"/>
      <c r="DG29" s="812"/>
      <c r="DH29" s="813"/>
      <c r="DI29" s="813"/>
      <c r="DJ29" s="813"/>
      <c r="DK29" s="814"/>
      <c r="DL29" s="812"/>
      <c r="DM29" s="813"/>
      <c r="DN29" s="813"/>
      <c r="DO29" s="813"/>
      <c r="DP29" s="814"/>
      <c r="DQ29" s="812"/>
      <c r="DR29" s="813"/>
      <c r="DS29" s="813"/>
      <c r="DT29" s="813"/>
      <c r="DU29" s="814"/>
      <c r="DV29" s="809"/>
      <c r="DW29" s="810"/>
      <c r="DX29" s="810"/>
      <c r="DY29" s="810"/>
      <c r="DZ29" s="815"/>
      <c r="EA29" s="230"/>
    </row>
    <row r="30" spans="1:131" ht="26.25" customHeight="1" x14ac:dyDescent="0.2">
      <c r="A30" s="242">
        <v>3</v>
      </c>
      <c r="B30" s="816" t="s">
        <v>393</v>
      </c>
      <c r="C30" s="817"/>
      <c r="D30" s="817"/>
      <c r="E30" s="817"/>
      <c r="F30" s="817"/>
      <c r="G30" s="817"/>
      <c r="H30" s="817"/>
      <c r="I30" s="817"/>
      <c r="J30" s="817"/>
      <c r="K30" s="817"/>
      <c r="L30" s="817"/>
      <c r="M30" s="817"/>
      <c r="N30" s="817"/>
      <c r="O30" s="817"/>
      <c r="P30" s="818"/>
      <c r="Q30" s="819">
        <v>11216</v>
      </c>
      <c r="R30" s="820"/>
      <c r="S30" s="820"/>
      <c r="T30" s="820"/>
      <c r="U30" s="820"/>
      <c r="V30" s="820">
        <v>11165</v>
      </c>
      <c r="W30" s="820"/>
      <c r="X30" s="820"/>
      <c r="Y30" s="820"/>
      <c r="Z30" s="820"/>
      <c r="AA30" s="820">
        <v>50</v>
      </c>
      <c r="AB30" s="820"/>
      <c r="AC30" s="820"/>
      <c r="AD30" s="820"/>
      <c r="AE30" s="821"/>
      <c r="AF30" s="822">
        <v>50</v>
      </c>
      <c r="AG30" s="823"/>
      <c r="AH30" s="823"/>
      <c r="AI30" s="823"/>
      <c r="AJ30" s="824"/>
      <c r="AK30" s="870">
        <v>1893</v>
      </c>
      <c r="AL30" s="866"/>
      <c r="AM30" s="866"/>
      <c r="AN30" s="866"/>
      <c r="AO30" s="866"/>
      <c r="AP30" s="866" t="s">
        <v>551</v>
      </c>
      <c r="AQ30" s="866"/>
      <c r="AR30" s="866"/>
      <c r="AS30" s="866"/>
      <c r="AT30" s="866"/>
      <c r="AU30" s="866" t="s">
        <v>551</v>
      </c>
      <c r="AV30" s="866"/>
      <c r="AW30" s="866"/>
      <c r="AX30" s="866"/>
      <c r="AY30" s="866"/>
      <c r="AZ30" s="867" t="s">
        <v>551</v>
      </c>
      <c r="BA30" s="867"/>
      <c r="BB30" s="867"/>
      <c r="BC30" s="867"/>
      <c r="BD30" s="867"/>
      <c r="BE30" s="868"/>
      <c r="BF30" s="868"/>
      <c r="BG30" s="868"/>
      <c r="BH30" s="868"/>
      <c r="BI30" s="869"/>
      <c r="BJ30" s="232"/>
      <c r="BK30" s="232"/>
      <c r="BL30" s="232"/>
      <c r="BM30" s="232"/>
      <c r="BN30" s="232"/>
      <c r="BO30" s="241"/>
      <c r="BP30" s="241"/>
      <c r="BQ30" s="238">
        <v>24</v>
      </c>
      <c r="BR30" s="239"/>
      <c r="BS30" s="809"/>
      <c r="BT30" s="810"/>
      <c r="BU30" s="810"/>
      <c r="BV30" s="810"/>
      <c r="BW30" s="810"/>
      <c r="BX30" s="810"/>
      <c r="BY30" s="810"/>
      <c r="BZ30" s="810"/>
      <c r="CA30" s="810"/>
      <c r="CB30" s="810"/>
      <c r="CC30" s="810"/>
      <c r="CD30" s="810"/>
      <c r="CE30" s="810"/>
      <c r="CF30" s="810"/>
      <c r="CG30" s="811"/>
      <c r="CH30" s="812"/>
      <c r="CI30" s="813"/>
      <c r="CJ30" s="813"/>
      <c r="CK30" s="813"/>
      <c r="CL30" s="814"/>
      <c r="CM30" s="812"/>
      <c r="CN30" s="813"/>
      <c r="CO30" s="813"/>
      <c r="CP30" s="813"/>
      <c r="CQ30" s="814"/>
      <c r="CR30" s="812"/>
      <c r="CS30" s="813"/>
      <c r="CT30" s="813"/>
      <c r="CU30" s="813"/>
      <c r="CV30" s="814"/>
      <c r="CW30" s="812"/>
      <c r="CX30" s="813"/>
      <c r="CY30" s="813"/>
      <c r="CZ30" s="813"/>
      <c r="DA30" s="814"/>
      <c r="DB30" s="812"/>
      <c r="DC30" s="813"/>
      <c r="DD30" s="813"/>
      <c r="DE30" s="813"/>
      <c r="DF30" s="814"/>
      <c r="DG30" s="812"/>
      <c r="DH30" s="813"/>
      <c r="DI30" s="813"/>
      <c r="DJ30" s="813"/>
      <c r="DK30" s="814"/>
      <c r="DL30" s="812"/>
      <c r="DM30" s="813"/>
      <c r="DN30" s="813"/>
      <c r="DO30" s="813"/>
      <c r="DP30" s="814"/>
      <c r="DQ30" s="812"/>
      <c r="DR30" s="813"/>
      <c r="DS30" s="813"/>
      <c r="DT30" s="813"/>
      <c r="DU30" s="814"/>
      <c r="DV30" s="809"/>
      <c r="DW30" s="810"/>
      <c r="DX30" s="810"/>
      <c r="DY30" s="810"/>
      <c r="DZ30" s="815"/>
      <c r="EA30" s="230"/>
    </row>
    <row r="31" spans="1:131" ht="26.25" customHeight="1" x14ac:dyDescent="0.2">
      <c r="A31" s="242">
        <v>4</v>
      </c>
      <c r="B31" s="816" t="s">
        <v>394</v>
      </c>
      <c r="C31" s="817"/>
      <c r="D31" s="817"/>
      <c r="E31" s="817"/>
      <c r="F31" s="817"/>
      <c r="G31" s="817"/>
      <c r="H31" s="817"/>
      <c r="I31" s="817"/>
      <c r="J31" s="817"/>
      <c r="K31" s="817"/>
      <c r="L31" s="817"/>
      <c r="M31" s="817"/>
      <c r="N31" s="817"/>
      <c r="O31" s="817"/>
      <c r="P31" s="818"/>
      <c r="Q31" s="819">
        <v>2118</v>
      </c>
      <c r="R31" s="820"/>
      <c r="S31" s="820"/>
      <c r="T31" s="820"/>
      <c r="U31" s="820"/>
      <c r="V31" s="820">
        <v>2082</v>
      </c>
      <c r="W31" s="820"/>
      <c r="X31" s="820"/>
      <c r="Y31" s="820"/>
      <c r="Z31" s="820"/>
      <c r="AA31" s="820">
        <v>36</v>
      </c>
      <c r="AB31" s="820"/>
      <c r="AC31" s="820"/>
      <c r="AD31" s="820"/>
      <c r="AE31" s="821"/>
      <c r="AF31" s="822">
        <v>36</v>
      </c>
      <c r="AG31" s="823"/>
      <c r="AH31" s="823"/>
      <c r="AI31" s="823"/>
      <c r="AJ31" s="824"/>
      <c r="AK31" s="870">
        <v>549</v>
      </c>
      <c r="AL31" s="866"/>
      <c r="AM31" s="866"/>
      <c r="AN31" s="866"/>
      <c r="AO31" s="866"/>
      <c r="AP31" s="866" t="s">
        <v>551</v>
      </c>
      <c r="AQ31" s="866"/>
      <c r="AR31" s="866"/>
      <c r="AS31" s="866"/>
      <c r="AT31" s="866"/>
      <c r="AU31" s="866" t="s">
        <v>551</v>
      </c>
      <c r="AV31" s="866"/>
      <c r="AW31" s="866"/>
      <c r="AX31" s="866"/>
      <c r="AY31" s="866"/>
      <c r="AZ31" s="867" t="s">
        <v>551</v>
      </c>
      <c r="BA31" s="867"/>
      <c r="BB31" s="867"/>
      <c r="BC31" s="867"/>
      <c r="BD31" s="867"/>
      <c r="BE31" s="868"/>
      <c r="BF31" s="868"/>
      <c r="BG31" s="868"/>
      <c r="BH31" s="868"/>
      <c r="BI31" s="869"/>
      <c r="BJ31" s="232"/>
      <c r="BK31" s="232"/>
      <c r="BL31" s="232"/>
      <c r="BM31" s="232"/>
      <c r="BN31" s="232"/>
      <c r="BO31" s="241"/>
      <c r="BP31" s="241"/>
      <c r="BQ31" s="238">
        <v>25</v>
      </c>
      <c r="BR31" s="239"/>
      <c r="BS31" s="809"/>
      <c r="BT31" s="810"/>
      <c r="BU31" s="810"/>
      <c r="BV31" s="810"/>
      <c r="BW31" s="810"/>
      <c r="BX31" s="810"/>
      <c r="BY31" s="810"/>
      <c r="BZ31" s="810"/>
      <c r="CA31" s="810"/>
      <c r="CB31" s="810"/>
      <c r="CC31" s="810"/>
      <c r="CD31" s="810"/>
      <c r="CE31" s="810"/>
      <c r="CF31" s="810"/>
      <c r="CG31" s="811"/>
      <c r="CH31" s="812"/>
      <c r="CI31" s="813"/>
      <c r="CJ31" s="813"/>
      <c r="CK31" s="813"/>
      <c r="CL31" s="814"/>
      <c r="CM31" s="812"/>
      <c r="CN31" s="813"/>
      <c r="CO31" s="813"/>
      <c r="CP31" s="813"/>
      <c r="CQ31" s="814"/>
      <c r="CR31" s="812"/>
      <c r="CS31" s="813"/>
      <c r="CT31" s="813"/>
      <c r="CU31" s="813"/>
      <c r="CV31" s="814"/>
      <c r="CW31" s="812"/>
      <c r="CX31" s="813"/>
      <c r="CY31" s="813"/>
      <c r="CZ31" s="813"/>
      <c r="DA31" s="814"/>
      <c r="DB31" s="812"/>
      <c r="DC31" s="813"/>
      <c r="DD31" s="813"/>
      <c r="DE31" s="813"/>
      <c r="DF31" s="814"/>
      <c r="DG31" s="812"/>
      <c r="DH31" s="813"/>
      <c r="DI31" s="813"/>
      <c r="DJ31" s="813"/>
      <c r="DK31" s="814"/>
      <c r="DL31" s="812"/>
      <c r="DM31" s="813"/>
      <c r="DN31" s="813"/>
      <c r="DO31" s="813"/>
      <c r="DP31" s="814"/>
      <c r="DQ31" s="812"/>
      <c r="DR31" s="813"/>
      <c r="DS31" s="813"/>
      <c r="DT31" s="813"/>
      <c r="DU31" s="814"/>
      <c r="DV31" s="809"/>
      <c r="DW31" s="810"/>
      <c r="DX31" s="810"/>
      <c r="DY31" s="810"/>
      <c r="DZ31" s="815"/>
      <c r="EA31" s="230"/>
    </row>
    <row r="32" spans="1:131" ht="26.25" customHeight="1" x14ac:dyDescent="0.2">
      <c r="A32" s="242">
        <v>5</v>
      </c>
      <c r="B32" s="816" t="s">
        <v>395</v>
      </c>
      <c r="C32" s="817"/>
      <c r="D32" s="817"/>
      <c r="E32" s="817"/>
      <c r="F32" s="817"/>
      <c r="G32" s="817"/>
      <c r="H32" s="817"/>
      <c r="I32" s="817"/>
      <c r="J32" s="817"/>
      <c r="K32" s="817"/>
      <c r="L32" s="817"/>
      <c r="M32" s="817"/>
      <c r="N32" s="817"/>
      <c r="O32" s="817"/>
      <c r="P32" s="818"/>
      <c r="Q32" s="819">
        <v>2184</v>
      </c>
      <c r="R32" s="820"/>
      <c r="S32" s="820"/>
      <c r="T32" s="820"/>
      <c r="U32" s="820"/>
      <c r="V32" s="820">
        <v>1990</v>
      </c>
      <c r="W32" s="820"/>
      <c r="X32" s="820"/>
      <c r="Y32" s="820"/>
      <c r="Z32" s="820"/>
      <c r="AA32" s="820">
        <v>194</v>
      </c>
      <c r="AB32" s="820"/>
      <c r="AC32" s="820"/>
      <c r="AD32" s="820"/>
      <c r="AE32" s="821"/>
      <c r="AF32" s="822">
        <v>2730</v>
      </c>
      <c r="AG32" s="823"/>
      <c r="AH32" s="823"/>
      <c r="AI32" s="823"/>
      <c r="AJ32" s="824"/>
      <c r="AK32" s="870" t="s">
        <v>551</v>
      </c>
      <c r="AL32" s="866"/>
      <c r="AM32" s="866"/>
      <c r="AN32" s="866"/>
      <c r="AO32" s="866"/>
      <c r="AP32" s="866">
        <v>1331</v>
      </c>
      <c r="AQ32" s="866"/>
      <c r="AR32" s="866"/>
      <c r="AS32" s="866"/>
      <c r="AT32" s="866"/>
      <c r="AU32" s="866">
        <v>53</v>
      </c>
      <c r="AV32" s="866"/>
      <c r="AW32" s="866"/>
      <c r="AX32" s="866"/>
      <c r="AY32" s="866"/>
      <c r="AZ32" s="867" t="s">
        <v>551</v>
      </c>
      <c r="BA32" s="867"/>
      <c r="BB32" s="867"/>
      <c r="BC32" s="867"/>
      <c r="BD32" s="867"/>
      <c r="BE32" s="868" t="s">
        <v>396</v>
      </c>
      <c r="BF32" s="868"/>
      <c r="BG32" s="868"/>
      <c r="BH32" s="868"/>
      <c r="BI32" s="869"/>
      <c r="BJ32" s="232"/>
      <c r="BK32" s="232"/>
      <c r="BL32" s="232"/>
      <c r="BM32" s="232"/>
      <c r="BN32" s="232"/>
      <c r="BO32" s="241"/>
      <c r="BP32" s="241"/>
      <c r="BQ32" s="238">
        <v>26</v>
      </c>
      <c r="BR32" s="239"/>
      <c r="BS32" s="809"/>
      <c r="BT32" s="810"/>
      <c r="BU32" s="810"/>
      <c r="BV32" s="810"/>
      <c r="BW32" s="810"/>
      <c r="BX32" s="810"/>
      <c r="BY32" s="810"/>
      <c r="BZ32" s="810"/>
      <c r="CA32" s="810"/>
      <c r="CB32" s="810"/>
      <c r="CC32" s="810"/>
      <c r="CD32" s="810"/>
      <c r="CE32" s="810"/>
      <c r="CF32" s="810"/>
      <c r="CG32" s="811"/>
      <c r="CH32" s="812"/>
      <c r="CI32" s="813"/>
      <c r="CJ32" s="813"/>
      <c r="CK32" s="813"/>
      <c r="CL32" s="814"/>
      <c r="CM32" s="812"/>
      <c r="CN32" s="813"/>
      <c r="CO32" s="813"/>
      <c r="CP32" s="813"/>
      <c r="CQ32" s="814"/>
      <c r="CR32" s="812"/>
      <c r="CS32" s="813"/>
      <c r="CT32" s="813"/>
      <c r="CU32" s="813"/>
      <c r="CV32" s="814"/>
      <c r="CW32" s="812"/>
      <c r="CX32" s="813"/>
      <c r="CY32" s="813"/>
      <c r="CZ32" s="813"/>
      <c r="DA32" s="814"/>
      <c r="DB32" s="812"/>
      <c r="DC32" s="813"/>
      <c r="DD32" s="813"/>
      <c r="DE32" s="813"/>
      <c r="DF32" s="814"/>
      <c r="DG32" s="812"/>
      <c r="DH32" s="813"/>
      <c r="DI32" s="813"/>
      <c r="DJ32" s="813"/>
      <c r="DK32" s="814"/>
      <c r="DL32" s="812"/>
      <c r="DM32" s="813"/>
      <c r="DN32" s="813"/>
      <c r="DO32" s="813"/>
      <c r="DP32" s="814"/>
      <c r="DQ32" s="812"/>
      <c r="DR32" s="813"/>
      <c r="DS32" s="813"/>
      <c r="DT32" s="813"/>
      <c r="DU32" s="814"/>
      <c r="DV32" s="809"/>
      <c r="DW32" s="810"/>
      <c r="DX32" s="810"/>
      <c r="DY32" s="810"/>
      <c r="DZ32" s="815"/>
      <c r="EA32" s="230"/>
    </row>
    <row r="33" spans="1:131" ht="26.25" customHeight="1" x14ac:dyDescent="0.2">
      <c r="A33" s="242">
        <v>6</v>
      </c>
      <c r="B33" s="816" t="s">
        <v>397</v>
      </c>
      <c r="C33" s="817"/>
      <c r="D33" s="817"/>
      <c r="E33" s="817"/>
      <c r="F33" s="817"/>
      <c r="G33" s="817"/>
      <c r="H33" s="817"/>
      <c r="I33" s="817"/>
      <c r="J33" s="817"/>
      <c r="K33" s="817"/>
      <c r="L33" s="817"/>
      <c r="M33" s="817"/>
      <c r="N33" s="817"/>
      <c r="O33" s="817"/>
      <c r="P33" s="818"/>
      <c r="Q33" s="819">
        <v>3521</v>
      </c>
      <c r="R33" s="820"/>
      <c r="S33" s="820"/>
      <c r="T33" s="820"/>
      <c r="U33" s="820"/>
      <c r="V33" s="820">
        <v>3459</v>
      </c>
      <c r="W33" s="820"/>
      <c r="X33" s="820"/>
      <c r="Y33" s="820"/>
      <c r="Z33" s="820"/>
      <c r="AA33" s="820">
        <v>62</v>
      </c>
      <c r="AB33" s="820"/>
      <c r="AC33" s="820"/>
      <c r="AD33" s="820"/>
      <c r="AE33" s="821"/>
      <c r="AF33" s="822">
        <v>835</v>
      </c>
      <c r="AG33" s="823"/>
      <c r="AH33" s="823"/>
      <c r="AI33" s="823"/>
      <c r="AJ33" s="824"/>
      <c r="AK33" s="870" t="s">
        <v>551</v>
      </c>
      <c r="AL33" s="866"/>
      <c r="AM33" s="866"/>
      <c r="AN33" s="866"/>
      <c r="AO33" s="866"/>
      <c r="AP33" s="866">
        <v>19165</v>
      </c>
      <c r="AQ33" s="866"/>
      <c r="AR33" s="866"/>
      <c r="AS33" s="866"/>
      <c r="AT33" s="866"/>
      <c r="AU33" s="866">
        <v>13780</v>
      </c>
      <c r="AV33" s="866"/>
      <c r="AW33" s="866"/>
      <c r="AX33" s="866"/>
      <c r="AY33" s="866"/>
      <c r="AZ33" s="867" t="s">
        <v>551</v>
      </c>
      <c r="BA33" s="867"/>
      <c r="BB33" s="867"/>
      <c r="BC33" s="867"/>
      <c r="BD33" s="867"/>
      <c r="BE33" s="868" t="s">
        <v>396</v>
      </c>
      <c r="BF33" s="868"/>
      <c r="BG33" s="868"/>
      <c r="BH33" s="868"/>
      <c r="BI33" s="869"/>
      <c r="BJ33" s="232"/>
      <c r="BK33" s="232"/>
      <c r="BL33" s="232"/>
      <c r="BM33" s="232"/>
      <c r="BN33" s="232"/>
      <c r="BO33" s="241"/>
      <c r="BP33" s="241"/>
      <c r="BQ33" s="238">
        <v>27</v>
      </c>
      <c r="BR33" s="239"/>
      <c r="BS33" s="809"/>
      <c r="BT33" s="810"/>
      <c r="BU33" s="810"/>
      <c r="BV33" s="810"/>
      <c r="BW33" s="810"/>
      <c r="BX33" s="810"/>
      <c r="BY33" s="810"/>
      <c r="BZ33" s="810"/>
      <c r="CA33" s="810"/>
      <c r="CB33" s="810"/>
      <c r="CC33" s="810"/>
      <c r="CD33" s="810"/>
      <c r="CE33" s="810"/>
      <c r="CF33" s="810"/>
      <c r="CG33" s="811"/>
      <c r="CH33" s="812"/>
      <c r="CI33" s="813"/>
      <c r="CJ33" s="813"/>
      <c r="CK33" s="813"/>
      <c r="CL33" s="814"/>
      <c r="CM33" s="812"/>
      <c r="CN33" s="813"/>
      <c r="CO33" s="813"/>
      <c r="CP33" s="813"/>
      <c r="CQ33" s="814"/>
      <c r="CR33" s="812"/>
      <c r="CS33" s="813"/>
      <c r="CT33" s="813"/>
      <c r="CU33" s="813"/>
      <c r="CV33" s="814"/>
      <c r="CW33" s="812"/>
      <c r="CX33" s="813"/>
      <c r="CY33" s="813"/>
      <c r="CZ33" s="813"/>
      <c r="DA33" s="814"/>
      <c r="DB33" s="812"/>
      <c r="DC33" s="813"/>
      <c r="DD33" s="813"/>
      <c r="DE33" s="813"/>
      <c r="DF33" s="814"/>
      <c r="DG33" s="812"/>
      <c r="DH33" s="813"/>
      <c r="DI33" s="813"/>
      <c r="DJ33" s="813"/>
      <c r="DK33" s="814"/>
      <c r="DL33" s="812"/>
      <c r="DM33" s="813"/>
      <c r="DN33" s="813"/>
      <c r="DO33" s="813"/>
      <c r="DP33" s="814"/>
      <c r="DQ33" s="812"/>
      <c r="DR33" s="813"/>
      <c r="DS33" s="813"/>
      <c r="DT33" s="813"/>
      <c r="DU33" s="814"/>
      <c r="DV33" s="809"/>
      <c r="DW33" s="810"/>
      <c r="DX33" s="810"/>
      <c r="DY33" s="810"/>
      <c r="DZ33" s="815"/>
      <c r="EA33" s="230"/>
    </row>
    <row r="34" spans="1:131" ht="26.25" customHeight="1" x14ac:dyDescent="0.2">
      <c r="A34" s="242">
        <v>7</v>
      </c>
      <c r="B34" s="816"/>
      <c r="C34" s="817"/>
      <c r="D34" s="817"/>
      <c r="E34" s="817"/>
      <c r="F34" s="817"/>
      <c r="G34" s="817"/>
      <c r="H34" s="817"/>
      <c r="I34" s="817"/>
      <c r="J34" s="817"/>
      <c r="K34" s="817"/>
      <c r="L34" s="817"/>
      <c r="M34" s="817"/>
      <c r="N34" s="817"/>
      <c r="O34" s="817"/>
      <c r="P34" s="818"/>
      <c r="Q34" s="819"/>
      <c r="R34" s="820"/>
      <c r="S34" s="820"/>
      <c r="T34" s="820"/>
      <c r="U34" s="820"/>
      <c r="V34" s="820"/>
      <c r="W34" s="820"/>
      <c r="X34" s="820"/>
      <c r="Y34" s="820"/>
      <c r="Z34" s="820"/>
      <c r="AA34" s="820"/>
      <c r="AB34" s="820"/>
      <c r="AC34" s="820"/>
      <c r="AD34" s="820"/>
      <c r="AE34" s="821"/>
      <c r="AF34" s="822"/>
      <c r="AG34" s="823"/>
      <c r="AH34" s="823"/>
      <c r="AI34" s="823"/>
      <c r="AJ34" s="824"/>
      <c r="AK34" s="870"/>
      <c r="AL34" s="866"/>
      <c r="AM34" s="866"/>
      <c r="AN34" s="866"/>
      <c r="AO34" s="866"/>
      <c r="AP34" s="866"/>
      <c r="AQ34" s="866"/>
      <c r="AR34" s="866"/>
      <c r="AS34" s="866"/>
      <c r="AT34" s="866"/>
      <c r="AU34" s="866"/>
      <c r="AV34" s="866"/>
      <c r="AW34" s="866"/>
      <c r="AX34" s="866"/>
      <c r="AY34" s="866"/>
      <c r="AZ34" s="867"/>
      <c r="BA34" s="867"/>
      <c r="BB34" s="867"/>
      <c r="BC34" s="867"/>
      <c r="BD34" s="867"/>
      <c r="BE34" s="868"/>
      <c r="BF34" s="868"/>
      <c r="BG34" s="868"/>
      <c r="BH34" s="868"/>
      <c r="BI34" s="869"/>
      <c r="BJ34" s="232"/>
      <c r="BK34" s="232"/>
      <c r="BL34" s="232"/>
      <c r="BM34" s="232"/>
      <c r="BN34" s="232"/>
      <c r="BO34" s="241"/>
      <c r="BP34" s="241"/>
      <c r="BQ34" s="238">
        <v>28</v>
      </c>
      <c r="BR34" s="239"/>
      <c r="BS34" s="809"/>
      <c r="BT34" s="810"/>
      <c r="BU34" s="810"/>
      <c r="BV34" s="810"/>
      <c r="BW34" s="810"/>
      <c r="BX34" s="810"/>
      <c r="BY34" s="810"/>
      <c r="BZ34" s="810"/>
      <c r="CA34" s="810"/>
      <c r="CB34" s="810"/>
      <c r="CC34" s="810"/>
      <c r="CD34" s="810"/>
      <c r="CE34" s="810"/>
      <c r="CF34" s="810"/>
      <c r="CG34" s="811"/>
      <c r="CH34" s="812"/>
      <c r="CI34" s="813"/>
      <c r="CJ34" s="813"/>
      <c r="CK34" s="813"/>
      <c r="CL34" s="814"/>
      <c r="CM34" s="812"/>
      <c r="CN34" s="813"/>
      <c r="CO34" s="813"/>
      <c r="CP34" s="813"/>
      <c r="CQ34" s="814"/>
      <c r="CR34" s="812"/>
      <c r="CS34" s="813"/>
      <c r="CT34" s="813"/>
      <c r="CU34" s="813"/>
      <c r="CV34" s="814"/>
      <c r="CW34" s="812"/>
      <c r="CX34" s="813"/>
      <c r="CY34" s="813"/>
      <c r="CZ34" s="813"/>
      <c r="DA34" s="814"/>
      <c r="DB34" s="812"/>
      <c r="DC34" s="813"/>
      <c r="DD34" s="813"/>
      <c r="DE34" s="813"/>
      <c r="DF34" s="814"/>
      <c r="DG34" s="812"/>
      <c r="DH34" s="813"/>
      <c r="DI34" s="813"/>
      <c r="DJ34" s="813"/>
      <c r="DK34" s="814"/>
      <c r="DL34" s="812"/>
      <c r="DM34" s="813"/>
      <c r="DN34" s="813"/>
      <c r="DO34" s="813"/>
      <c r="DP34" s="814"/>
      <c r="DQ34" s="812"/>
      <c r="DR34" s="813"/>
      <c r="DS34" s="813"/>
      <c r="DT34" s="813"/>
      <c r="DU34" s="814"/>
      <c r="DV34" s="809"/>
      <c r="DW34" s="810"/>
      <c r="DX34" s="810"/>
      <c r="DY34" s="810"/>
      <c r="DZ34" s="815"/>
      <c r="EA34" s="230"/>
    </row>
    <row r="35" spans="1:131" ht="26.25" customHeight="1" x14ac:dyDescent="0.2">
      <c r="A35" s="242">
        <v>8</v>
      </c>
      <c r="B35" s="816"/>
      <c r="C35" s="817"/>
      <c r="D35" s="817"/>
      <c r="E35" s="817"/>
      <c r="F35" s="817"/>
      <c r="G35" s="817"/>
      <c r="H35" s="817"/>
      <c r="I35" s="817"/>
      <c r="J35" s="817"/>
      <c r="K35" s="817"/>
      <c r="L35" s="817"/>
      <c r="M35" s="817"/>
      <c r="N35" s="817"/>
      <c r="O35" s="817"/>
      <c r="P35" s="818"/>
      <c r="Q35" s="819"/>
      <c r="R35" s="820"/>
      <c r="S35" s="820"/>
      <c r="T35" s="820"/>
      <c r="U35" s="820"/>
      <c r="V35" s="820"/>
      <c r="W35" s="820"/>
      <c r="X35" s="820"/>
      <c r="Y35" s="820"/>
      <c r="Z35" s="820"/>
      <c r="AA35" s="820"/>
      <c r="AB35" s="820"/>
      <c r="AC35" s="820"/>
      <c r="AD35" s="820"/>
      <c r="AE35" s="821"/>
      <c r="AF35" s="822"/>
      <c r="AG35" s="823"/>
      <c r="AH35" s="823"/>
      <c r="AI35" s="823"/>
      <c r="AJ35" s="824"/>
      <c r="AK35" s="870"/>
      <c r="AL35" s="866"/>
      <c r="AM35" s="866"/>
      <c r="AN35" s="866"/>
      <c r="AO35" s="866"/>
      <c r="AP35" s="866"/>
      <c r="AQ35" s="866"/>
      <c r="AR35" s="866"/>
      <c r="AS35" s="866"/>
      <c r="AT35" s="866"/>
      <c r="AU35" s="866"/>
      <c r="AV35" s="866"/>
      <c r="AW35" s="866"/>
      <c r="AX35" s="866"/>
      <c r="AY35" s="866"/>
      <c r="AZ35" s="867"/>
      <c r="BA35" s="867"/>
      <c r="BB35" s="867"/>
      <c r="BC35" s="867"/>
      <c r="BD35" s="867"/>
      <c r="BE35" s="868"/>
      <c r="BF35" s="868"/>
      <c r="BG35" s="868"/>
      <c r="BH35" s="868"/>
      <c r="BI35" s="869"/>
      <c r="BJ35" s="232"/>
      <c r="BK35" s="232"/>
      <c r="BL35" s="232"/>
      <c r="BM35" s="232"/>
      <c r="BN35" s="232"/>
      <c r="BO35" s="241"/>
      <c r="BP35" s="241"/>
      <c r="BQ35" s="238">
        <v>29</v>
      </c>
      <c r="BR35" s="239"/>
      <c r="BS35" s="809"/>
      <c r="BT35" s="810"/>
      <c r="BU35" s="810"/>
      <c r="BV35" s="810"/>
      <c r="BW35" s="810"/>
      <c r="BX35" s="810"/>
      <c r="BY35" s="810"/>
      <c r="BZ35" s="810"/>
      <c r="CA35" s="810"/>
      <c r="CB35" s="810"/>
      <c r="CC35" s="810"/>
      <c r="CD35" s="810"/>
      <c r="CE35" s="810"/>
      <c r="CF35" s="810"/>
      <c r="CG35" s="811"/>
      <c r="CH35" s="812"/>
      <c r="CI35" s="813"/>
      <c r="CJ35" s="813"/>
      <c r="CK35" s="813"/>
      <c r="CL35" s="814"/>
      <c r="CM35" s="812"/>
      <c r="CN35" s="813"/>
      <c r="CO35" s="813"/>
      <c r="CP35" s="813"/>
      <c r="CQ35" s="814"/>
      <c r="CR35" s="812"/>
      <c r="CS35" s="813"/>
      <c r="CT35" s="813"/>
      <c r="CU35" s="813"/>
      <c r="CV35" s="814"/>
      <c r="CW35" s="812"/>
      <c r="CX35" s="813"/>
      <c r="CY35" s="813"/>
      <c r="CZ35" s="813"/>
      <c r="DA35" s="814"/>
      <c r="DB35" s="812"/>
      <c r="DC35" s="813"/>
      <c r="DD35" s="813"/>
      <c r="DE35" s="813"/>
      <c r="DF35" s="814"/>
      <c r="DG35" s="812"/>
      <c r="DH35" s="813"/>
      <c r="DI35" s="813"/>
      <c r="DJ35" s="813"/>
      <c r="DK35" s="814"/>
      <c r="DL35" s="812"/>
      <c r="DM35" s="813"/>
      <c r="DN35" s="813"/>
      <c r="DO35" s="813"/>
      <c r="DP35" s="814"/>
      <c r="DQ35" s="812"/>
      <c r="DR35" s="813"/>
      <c r="DS35" s="813"/>
      <c r="DT35" s="813"/>
      <c r="DU35" s="814"/>
      <c r="DV35" s="809"/>
      <c r="DW35" s="810"/>
      <c r="DX35" s="810"/>
      <c r="DY35" s="810"/>
      <c r="DZ35" s="815"/>
      <c r="EA35" s="230"/>
    </row>
    <row r="36" spans="1:131" ht="26.25" customHeight="1" x14ac:dyDescent="0.2">
      <c r="A36" s="242">
        <v>9</v>
      </c>
      <c r="B36" s="816"/>
      <c r="C36" s="817"/>
      <c r="D36" s="817"/>
      <c r="E36" s="817"/>
      <c r="F36" s="817"/>
      <c r="G36" s="817"/>
      <c r="H36" s="817"/>
      <c r="I36" s="817"/>
      <c r="J36" s="817"/>
      <c r="K36" s="817"/>
      <c r="L36" s="817"/>
      <c r="M36" s="817"/>
      <c r="N36" s="817"/>
      <c r="O36" s="817"/>
      <c r="P36" s="818"/>
      <c r="Q36" s="819"/>
      <c r="R36" s="820"/>
      <c r="S36" s="820"/>
      <c r="T36" s="820"/>
      <c r="U36" s="820"/>
      <c r="V36" s="820"/>
      <c r="W36" s="820"/>
      <c r="X36" s="820"/>
      <c r="Y36" s="820"/>
      <c r="Z36" s="820"/>
      <c r="AA36" s="820"/>
      <c r="AB36" s="820"/>
      <c r="AC36" s="820"/>
      <c r="AD36" s="820"/>
      <c r="AE36" s="821"/>
      <c r="AF36" s="822"/>
      <c r="AG36" s="823"/>
      <c r="AH36" s="823"/>
      <c r="AI36" s="823"/>
      <c r="AJ36" s="824"/>
      <c r="AK36" s="870"/>
      <c r="AL36" s="866"/>
      <c r="AM36" s="866"/>
      <c r="AN36" s="866"/>
      <c r="AO36" s="866"/>
      <c r="AP36" s="866"/>
      <c r="AQ36" s="866"/>
      <c r="AR36" s="866"/>
      <c r="AS36" s="866"/>
      <c r="AT36" s="866"/>
      <c r="AU36" s="866"/>
      <c r="AV36" s="866"/>
      <c r="AW36" s="866"/>
      <c r="AX36" s="866"/>
      <c r="AY36" s="866"/>
      <c r="AZ36" s="867"/>
      <c r="BA36" s="867"/>
      <c r="BB36" s="867"/>
      <c r="BC36" s="867"/>
      <c r="BD36" s="867"/>
      <c r="BE36" s="868"/>
      <c r="BF36" s="868"/>
      <c r="BG36" s="868"/>
      <c r="BH36" s="868"/>
      <c r="BI36" s="869"/>
      <c r="BJ36" s="232"/>
      <c r="BK36" s="232"/>
      <c r="BL36" s="232"/>
      <c r="BM36" s="232"/>
      <c r="BN36" s="232"/>
      <c r="BO36" s="241"/>
      <c r="BP36" s="241"/>
      <c r="BQ36" s="238">
        <v>30</v>
      </c>
      <c r="BR36" s="239"/>
      <c r="BS36" s="809"/>
      <c r="BT36" s="810"/>
      <c r="BU36" s="810"/>
      <c r="BV36" s="810"/>
      <c r="BW36" s="810"/>
      <c r="BX36" s="810"/>
      <c r="BY36" s="810"/>
      <c r="BZ36" s="810"/>
      <c r="CA36" s="810"/>
      <c r="CB36" s="810"/>
      <c r="CC36" s="810"/>
      <c r="CD36" s="810"/>
      <c r="CE36" s="810"/>
      <c r="CF36" s="810"/>
      <c r="CG36" s="811"/>
      <c r="CH36" s="812"/>
      <c r="CI36" s="813"/>
      <c r="CJ36" s="813"/>
      <c r="CK36" s="813"/>
      <c r="CL36" s="814"/>
      <c r="CM36" s="812"/>
      <c r="CN36" s="813"/>
      <c r="CO36" s="813"/>
      <c r="CP36" s="813"/>
      <c r="CQ36" s="814"/>
      <c r="CR36" s="812"/>
      <c r="CS36" s="813"/>
      <c r="CT36" s="813"/>
      <c r="CU36" s="813"/>
      <c r="CV36" s="814"/>
      <c r="CW36" s="812"/>
      <c r="CX36" s="813"/>
      <c r="CY36" s="813"/>
      <c r="CZ36" s="813"/>
      <c r="DA36" s="814"/>
      <c r="DB36" s="812"/>
      <c r="DC36" s="813"/>
      <c r="DD36" s="813"/>
      <c r="DE36" s="813"/>
      <c r="DF36" s="814"/>
      <c r="DG36" s="812"/>
      <c r="DH36" s="813"/>
      <c r="DI36" s="813"/>
      <c r="DJ36" s="813"/>
      <c r="DK36" s="814"/>
      <c r="DL36" s="812"/>
      <c r="DM36" s="813"/>
      <c r="DN36" s="813"/>
      <c r="DO36" s="813"/>
      <c r="DP36" s="814"/>
      <c r="DQ36" s="812"/>
      <c r="DR36" s="813"/>
      <c r="DS36" s="813"/>
      <c r="DT36" s="813"/>
      <c r="DU36" s="814"/>
      <c r="DV36" s="809"/>
      <c r="DW36" s="810"/>
      <c r="DX36" s="810"/>
      <c r="DY36" s="810"/>
      <c r="DZ36" s="815"/>
      <c r="EA36" s="230"/>
    </row>
    <row r="37" spans="1:131" ht="26.25" customHeight="1" x14ac:dyDescent="0.2">
      <c r="A37" s="242">
        <v>10</v>
      </c>
      <c r="B37" s="816"/>
      <c r="C37" s="817"/>
      <c r="D37" s="817"/>
      <c r="E37" s="817"/>
      <c r="F37" s="817"/>
      <c r="G37" s="817"/>
      <c r="H37" s="817"/>
      <c r="I37" s="817"/>
      <c r="J37" s="817"/>
      <c r="K37" s="817"/>
      <c r="L37" s="817"/>
      <c r="M37" s="817"/>
      <c r="N37" s="817"/>
      <c r="O37" s="817"/>
      <c r="P37" s="818"/>
      <c r="Q37" s="819"/>
      <c r="R37" s="820"/>
      <c r="S37" s="820"/>
      <c r="T37" s="820"/>
      <c r="U37" s="820"/>
      <c r="V37" s="820"/>
      <c r="W37" s="820"/>
      <c r="X37" s="820"/>
      <c r="Y37" s="820"/>
      <c r="Z37" s="820"/>
      <c r="AA37" s="820"/>
      <c r="AB37" s="820"/>
      <c r="AC37" s="820"/>
      <c r="AD37" s="820"/>
      <c r="AE37" s="821"/>
      <c r="AF37" s="822"/>
      <c r="AG37" s="823"/>
      <c r="AH37" s="823"/>
      <c r="AI37" s="823"/>
      <c r="AJ37" s="824"/>
      <c r="AK37" s="870"/>
      <c r="AL37" s="866"/>
      <c r="AM37" s="866"/>
      <c r="AN37" s="866"/>
      <c r="AO37" s="866"/>
      <c r="AP37" s="866"/>
      <c r="AQ37" s="866"/>
      <c r="AR37" s="866"/>
      <c r="AS37" s="866"/>
      <c r="AT37" s="866"/>
      <c r="AU37" s="866"/>
      <c r="AV37" s="866"/>
      <c r="AW37" s="866"/>
      <c r="AX37" s="866"/>
      <c r="AY37" s="866"/>
      <c r="AZ37" s="867"/>
      <c r="BA37" s="867"/>
      <c r="BB37" s="867"/>
      <c r="BC37" s="867"/>
      <c r="BD37" s="867"/>
      <c r="BE37" s="868"/>
      <c r="BF37" s="868"/>
      <c r="BG37" s="868"/>
      <c r="BH37" s="868"/>
      <c r="BI37" s="869"/>
      <c r="BJ37" s="232"/>
      <c r="BK37" s="232"/>
      <c r="BL37" s="232"/>
      <c r="BM37" s="232"/>
      <c r="BN37" s="232"/>
      <c r="BO37" s="241"/>
      <c r="BP37" s="241"/>
      <c r="BQ37" s="238">
        <v>31</v>
      </c>
      <c r="BR37" s="239"/>
      <c r="BS37" s="809"/>
      <c r="BT37" s="810"/>
      <c r="BU37" s="810"/>
      <c r="BV37" s="810"/>
      <c r="BW37" s="810"/>
      <c r="BX37" s="810"/>
      <c r="BY37" s="810"/>
      <c r="BZ37" s="810"/>
      <c r="CA37" s="810"/>
      <c r="CB37" s="810"/>
      <c r="CC37" s="810"/>
      <c r="CD37" s="810"/>
      <c r="CE37" s="810"/>
      <c r="CF37" s="810"/>
      <c r="CG37" s="811"/>
      <c r="CH37" s="812"/>
      <c r="CI37" s="813"/>
      <c r="CJ37" s="813"/>
      <c r="CK37" s="813"/>
      <c r="CL37" s="814"/>
      <c r="CM37" s="812"/>
      <c r="CN37" s="813"/>
      <c r="CO37" s="813"/>
      <c r="CP37" s="813"/>
      <c r="CQ37" s="814"/>
      <c r="CR37" s="812"/>
      <c r="CS37" s="813"/>
      <c r="CT37" s="813"/>
      <c r="CU37" s="813"/>
      <c r="CV37" s="814"/>
      <c r="CW37" s="812"/>
      <c r="CX37" s="813"/>
      <c r="CY37" s="813"/>
      <c r="CZ37" s="813"/>
      <c r="DA37" s="814"/>
      <c r="DB37" s="812"/>
      <c r="DC37" s="813"/>
      <c r="DD37" s="813"/>
      <c r="DE37" s="813"/>
      <c r="DF37" s="814"/>
      <c r="DG37" s="812"/>
      <c r="DH37" s="813"/>
      <c r="DI37" s="813"/>
      <c r="DJ37" s="813"/>
      <c r="DK37" s="814"/>
      <c r="DL37" s="812"/>
      <c r="DM37" s="813"/>
      <c r="DN37" s="813"/>
      <c r="DO37" s="813"/>
      <c r="DP37" s="814"/>
      <c r="DQ37" s="812"/>
      <c r="DR37" s="813"/>
      <c r="DS37" s="813"/>
      <c r="DT37" s="813"/>
      <c r="DU37" s="814"/>
      <c r="DV37" s="809"/>
      <c r="DW37" s="810"/>
      <c r="DX37" s="810"/>
      <c r="DY37" s="810"/>
      <c r="DZ37" s="815"/>
      <c r="EA37" s="230"/>
    </row>
    <row r="38" spans="1:131" ht="26.25" customHeight="1" x14ac:dyDescent="0.2">
      <c r="A38" s="242">
        <v>11</v>
      </c>
      <c r="B38" s="816"/>
      <c r="C38" s="817"/>
      <c r="D38" s="817"/>
      <c r="E38" s="817"/>
      <c r="F38" s="817"/>
      <c r="G38" s="817"/>
      <c r="H38" s="817"/>
      <c r="I38" s="817"/>
      <c r="J38" s="817"/>
      <c r="K38" s="817"/>
      <c r="L38" s="817"/>
      <c r="M38" s="817"/>
      <c r="N38" s="817"/>
      <c r="O38" s="817"/>
      <c r="P38" s="818"/>
      <c r="Q38" s="819"/>
      <c r="R38" s="820"/>
      <c r="S38" s="820"/>
      <c r="T38" s="820"/>
      <c r="U38" s="820"/>
      <c r="V38" s="820"/>
      <c r="W38" s="820"/>
      <c r="X38" s="820"/>
      <c r="Y38" s="820"/>
      <c r="Z38" s="820"/>
      <c r="AA38" s="820"/>
      <c r="AB38" s="820"/>
      <c r="AC38" s="820"/>
      <c r="AD38" s="820"/>
      <c r="AE38" s="821"/>
      <c r="AF38" s="822"/>
      <c r="AG38" s="823"/>
      <c r="AH38" s="823"/>
      <c r="AI38" s="823"/>
      <c r="AJ38" s="824"/>
      <c r="AK38" s="870"/>
      <c r="AL38" s="866"/>
      <c r="AM38" s="866"/>
      <c r="AN38" s="866"/>
      <c r="AO38" s="866"/>
      <c r="AP38" s="866"/>
      <c r="AQ38" s="866"/>
      <c r="AR38" s="866"/>
      <c r="AS38" s="866"/>
      <c r="AT38" s="866"/>
      <c r="AU38" s="866"/>
      <c r="AV38" s="866"/>
      <c r="AW38" s="866"/>
      <c r="AX38" s="866"/>
      <c r="AY38" s="866"/>
      <c r="AZ38" s="867"/>
      <c r="BA38" s="867"/>
      <c r="BB38" s="867"/>
      <c r="BC38" s="867"/>
      <c r="BD38" s="867"/>
      <c r="BE38" s="868"/>
      <c r="BF38" s="868"/>
      <c r="BG38" s="868"/>
      <c r="BH38" s="868"/>
      <c r="BI38" s="869"/>
      <c r="BJ38" s="232"/>
      <c r="BK38" s="232"/>
      <c r="BL38" s="232"/>
      <c r="BM38" s="232"/>
      <c r="BN38" s="232"/>
      <c r="BO38" s="241"/>
      <c r="BP38" s="241"/>
      <c r="BQ38" s="238">
        <v>32</v>
      </c>
      <c r="BR38" s="239"/>
      <c r="BS38" s="809"/>
      <c r="BT38" s="810"/>
      <c r="BU38" s="810"/>
      <c r="BV38" s="810"/>
      <c r="BW38" s="810"/>
      <c r="BX38" s="810"/>
      <c r="BY38" s="810"/>
      <c r="BZ38" s="810"/>
      <c r="CA38" s="810"/>
      <c r="CB38" s="810"/>
      <c r="CC38" s="810"/>
      <c r="CD38" s="810"/>
      <c r="CE38" s="810"/>
      <c r="CF38" s="810"/>
      <c r="CG38" s="811"/>
      <c r="CH38" s="812"/>
      <c r="CI38" s="813"/>
      <c r="CJ38" s="813"/>
      <c r="CK38" s="813"/>
      <c r="CL38" s="814"/>
      <c r="CM38" s="812"/>
      <c r="CN38" s="813"/>
      <c r="CO38" s="813"/>
      <c r="CP38" s="813"/>
      <c r="CQ38" s="814"/>
      <c r="CR38" s="812"/>
      <c r="CS38" s="813"/>
      <c r="CT38" s="813"/>
      <c r="CU38" s="813"/>
      <c r="CV38" s="814"/>
      <c r="CW38" s="812"/>
      <c r="CX38" s="813"/>
      <c r="CY38" s="813"/>
      <c r="CZ38" s="813"/>
      <c r="DA38" s="814"/>
      <c r="DB38" s="812"/>
      <c r="DC38" s="813"/>
      <c r="DD38" s="813"/>
      <c r="DE38" s="813"/>
      <c r="DF38" s="814"/>
      <c r="DG38" s="812"/>
      <c r="DH38" s="813"/>
      <c r="DI38" s="813"/>
      <c r="DJ38" s="813"/>
      <c r="DK38" s="814"/>
      <c r="DL38" s="812"/>
      <c r="DM38" s="813"/>
      <c r="DN38" s="813"/>
      <c r="DO38" s="813"/>
      <c r="DP38" s="814"/>
      <c r="DQ38" s="812"/>
      <c r="DR38" s="813"/>
      <c r="DS38" s="813"/>
      <c r="DT38" s="813"/>
      <c r="DU38" s="814"/>
      <c r="DV38" s="809"/>
      <c r="DW38" s="810"/>
      <c r="DX38" s="810"/>
      <c r="DY38" s="810"/>
      <c r="DZ38" s="815"/>
      <c r="EA38" s="230"/>
    </row>
    <row r="39" spans="1:131" ht="26.25" customHeight="1" x14ac:dyDescent="0.2">
      <c r="A39" s="242">
        <v>12</v>
      </c>
      <c r="B39" s="816"/>
      <c r="C39" s="817"/>
      <c r="D39" s="817"/>
      <c r="E39" s="817"/>
      <c r="F39" s="817"/>
      <c r="G39" s="817"/>
      <c r="H39" s="817"/>
      <c r="I39" s="817"/>
      <c r="J39" s="817"/>
      <c r="K39" s="817"/>
      <c r="L39" s="817"/>
      <c r="M39" s="817"/>
      <c r="N39" s="817"/>
      <c r="O39" s="817"/>
      <c r="P39" s="818"/>
      <c r="Q39" s="819"/>
      <c r="R39" s="820"/>
      <c r="S39" s="820"/>
      <c r="T39" s="820"/>
      <c r="U39" s="820"/>
      <c r="V39" s="820"/>
      <c r="W39" s="820"/>
      <c r="X39" s="820"/>
      <c r="Y39" s="820"/>
      <c r="Z39" s="820"/>
      <c r="AA39" s="820"/>
      <c r="AB39" s="820"/>
      <c r="AC39" s="820"/>
      <c r="AD39" s="820"/>
      <c r="AE39" s="821"/>
      <c r="AF39" s="822"/>
      <c r="AG39" s="823"/>
      <c r="AH39" s="823"/>
      <c r="AI39" s="823"/>
      <c r="AJ39" s="824"/>
      <c r="AK39" s="870"/>
      <c r="AL39" s="866"/>
      <c r="AM39" s="866"/>
      <c r="AN39" s="866"/>
      <c r="AO39" s="866"/>
      <c r="AP39" s="866"/>
      <c r="AQ39" s="866"/>
      <c r="AR39" s="866"/>
      <c r="AS39" s="866"/>
      <c r="AT39" s="866"/>
      <c r="AU39" s="866"/>
      <c r="AV39" s="866"/>
      <c r="AW39" s="866"/>
      <c r="AX39" s="866"/>
      <c r="AY39" s="866"/>
      <c r="AZ39" s="867"/>
      <c r="BA39" s="867"/>
      <c r="BB39" s="867"/>
      <c r="BC39" s="867"/>
      <c r="BD39" s="867"/>
      <c r="BE39" s="868"/>
      <c r="BF39" s="868"/>
      <c r="BG39" s="868"/>
      <c r="BH39" s="868"/>
      <c r="BI39" s="869"/>
      <c r="BJ39" s="232"/>
      <c r="BK39" s="232"/>
      <c r="BL39" s="232"/>
      <c r="BM39" s="232"/>
      <c r="BN39" s="232"/>
      <c r="BO39" s="241"/>
      <c r="BP39" s="241"/>
      <c r="BQ39" s="238">
        <v>33</v>
      </c>
      <c r="BR39" s="239"/>
      <c r="BS39" s="809"/>
      <c r="BT39" s="810"/>
      <c r="BU39" s="810"/>
      <c r="BV39" s="810"/>
      <c r="BW39" s="810"/>
      <c r="BX39" s="810"/>
      <c r="BY39" s="810"/>
      <c r="BZ39" s="810"/>
      <c r="CA39" s="810"/>
      <c r="CB39" s="810"/>
      <c r="CC39" s="810"/>
      <c r="CD39" s="810"/>
      <c r="CE39" s="810"/>
      <c r="CF39" s="810"/>
      <c r="CG39" s="811"/>
      <c r="CH39" s="812"/>
      <c r="CI39" s="813"/>
      <c r="CJ39" s="813"/>
      <c r="CK39" s="813"/>
      <c r="CL39" s="814"/>
      <c r="CM39" s="812"/>
      <c r="CN39" s="813"/>
      <c r="CO39" s="813"/>
      <c r="CP39" s="813"/>
      <c r="CQ39" s="814"/>
      <c r="CR39" s="812"/>
      <c r="CS39" s="813"/>
      <c r="CT39" s="813"/>
      <c r="CU39" s="813"/>
      <c r="CV39" s="814"/>
      <c r="CW39" s="812"/>
      <c r="CX39" s="813"/>
      <c r="CY39" s="813"/>
      <c r="CZ39" s="813"/>
      <c r="DA39" s="814"/>
      <c r="DB39" s="812"/>
      <c r="DC39" s="813"/>
      <c r="DD39" s="813"/>
      <c r="DE39" s="813"/>
      <c r="DF39" s="814"/>
      <c r="DG39" s="812"/>
      <c r="DH39" s="813"/>
      <c r="DI39" s="813"/>
      <c r="DJ39" s="813"/>
      <c r="DK39" s="814"/>
      <c r="DL39" s="812"/>
      <c r="DM39" s="813"/>
      <c r="DN39" s="813"/>
      <c r="DO39" s="813"/>
      <c r="DP39" s="814"/>
      <c r="DQ39" s="812"/>
      <c r="DR39" s="813"/>
      <c r="DS39" s="813"/>
      <c r="DT39" s="813"/>
      <c r="DU39" s="814"/>
      <c r="DV39" s="809"/>
      <c r="DW39" s="810"/>
      <c r="DX39" s="810"/>
      <c r="DY39" s="810"/>
      <c r="DZ39" s="815"/>
      <c r="EA39" s="230"/>
    </row>
    <row r="40" spans="1:131" ht="26.25" customHeight="1" x14ac:dyDescent="0.2">
      <c r="A40" s="238">
        <v>13</v>
      </c>
      <c r="B40" s="816"/>
      <c r="C40" s="817"/>
      <c r="D40" s="817"/>
      <c r="E40" s="817"/>
      <c r="F40" s="817"/>
      <c r="G40" s="817"/>
      <c r="H40" s="817"/>
      <c r="I40" s="817"/>
      <c r="J40" s="817"/>
      <c r="K40" s="817"/>
      <c r="L40" s="817"/>
      <c r="M40" s="817"/>
      <c r="N40" s="817"/>
      <c r="O40" s="817"/>
      <c r="P40" s="818"/>
      <c r="Q40" s="819"/>
      <c r="R40" s="820"/>
      <c r="S40" s="820"/>
      <c r="T40" s="820"/>
      <c r="U40" s="820"/>
      <c r="V40" s="820"/>
      <c r="W40" s="820"/>
      <c r="X40" s="820"/>
      <c r="Y40" s="820"/>
      <c r="Z40" s="820"/>
      <c r="AA40" s="820"/>
      <c r="AB40" s="820"/>
      <c r="AC40" s="820"/>
      <c r="AD40" s="820"/>
      <c r="AE40" s="821"/>
      <c r="AF40" s="822"/>
      <c r="AG40" s="823"/>
      <c r="AH40" s="823"/>
      <c r="AI40" s="823"/>
      <c r="AJ40" s="824"/>
      <c r="AK40" s="870"/>
      <c r="AL40" s="866"/>
      <c r="AM40" s="866"/>
      <c r="AN40" s="866"/>
      <c r="AO40" s="866"/>
      <c r="AP40" s="866"/>
      <c r="AQ40" s="866"/>
      <c r="AR40" s="866"/>
      <c r="AS40" s="866"/>
      <c r="AT40" s="866"/>
      <c r="AU40" s="866"/>
      <c r="AV40" s="866"/>
      <c r="AW40" s="866"/>
      <c r="AX40" s="866"/>
      <c r="AY40" s="866"/>
      <c r="AZ40" s="867"/>
      <c r="BA40" s="867"/>
      <c r="BB40" s="867"/>
      <c r="BC40" s="867"/>
      <c r="BD40" s="867"/>
      <c r="BE40" s="868"/>
      <c r="BF40" s="868"/>
      <c r="BG40" s="868"/>
      <c r="BH40" s="868"/>
      <c r="BI40" s="869"/>
      <c r="BJ40" s="232"/>
      <c r="BK40" s="232"/>
      <c r="BL40" s="232"/>
      <c r="BM40" s="232"/>
      <c r="BN40" s="232"/>
      <c r="BO40" s="241"/>
      <c r="BP40" s="241"/>
      <c r="BQ40" s="238">
        <v>34</v>
      </c>
      <c r="BR40" s="239"/>
      <c r="BS40" s="809"/>
      <c r="BT40" s="810"/>
      <c r="BU40" s="810"/>
      <c r="BV40" s="810"/>
      <c r="BW40" s="810"/>
      <c r="BX40" s="810"/>
      <c r="BY40" s="810"/>
      <c r="BZ40" s="810"/>
      <c r="CA40" s="810"/>
      <c r="CB40" s="810"/>
      <c r="CC40" s="810"/>
      <c r="CD40" s="810"/>
      <c r="CE40" s="810"/>
      <c r="CF40" s="810"/>
      <c r="CG40" s="811"/>
      <c r="CH40" s="812"/>
      <c r="CI40" s="813"/>
      <c r="CJ40" s="813"/>
      <c r="CK40" s="813"/>
      <c r="CL40" s="814"/>
      <c r="CM40" s="812"/>
      <c r="CN40" s="813"/>
      <c r="CO40" s="813"/>
      <c r="CP40" s="813"/>
      <c r="CQ40" s="814"/>
      <c r="CR40" s="812"/>
      <c r="CS40" s="813"/>
      <c r="CT40" s="813"/>
      <c r="CU40" s="813"/>
      <c r="CV40" s="814"/>
      <c r="CW40" s="812"/>
      <c r="CX40" s="813"/>
      <c r="CY40" s="813"/>
      <c r="CZ40" s="813"/>
      <c r="DA40" s="814"/>
      <c r="DB40" s="812"/>
      <c r="DC40" s="813"/>
      <c r="DD40" s="813"/>
      <c r="DE40" s="813"/>
      <c r="DF40" s="814"/>
      <c r="DG40" s="812"/>
      <c r="DH40" s="813"/>
      <c r="DI40" s="813"/>
      <c r="DJ40" s="813"/>
      <c r="DK40" s="814"/>
      <c r="DL40" s="812"/>
      <c r="DM40" s="813"/>
      <c r="DN40" s="813"/>
      <c r="DO40" s="813"/>
      <c r="DP40" s="814"/>
      <c r="DQ40" s="812"/>
      <c r="DR40" s="813"/>
      <c r="DS40" s="813"/>
      <c r="DT40" s="813"/>
      <c r="DU40" s="814"/>
      <c r="DV40" s="809"/>
      <c r="DW40" s="810"/>
      <c r="DX40" s="810"/>
      <c r="DY40" s="810"/>
      <c r="DZ40" s="815"/>
      <c r="EA40" s="230"/>
    </row>
    <row r="41" spans="1:131" ht="26.25" customHeight="1" x14ac:dyDescent="0.2">
      <c r="A41" s="238">
        <v>14</v>
      </c>
      <c r="B41" s="816"/>
      <c r="C41" s="817"/>
      <c r="D41" s="817"/>
      <c r="E41" s="817"/>
      <c r="F41" s="817"/>
      <c r="G41" s="817"/>
      <c r="H41" s="817"/>
      <c r="I41" s="817"/>
      <c r="J41" s="817"/>
      <c r="K41" s="817"/>
      <c r="L41" s="817"/>
      <c r="M41" s="817"/>
      <c r="N41" s="817"/>
      <c r="O41" s="817"/>
      <c r="P41" s="818"/>
      <c r="Q41" s="819"/>
      <c r="R41" s="820"/>
      <c r="S41" s="820"/>
      <c r="T41" s="820"/>
      <c r="U41" s="820"/>
      <c r="V41" s="820"/>
      <c r="W41" s="820"/>
      <c r="X41" s="820"/>
      <c r="Y41" s="820"/>
      <c r="Z41" s="820"/>
      <c r="AA41" s="820"/>
      <c r="AB41" s="820"/>
      <c r="AC41" s="820"/>
      <c r="AD41" s="820"/>
      <c r="AE41" s="821"/>
      <c r="AF41" s="822"/>
      <c r="AG41" s="823"/>
      <c r="AH41" s="823"/>
      <c r="AI41" s="823"/>
      <c r="AJ41" s="824"/>
      <c r="AK41" s="870"/>
      <c r="AL41" s="866"/>
      <c r="AM41" s="866"/>
      <c r="AN41" s="866"/>
      <c r="AO41" s="866"/>
      <c r="AP41" s="866"/>
      <c r="AQ41" s="866"/>
      <c r="AR41" s="866"/>
      <c r="AS41" s="866"/>
      <c r="AT41" s="866"/>
      <c r="AU41" s="866"/>
      <c r="AV41" s="866"/>
      <c r="AW41" s="866"/>
      <c r="AX41" s="866"/>
      <c r="AY41" s="866"/>
      <c r="AZ41" s="867"/>
      <c r="BA41" s="867"/>
      <c r="BB41" s="867"/>
      <c r="BC41" s="867"/>
      <c r="BD41" s="867"/>
      <c r="BE41" s="868"/>
      <c r="BF41" s="868"/>
      <c r="BG41" s="868"/>
      <c r="BH41" s="868"/>
      <c r="BI41" s="869"/>
      <c r="BJ41" s="232"/>
      <c r="BK41" s="232"/>
      <c r="BL41" s="232"/>
      <c r="BM41" s="232"/>
      <c r="BN41" s="232"/>
      <c r="BO41" s="241"/>
      <c r="BP41" s="241"/>
      <c r="BQ41" s="238">
        <v>35</v>
      </c>
      <c r="BR41" s="239"/>
      <c r="BS41" s="809"/>
      <c r="BT41" s="810"/>
      <c r="BU41" s="810"/>
      <c r="BV41" s="810"/>
      <c r="BW41" s="810"/>
      <c r="BX41" s="810"/>
      <c r="BY41" s="810"/>
      <c r="BZ41" s="810"/>
      <c r="CA41" s="810"/>
      <c r="CB41" s="810"/>
      <c r="CC41" s="810"/>
      <c r="CD41" s="810"/>
      <c r="CE41" s="810"/>
      <c r="CF41" s="810"/>
      <c r="CG41" s="811"/>
      <c r="CH41" s="812"/>
      <c r="CI41" s="813"/>
      <c r="CJ41" s="813"/>
      <c r="CK41" s="813"/>
      <c r="CL41" s="814"/>
      <c r="CM41" s="812"/>
      <c r="CN41" s="813"/>
      <c r="CO41" s="813"/>
      <c r="CP41" s="813"/>
      <c r="CQ41" s="814"/>
      <c r="CR41" s="812"/>
      <c r="CS41" s="813"/>
      <c r="CT41" s="813"/>
      <c r="CU41" s="813"/>
      <c r="CV41" s="814"/>
      <c r="CW41" s="812"/>
      <c r="CX41" s="813"/>
      <c r="CY41" s="813"/>
      <c r="CZ41" s="813"/>
      <c r="DA41" s="814"/>
      <c r="DB41" s="812"/>
      <c r="DC41" s="813"/>
      <c r="DD41" s="813"/>
      <c r="DE41" s="813"/>
      <c r="DF41" s="814"/>
      <c r="DG41" s="812"/>
      <c r="DH41" s="813"/>
      <c r="DI41" s="813"/>
      <c r="DJ41" s="813"/>
      <c r="DK41" s="814"/>
      <c r="DL41" s="812"/>
      <c r="DM41" s="813"/>
      <c r="DN41" s="813"/>
      <c r="DO41" s="813"/>
      <c r="DP41" s="814"/>
      <c r="DQ41" s="812"/>
      <c r="DR41" s="813"/>
      <c r="DS41" s="813"/>
      <c r="DT41" s="813"/>
      <c r="DU41" s="814"/>
      <c r="DV41" s="809"/>
      <c r="DW41" s="810"/>
      <c r="DX41" s="810"/>
      <c r="DY41" s="810"/>
      <c r="DZ41" s="815"/>
      <c r="EA41" s="230"/>
    </row>
    <row r="42" spans="1:131" ht="26.25" customHeight="1" x14ac:dyDescent="0.2">
      <c r="A42" s="238">
        <v>15</v>
      </c>
      <c r="B42" s="816"/>
      <c r="C42" s="817"/>
      <c r="D42" s="817"/>
      <c r="E42" s="817"/>
      <c r="F42" s="817"/>
      <c r="G42" s="817"/>
      <c r="H42" s="817"/>
      <c r="I42" s="817"/>
      <c r="J42" s="817"/>
      <c r="K42" s="817"/>
      <c r="L42" s="817"/>
      <c r="M42" s="817"/>
      <c r="N42" s="817"/>
      <c r="O42" s="817"/>
      <c r="P42" s="818"/>
      <c r="Q42" s="819"/>
      <c r="R42" s="820"/>
      <c r="S42" s="820"/>
      <c r="T42" s="820"/>
      <c r="U42" s="820"/>
      <c r="V42" s="820"/>
      <c r="W42" s="820"/>
      <c r="X42" s="820"/>
      <c r="Y42" s="820"/>
      <c r="Z42" s="820"/>
      <c r="AA42" s="820"/>
      <c r="AB42" s="820"/>
      <c r="AC42" s="820"/>
      <c r="AD42" s="820"/>
      <c r="AE42" s="821"/>
      <c r="AF42" s="822"/>
      <c r="AG42" s="823"/>
      <c r="AH42" s="823"/>
      <c r="AI42" s="823"/>
      <c r="AJ42" s="824"/>
      <c r="AK42" s="870"/>
      <c r="AL42" s="866"/>
      <c r="AM42" s="866"/>
      <c r="AN42" s="866"/>
      <c r="AO42" s="866"/>
      <c r="AP42" s="866"/>
      <c r="AQ42" s="866"/>
      <c r="AR42" s="866"/>
      <c r="AS42" s="866"/>
      <c r="AT42" s="866"/>
      <c r="AU42" s="866"/>
      <c r="AV42" s="866"/>
      <c r="AW42" s="866"/>
      <c r="AX42" s="866"/>
      <c r="AY42" s="866"/>
      <c r="AZ42" s="867"/>
      <c r="BA42" s="867"/>
      <c r="BB42" s="867"/>
      <c r="BC42" s="867"/>
      <c r="BD42" s="867"/>
      <c r="BE42" s="868"/>
      <c r="BF42" s="868"/>
      <c r="BG42" s="868"/>
      <c r="BH42" s="868"/>
      <c r="BI42" s="869"/>
      <c r="BJ42" s="232"/>
      <c r="BK42" s="232"/>
      <c r="BL42" s="232"/>
      <c r="BM42" s="232"/>
      <c r="BN42" s="232"/>
      <c r="BO42" s="241"/>
      <c r="BP42" s="241"/>
      <c r="BQ42" s="238">
        <v>36</v>
      </c>
      <c r="BR42" s="239"/>
      <c r="BS42" s="809"/>
      <c r="BT42" s="810"/>
      <c r="BU42" s="810"/>
      <c r="BV42" s="810"/>
      <c r="BW42" s="810"/>
      <c r="BX42" s="810"/>
      <c r="BY42" s="810"/>
      <c r="BZ42" s="810"/>
      <c r="CA42" s="810"/>
      <c r="CB42" s="810"/>
      <c r="CC42" s="810"/>
      <c r="CD42" s="810"/>
      <c r="CE42" s="810"/>
      <c r="CF42" s="810"/>
      <c r="CG42" s="811"/>
      <c r="CH42" s="812"/>
      <c r="CI42" s="813"/>
      <c r="CJ42" s="813"/>
      <c r="CK42" s="813"/>
      <c r="CL42" s="814"/>
      <c r="CM42" s="812"/>
      <c r="CN42" s="813"/>
      <c r="CO42" s="813"/>
      <c r="CP42" s="813"/>
      <c r="CQ42" s="814"/>
      <c r="CR42" s="812"/>
      <c r="CS42" s="813"/>
      <c r="CT42" s="813"/>
      <c r="CU42" s="813"/>
      <c r="CV42" s="814"/>
      <c r="CW42" s="812"/>
      <c r="CX42" s="813"/>
      <c r="CY42" s="813"/>
      <c r="CZ42" s="813"/>
      <c r="DA42" s="814"/>
      <c r="DB42" s="812"/>
      <c r="DC42" s="813"/>
      <c r="DD42" s="813"/>
      <c r="DE42" s="813"/>
      <c r="DF42" s="814"/>
      <c r="DG42" s="812"/>
      <c r="DH42" s="813"/>
      <c r="DI42" s="813"/>
      <c r="DJ42" s="813"/>
      <c r="DK42" s="814"/>
      <c r="DL42" s="812"/>
      <c r="DM42" s="813"/>
      <c r="DN42" s="813"/>
      <c r="DO42" s="813"/>
      <c r="DP42" s="814"/>
      <c r="DQ42" s="812"/>
      <c r="DR42" s="813"/>
      <c r="DS42" s="813"/>
      <c r="DT42" s="813"/>
      <c r="DU42" s="814"/>
      <c r="DV42" s="809"/>
      <c r="DW42" s="810"/>
      <c r="DX42" s="810"/>
      <c r="DY42" s="810"/>
      <c r="DZ42" s="815"/>
      <c r="EA42" s="230"/>
    </row>
    <row r="43" spans="1:131" ht="26.25" customHeight="1" x14ac:dyDescent="0.2">
      <c r="A43" s="238">
        <v>16</v>
      </c>
      <c r="B43" s="816"/>
      <c r="C43" s="817"/>
      <c r="D43" s="817"/>
      <c r="E43" s="817"/>
      <c r="F43" s="817"/>
      <c r="G43" s="817"/>
      <c r="H43" s="817"/>
      <c r="I43" s="817"/>
      <c r="J43" s="817"/>
      <c r="K43" s="817"/>
      <c r="L43" s="817"/>
      <c r="M43" s="817"/>
      <c r="N43" s="817"/>
      <c r="O43" s="817"/>
      <c r="P43" s="818"/>
      <c r="Q43" s="819"/>
      <c r="R43" s="820"/>
      <c r="S43" s="820"/>
      <c r="T43" s="820"/>
      <c r="U43" s="820"/>
      <c r="V43" s="820"/>
      <c r="W43" s="820"/>
      <c r="X43" s="820"/>
      <c r="Y43" s="820"/>
      <c r="Z43" s="820"/>
      <c r="AA43" s="820"/>
      <c r="AB43" s="820"/>
      <c r="AC43" s="820"/>
      <c r="AD43" s="820"/>
      <c r="AE43" s="821"/>
      <c r="AF43" s="822"/>
      <c r="AG43" s="823"/>
      <c r="AH43" s="823"/>
      <c r="AI43" s="823"/>
      <c r="AJ43" s="824"/>
      <c r="AK43" s="870"/>
      <c r="AL43" s="866"/>
      <c r="AM43" s="866"/>
      <c r="AN43" s="866"/>
      <c r="AO43" s="866"/>
      <c r="AP43" s="866"/>
      <c r="AQ43" s="866"/>
      <c r="AR43" s="866"/>
      <c r="AS43" s="866"/>
      <c r="AT43" s="866"/>
      <c r="AU43" s="866"/>
      <c r="AV43" s="866"/>
      <c r="AW43" s="866"/>
      <c r="AX43" s="866"/>
      <c r="AY43" s="866"/>
      <c r="AZ43" s="867"/>
      <c r="BA43" s="867"/>
      <c r="BB43" s="867"/>
      <c r="BC43" s="867"/>
      <c r="BD43" s="867"/>
      <c r="BE43" s="868"/>
      <c r="BF43" s="868"/>
      <c r="BG43" s="868"/>
      <c r="BH43" s="868"/>
      <c r="BI43" s="869"/>
      <c r="BJ43" s="232"/>
      <c r="BK43" s="232"/>
      <c r="BL43" s="232"/>
      <c r="BM43" s="232"/>
      <c r="BN43" s="232"/>
      <c r="BO43" s="241"/>
      <c r="BP43" s="241"/>
      <c r="BQ43" s="238">
        <v>37</v>
      </c>
      <c r="BR43" s="239"/>
      <c r="BS43" s="809"/>
      <c r="BT43" s="810"/>
      <c r="BU43" s="810"/>
      <c r="BV43" s="810"/>
      <c r="BW43" s="810"/>
      <c r="BX43" s="810"/>
      <c r="BY43" s="810"/>
      <c r="BZ43" s="810"/>
      <c r="CA43" s="810"/>
      <c r="CB43" s="810"/>
      <c r="CC43" s="810"/>
      <c r="CD43" s="810"/>
      <c r="CE43" s="810"/>
      <c r="CF43" s="810"/>
      <c r="CG43" s="811"/>
      <c r="CH43" s="812"/>
      <c r="CI43" s="813"/>
      <c r="CJ43" s="813"/>
      <c r="CK43" s="813"/>
      <c r="CL43" s="814"/>
      <c r="CM43" s="812"/>
      <c r="CN43" s="813"/>
      <c r="CO43" s="813"/>
      <c r="CP43" s="813"/>
      <c r="CQ43" s="814"/>
      <c r="CR43" s="812"/>
      <c r="CS43" s="813"/>
      <c r="CT43" s="813"/>
      <c r="CU43" s="813"/>
      <c r="CV43" s="814"/>
      <c r="CW43" s="812"/>
      <c r="CX43" s="813"/>
      <c r="CY43" s="813"/>
      <c r="CZ43" s="813"/>
      <c r="DA43" s="814"/>
      <c r="DB43" s="812"/>
      <c r="DC43" s="813"/>
      <c r="DD43" s="813"/>
      <c r="DE43" s="813"/>
      <c r="DF43" s="814"/>
      <c r="DG43" s="812"/>
      <c r="DH43" s="813"/>
      <c r="DI43" s="813"/>
      <c r="DJ43" s="813"/>
      <c r="DK43" s="814"/>
      <c r="DL43" s="812"/>
      <c r="DM43" s="813"/>
      <c r="DN43" s="813"/>
      <c r="DO43" s="813"/>
      <c r="DP43" s="814"/>
      <c r="DQ43" s="812"/>
      <c r="DR43" s="813"/>
      <c r="DS43" s="813"/>
      <c r="DT43" s="813"/>
      <c r="DU43" s="814"/>
      <c r="DV43" s="809"/>
      <c r="DW43" s="810"/>
      <c r="DX43" s="810"/>
      <c r="DY43" s="810"/>
      <c r="DZ43" s="815"/>
      <c r="EA43" s="230"/>
    </row>
    <row r="44" spans="1:131" ht="26.25" customHeight="1" x14ac:dyDescent="0.2">
      <c r="A44" s="238">
        <v>17</v>
      </c>
      <c r="B44" s="816"/>
      <c r="C44" s="817"/>
      <c r="D44" s="817"/>
      <c r="E44" s="817"/>
      <c r="F44" s="817"/>
      <c r="G44" s="817"/>
      <c r="H44" s="817"/>
      <c r="I44" s="817"/>
      <c r="J44" s="817"/>
      <c r="K44" s="817"/>
      <c r="L44" s="817"/>
      <c r="M44" s="817"/>
      <c r="N44" s="817"/>
      <c r="O44" s="817"/>
      <c r="P44" s="818"/>
      <c r="Q44" s="819"/>
      <c r="R44" s="820"/>
      <c r="S44" s="820"/>
      <c r="T44" s="820"/>
      <c r="U44" s="820"/>
      <c r="V44" s="820"/>
      <c r="W44" s="820"/>
      <c r="X44" s="820"/>
      <c r="Y44" s="820"/>
      <c r="Z44" s="820"/>
      <c r="AA44" s="820"/>
      <c r="AB44" s="820"/>
      <c r="AC44" s="820"/>
      <c r="AD44" s="820"/>
      <c r="AE44" s="821"/>
      <c r="AF44" s="822"/>
      <c r="AG44" s="823"/>
      <c r="AH44" s="823"/>
      <c r="AI44" s="823"/>
      <c r="AJ44" s="824"/>
      <c r="AK44" s="870"/>
      <c r="AL44" s="866"/>
      <c r="AM44" s="866"/>
      <c r="AN44" s="866"/>
      <c r="AO44" s="866"/>
      <c r="AP44" s="866"/>
      <c r="AQ44" s="866"/>
      <c r="AR44" s="866"/>
      <c r="AS44" s="866"/>
      <c r="AT44" s="866"/>
      <c r="AU44" s="866"/>
      <c r="AV44" s="866"/>
      <c r="AW44" s="866"/>
      <c r="AX44" s="866"/>
      <c r="AY44" s="866"/>
      <c r="AZ44" s="867"/>
      <c r="BA44" s="867"/>
      <c r="BB44" s="867"/>
      <c r="BC44" s="867"/>
      <c r="BD44" s="867"/>
      <c r="BE44" s="868"/>
      <c r="BF44" s="868"/>
      <c r="BG44" s="868"/>
      <c r="BH44" s="868"/>
      <c r="BI44" s="869"/>
      <c r="BJ44" s="232"/>
      <c r="BK44" s="232"/>
      <c r="BL44" s="232"/>
      <c r="BM44" s="232"/>
      <c r="BN44" s="232"/>
      <c r="BO44" s="241"/>
      <c r="BP44" s="241"/>
      <c r="BQ44" s="238">
        <v>38</v>
      </c>
      <c r="BR44" s="239"/>
      <c r="BS44" s="809"/>
      <c r="BT44" s="810"/>
      <c r="BU44" s="810"/>
      <c r="BV44" s="810"/>
      <c r="BW44" s="810"/>
      <c r="BX44" s="810"/>
      <c r="BY44" s="810"/>
      <c r="BZ44" s="810"/>
      <c r="CA44" s="810"/>
      <c r="CB44" s="810"/>
      <c r="CC44" s="810"/>
      <c r="CD44" s="810"/>
      <c r="CE44" s="810"/>
      <c r="CF44" s="810"/>
      <c r="CG44" s="811"/>
      <c r="CH44" s="812"/>
      <c r="CI44" s="813"/>
      <c r="CJ44" s="813"/>
      <c r="CK44" s="813"/>
      <c r="CL44" s="814"/>
      <c r="CM44" s="812"/>
      <c r="CN44" s="813"/>
      <c r="CO44" s="813"/>
      <c r="CP44" s="813"/>
      <c r="CQ44" s="814"/>
      <c r="CR44" s="812"/>
      <c r="CS44" s="813"/>
      <c r="CT44" s="813"/>
      <c r="CU44" s="813"/>
      <c r="CV44" s="814"/>
      <c r="CW44" s="812"/>
      <c r="CX44" s="813"/>
      <c r="CY44" s="813"/>
      <c r="CZ44" s="813"/>
      <c r="DA44" s="814"/>
      <c r="DB44" s="812"/>
      <c r="DC44" s="813"/>
      <c r="DD44" s="813"/>
      <c r="DE44" s="813"/>
      <c r="DF44" s="814"/>
      <c r="DG44" s="812"/>
      <c r="DH44" s="813"/>
      <c r="DI44" s="813"/>
      <c r="DJ44" s="813"/>
      <c r="DK44" s="814"/>
      <c r="DL44" s="812"/>
      <c r="DM44" s="813"/>
      <c r="DN44" s="813"/>
      <c r="DO44" s="813"/>
      <c r="DP44" s="814"/>
      <c r="DQ44" s="812"/>
      <c r="DR44" s="813"/>
      <c r="DS44" s="813"/>
      <c r="DT44" s="813"/>
      <c r="DU44" s="814"/>
      <c r="DV44" s="809"/>
      <c r="DW44" s="810"/>
      <c r="DX44" s="810"/>
      <c r="DY44" s="810"/>
      <c r="DZ44" s="815"/>
      <c r="EA44" s="230"/>
    </row>
    <row r="45" spans="1:131" ht="26.25" customHeight="1" x14ac:dyDescent="0.2">
      <c r="A45" s="238">
        <v>18</v>
      </c>
      <c r="B45" s="816"/>
      <c r="C45" s="817"/>
      <c r="D45" s="817"/>
      <c r="E45" s="817"/>
      <c r="F45" s="817"/>
      <c r="G45" s="817"/>
      <c r="H45" s="817"/>
      <c r="I45" s="817"/>
      <c r="J45" s="817"/>
      <c r="K45" s="817"/>
      <c r="L45" s="817"/>
      <c r="M45" s="817"/>
      <c r="N45" s="817"/>
      <c r="O45" s="817"/>
      <c r="P45" s="818"/>
      <c r="Q45" s="819"/>
      <c r="R45" s="820"/>
      <c r="S45" s="820"/>
      <c r="T45" s="820"/>
      <c r="U45" s="820"/>
      <c r="V45" s="820"/>
      <c r="W45" s="820"/>
      <c r="X45" s="820"/>
      <c r="Y45" s="820"/>
      <c r="Z45" s="820"/>
      <c r="AA45" s="820"/>
      <c r="AB45" s="820"/>
      <c r="AC45" s="820"/>
      <c r="AD45" s="820"/>
      <c r="AE45" s="821"/>
      <c r="AF45" s="822"/>
      <c r="AG45" s="823"/>
      <c r="AH45" s="823"/>
      <c r="AI45" s="823"/>
      <c r="AJ45" s="824"/>
      <c r="AK45" s="870"/>
      <c r="AL45" s="866"/>
      <c r="AM45" s="866"/>
      <c r="AN45" s="866"/>
      <c r="AO45" s="866"/>
      <c r="AP45" s="866"/>
      <c r="AQ45" s="866"/>
      <c r="AR45" s="866"/>
      <c r="AS45" s="866"/>
      <c r="AT45" s="866"/>
      <c r="AU45" s="866"/>
      <c r="AV45" s="866"/>
      <c r="AW45" s="866"/>
      <c r="AX45" s="866"/>
      <c r="AY45" s="866"/>
      <c r="AZ45" s="867"/>
      <c r="BA45" s="867"/>
      <c r="BB45" s="867"/>
      <c r="BC45" s="867"/>
      <c r="BD45" s="867"/>
      <c r="BE45" s="868"/>
      <c r="BF45" s="868"/>
      <c r="BG45" s="868"/>
      <c r="BH45" s="868"/>
      <c r="BI45" s="869"/>
      <c r="BJ45" s="232"/>
      <c r="BK45" s="232"/>
      <c r="BL45" s="232"/>
      <c r="BM45" s="232"/>
      <c r="BN45" s="232"/>
      <c r="BO45" s="241"/>
      <c r="BP45" s="241"/>
      <c r="BQ45" s="238">
        <v>39</v>
      </c>
      <c r="BR45" s="239"/>
      <c r="BS45" s="809"/>
      <c r="BT45" s="810"/>
      <c r="BU45" s="810"/>
      <c r="BV45" s="810"/>
      <c r="BW45" s="810"/>
      <c r="BX45" s="810"/>
      <c r="BY45" s="810"/>
      <c r="BZ45" s="810"/>
      <c r="CA45" s="810"/>
      <c r="CB45" s="810"/>
      <c r="CC45" s="810"/>
      <c r="CD45" s="810"/>
      <c r="CE45" s="810"/>
      <c r="CF45" s="810"/>
      <c r="CG45" s="811"/>
      <c r="CH45" s="812"/>
      <c r="CI45" s="813"/>
      <c r="CJ45" s="813"/>
      <c r="CK45" s="813"/>
      <c r="CL45" s="814"/>
      <c r="CM45" s="812"/>
      <c r="CN45" s="813"/>
      <c r="CO45" s="813"/>
      <c r="CP45" s="813"/>
      <c r="CQ45" s="814"/>
      <c r="CR45" s="812"/>
      <c r="CS45" s="813"/>
      <c r="CT45" s="813"/>
      <c r="CU45" s="813"/>
      <c r="CV45" s="814"/>
      <c r="CW45" s="812"/>
      <c r="CX45" s="813"/>
      <c r="CY45" s="813"/>
      <c r="CZ45" s="813"/>
      <c r="DA45" s="814"/>
      <c r="DB45" s="812"/>
      <c r="DC45" s="813"/>
      <c r="DD45" s="813"/>
      <c r="DE45" s="813"/>
      <c r="DF45" s="814"/>
      <c r="DG45" s="812"/>
      <c r="DH45" s="813"/>
      <c r="DI45" s="813"/>
      <c r="DJ45" s="813"/>
      <c r="DK45" s="814"/>
      <c r="DL45" s="812"/>
      <c r="DM45" s="813"/>
      <c r="DN45" s="813"/>
      <c r="DO45" s="813"/>
      <c r="DP45" s="814"/>
      <c r="DQ45" s="812"/>
      <c r="DR45" s="813"/>
      <c r="DS45" s="813"/>
      <c r="DT45" s="813"/>
      <c r="DU45" s="814"/>
      <c r="DV45" s="809"/>
      <c r="DW45" s="810"/>
      <c r="DX45" s="810"/>
      <c r="DY45" s="810"/>
      <c r="DZ45" s="815"/>
      <c r="EA45" s="230"/>
    </row>
    <row r="46" spans="1:131" ht="26.25" customHeight="1" x14ac:dyDescent="0.2">
      <c r="A46" s="238">
        <v>19</v>
      </c>
      <c r="B46" s="816"/>
      <c r="C46" s="817"/>
      <c r="D46" s="817"/>
      <c r="E46" s="817"/>
      <c r="F46" s="817"/>
      <c r="G46" s="817"/>
      <c r="H46" s="817"/>
      <c r="I46" s="817"/>
      <c r="J46" s="817"/>
      <c r="K46" s="817"/>
      <c r="L46" s="817"/>
      <c r="M46" s="817"/>
      <c r="N46" s="817"/>
      <c r="O46" s="817"/>
      <c r="P46" s="818"/>
      <c r="Q46" s="819"/>
      <c r="R46" s="820"/>
      <c r="S46" s="820"/>
      <c r="T46" s="820"/>
      <c r="U46" s="820"/>
      <c r="V46" s="820"/>
      <c r="W46" s="820"/>
      <c r="X46" s="820"/>
      <c r="Y46" s="820"/>
      <c r="Z46" s="820"/>
      <c r="AA46" s="820"/>
      <c r="AB46" s="820"/>
      <c r="AC46" s="820"/>
      <c r="AD46" s="820"/>
      <c r="AE46" s="821"/>
      <c r="AF46" s="822"/>
      <c r="AG46" s="823"/>
      <c r="AH46" s="823"/>
      <c r="AI46" s="823"/>
      <c r="AJ46" s="824"/>
      <c r="AK46" s="870"/>
      <c r="AL46" s="866"/>
      <c r="AM46" s="866"/>
      <c r="AN46" s="866"/>
      <c r="AO46" s="866"/>
      <c r="AP46" s="866"/>
      <c r="AQ46" s="866"/>
      <c r="AR46" s="866"/>
      <c r="AS46" s="866"/>
      <c r="AT46" s="866"/>
      <c r="AU46" s="866"/>
      <c r="AV46" s="866"/>
      <c r="AW46" s="866"/>
      <c r="AX46" s="866"/>
      <c r="AY46" s="866"/>
      <c r="AZ46" s="867"/>
      <c r="BA46" s="867"/>
      <c r="BB46" s="867"/>
      <c r="BC46" s="867"/>
      <c r="BD46" s="867"/>
      <c r="BE46" s="868"/>
      <c r="BF46" s="868"/>
      <c r="BG46" s="868"/>
      <c r="BH46" s="868"/>
      <c r="BI46" s="869"/>
      <c r="BJ46" s="232"/>
      <c r="BK46" s="232"/>
      <c r="BL46" s="232"/>
      <c r="BM46" s="232"/>
      <c r="BN46" s="232"/>
      <c r="BO46" s="241"/>
      <c r="BP46" s="241"/>
      <c r="BQ46" s="238">
        <v>40</v>
      </c>
      <c r="BR46" s="239"/>
      <c r="BS46" s="809"/>
      <c r="BT46" s="810"/>
      <c r="BU46" s="810"/>
      <c r="BV46" s="810"/>
      <c r="BW46" s="810"/>
      <c r="BX46" s="810"/>
      <c r="BY46" s="810"/>
      <c r="BZ46" s="810"/>
      <c r="CA46" s="810"/>
      <c r="CB46" s="810"/>
      <c r="CC46" s="810"/>
      <c r="CD46" s="810"/>
      <c r="CE46" s="810"/>
      <c r="CF46" s="810"/>
      <c r="CG46" s="811"/>
      <c r="CH46" s="812"/>
      <c r="CI46" s="813"/>
      <c r="CJ46" s="813"/>
      <c r="CK46" s="813"/>
      <c r="CL46" s="814"/>
      <c r="CM46" s="812"/>
      <c r="CN46" s="813"/>
      <c r="CO46" s="813"/>
      <c r="CP46" s="813"/>
      <c r="CQ46" s="814"/>
      <c r="CR46" s="812"/>
      <c r="CS46" s="813"/>
      <c r="CT46" s="813"/>
      <c r="CU46" s="813"/>
      <c r="CV46" s="814"/>
      <c r="CW46" s="812"/>
      <c r="CX46" s="813"/>
      <c r="CY46" s="813"/>
      <c r="CZ46" s="813"/>
      <c r="DA46" s="814"/>
      <c r="DB46" s="812"/>
      <c r="DC46" s="813"/>
      <c r="DD46" s="813"/>
      <c r="DE46" s="813"/>
      <c r="DF46" s="814"/>
      <c r="DG46" s="812"/>
      <c r="DH46" s="813"/>
      <c r="DI46" s="813"/>
      <c r="DJ46" s="813"/>
      <c r="DK46" s="814"/>
      <c r="DL46" s="812"/>
      <c r="DM46" s="813"/>
      <c r="DN46" s="813"/>
      <c r="DO46" s="813"/>
      <c r="DP46" s="814"/>
      <c r="DQ46" s="812"/>
      <c r="DR46" s="813"/>
      <c r="DS46" s="813"/>
      <c r="DT46" s="813"/>
      <c r="DU46" s="814"/>
      <c r="DV46" s="809"/>
      <c r="DW46" s="810"/>
      <c r="DX46" s="810"/>
      <c r="DY46" s="810"/>
      <c r="DZ46" s="815"/>
      <c r="EA46" s="230"/>
    </row>
    <row r="47" spans="1:131" ht="26.25" customHeight="1" x14ac:dyDescent="0.2">
      <c r="A47" s="238">
        <v>20</v>
      </c>
      <c r="B47" s="816"/>
      <c r="C47" s="817"/>
      <c r="D47" s="817"/>
      <c r="E47" s="817"/>
      <c r="F47" s="817"/>
      <c r="G47" s="817"/>
      <c r="H47" s="817"/>
      <c r="I47" s="817"/>
      <c r="J47" s="817"/>
      <c r="K47" s="817"/>
      <c r="L47" s="817"/>
      <c r="M47" s="817"/>
      <c r="N47" s="817"/>
      <c r="O47" s="817"/>
      <c r="P47" s="818"/>
      <c r="Q47" s="819"/>
      <c r="R47" s="820"/>
      <c r="S47" s="820"/>
      <c r="T47" s="820"/>
      <c r="U47" s="820"/>
      <c r="V47" s="820"/>
      <c r="W47" s="820"/>
      <c r="X47" s="820"/>
      <c r="Y47" s="820"/>
      <c r="Z47" s="820"/>
      <c r="AA47" s="820"/>
      <c r="AB47" s="820"/>
      <c r="AC47" s="820"/>
      <c r="AD47" s="820"/>
      <c r="AE47" s="821"/>
      <c r="AF47" s="822"/>
      <c r="AG47" s="823"/>
      <c r="AH47" s="823"/>
      <c r="AI47" s="823"/>
      <c r="AJ47" s="824"/>
      <c r="AK47" s="870"/>
      <c r="AL47" s="866"/>
      <c r="AM47" s="866"/>
      <c r="AN47" s="866"/>
      <c r="AO47" s="866"/>
      <c r="AP47" s="866"/>
      <c r="AQ47" s="866"/>
      <c r="AR47" s="866"/>
      <c r="AS47" s="866"/>
      <c r="AT47" s="866"/>
      <c r="AU47" s="866"/>
      <c r="AV47" s="866"/>
      <c r="AW47" s="866"/>
      <c r="AX47" s="866"/>
      <c r="AY47" s="866"/>
      <c r="AZ47" s="867"/>
      <c r="BA47" s="867"/>
      <c r="BB47" s="867"/>
      <c r="BC47" s="867"/>
      <c r="BD47" s="867"/>
      <c r="BE47" s="868"/>
      <c r="BF47" s="868"/>
      <c r="BG47" s="868"/>
      <c r="BH47" s="868"/>
      <c r="BI47" s="869"/>
      <c r="BJ47" s="232"/>
      <c r="BK47" s="232"/>
      <c r="BL47" s="232"/>
      <c r="BM47" s="232"/>
      <c r="BN47" s="232"/>
      <c r="BO47" s="241"/>
      <c r="BP47" s="241"/>
      <c r="BQ47" s="238">
        <v>41</v>
      </c>
      <c r="BR47" s="239"/>
      <c r="BS47" s="809"/>
      <c r="BT47" s="810"/>
      <c r="BU47" s="810"/>
      <c r="BV47" s="810"/>
      <c r="BW47" s="810"/>
      <c r="BX47" s="810"/>
      <c r="BY47" s="810"/>
      <c r="BZ47" s="810"/>
      <c r="CA47" s="810"/>
      <c r="CB47" s="810"/>
      <c r="CC47" s="810"/>
      <c r="CD47" s="810"/>
      <c r="CE47" s="810"/>
      <c r="CF47" s="810"/>
      <c r="CG47" s="811"/>
      <c r="CH47" s="812"/>
      <c r="CI47" s="813"/>
      <c r="CJ47" s="813"/>
      <c r="CK47" s="813"/>
      <c r="CL47" s="814"/>
      <c r="CM47" s="812"/>
      <c r="CN47" s="813"/>
      <c r="CO47" s="813"/>
      <c r="CP47" s="813"/>
      <c r="CQ47" s="814"/>
      <c r="CR47" s="812"/>
      <c r="CS47" s="813"/>
      <c r="CT47" s="813"/>
      <c r="CU47" s="813"/>
      <c r="CV47" s="814"/>
      <c r="CW47" s="812"/>
      <c r="CX47" s="813"/>
      <c r="CY47" s="813"/>
      <c r="CZ47" s="813"/>
      <c r="DA47" s="814"/>
      <c r="DB47" s="812"/>
      <c r="DC47" s="813"/>
      <c r="DD47" s="813"/>
      <c r="DE47" s="813"/>
      <c r="DF47" s="814"/>
      <c r="DG47" s="812"/>
      <c r="DH47" s="813"/>
      <c r="DI47" s="813"/>
      <c r="DJ47" s="813"/>
      <c r="DK47" s="814"/>
      <c r="DL47" s="812"/>
      <c r="DM47" s="813"/>
      <c r="DN47" s="813"/>
      <c r="DO47" s="813"/>
      <c r="DP47" s="814"/>
      <c r="DQ47" s="812"/>
      <c r="DR47" s="813"/>
      <c r="DS47" s="813"/>
      <c r="DT47" s="813"/>
      <c r="DU47" s="814"/>
      <c r="DV47" s="809"/>
      <c r="DW47" s="810"/>
      <c r="DX47" s="810"/>
      <c r="DY47" s="810"/>
      <c r="DZ47" s="815"/>
      <c r="EA47" s="230"/>
    </row>
    <row r="48" spans="1:131" ht="26.25" customHeight="1" x14ac:dyDescent="0.2">
      <c r="A48" s="238">
        <v>21</v>
      </c>
      <c r="B48" s="816"/>
      <c r="C48" s="817"/>
      <c r="D48" s="817"/>
      <c r="E48" s="817"/>
      <c r="F48" s="817"/>
      <c r="G48" s="817"/>
      <c r="H48" s="817"/>
      <c r="I48" s="817"/>
      <c r="J48" s="817"/>
      <c r="K48" s="817"/>
      <c r="L48" s="817"/>
      <c r="M48" s="817"/>
      <c r="N48" s="817"/>
      <c r="O48" s="817"/>
      <c r="P48" s="818"/>
      <c r="Q48" s="819"/>
      <c r="R48" s="820"/>
      <c r="S48" s="820"/>
      <c r="T48" s="820"/>
      <c r="U48" s="820"/>
      <c r="V48" s="820"/>
      <c r="W48" s="820"/>
      <c r="X48" s="820"/>
      <c r="Y48" s="820"/>
      <c r="Z48" s="820"/>
      <c r="AA48" s="820"/>
      <c r="AB48" s="820"/>
      <c r="AC48" s="820"/>
      <c r="AD48" s="820"/>
      <c r="AE48" s="821"/>
      <c r="AF48" s="822"/>
      <c r="AG48" s="823"/>
      <c r="AH48" s="823"/>
      <c r="AI48" s="823"/>
      <c r="AJ48" s="824"/>
      <c r="AK48" s="870"/>
      <c r="AL48" s="866"/>
      <c r="AM48" s="866"/>
      <c r="AN48" s="866"/>
      <c r="AO48" s="866"/>
      <c r="AP48" s="866"/>
      <c r="AQ48" s="866"/>
      <c r="AR48" s="866"/>
      <c r="AS48" s="866"/>
      <c r="AT48" s="866"/>
      <c r="AU48" s="866"/>
      <c r="AV48" s="866"/>
      <c r="AW48" s="866"/>
      <c r="AX48" s="866"/>
      <c r="AY48" s="866"/>
      <c r="AZ48" s="867"/>
      <c r="BA48" s="867"/>
      <c r="BB48" s="867"/>
      <c r="BC48" s="867"/>
      <c r="BD48" s="867"/>
      <c r="BE48" s="868"/>
      <c r="BF48" s="868"/>
      <c r="BG48" s="868"/>
      <c r="BH48" s="868"/>
      <c r="BI48" s="869"/>
      <c r="BJ48" s="232"/>
      <c r="BK48" s="232"/>
      <c r="BL48" s="232"/>
      <c r="BM48" s="232"/>
      <c r="BN48" s="232"/>
      <c r="BO48" s="241"/>
      <c r="BP48" s="241"/>
      <c r="BQ48" s="238">
        <v>42</v>
      </c>
      <c r="BR48" s="239"/>
      <c r="BS48" s="809"/>
      <c r="BT48" s="810"/>
      <c r="BU48" s="810"/>
      <c r="BV48" s="810"/>
      <c r="BW48" s="810"/>
      <c r="BX48" s="810"/>
      <c r="BY48" s="810"/>
      <c r="BZ48" s="810"/>
      <c r="CA48" s="810"/>
      <c r="CB48" s="810"/>
      <c r="CC48" s="810"/>
      <c r="CD48" s="810"/>
      <c r="CE48" s="810"/>
      <c r="CF48" s="810"/>
      <c r="CG48" s="811"/>
      <c r="CH48" s="812"/>
      <c r="CI48" s="813"/>
      <c r="CJ48" s="813"/>
      <c r="CK48" s="813"/>
      <c r="CL48" s="814"/>
      <c r="CM48" s="812"/>
      <c r="CN48" s="813"/>
      <c r="CO48" s="813"/>
      <c r="CP48" s="813"/>
      <c r="CQ48" s="814"/>
      <c r="CR48" s="812"/>
      <c r="CS48" s="813"/>
      <c r="CT48" s="813"/>
      <c r="CU48" s="813"/>
      <c r="CV48" s="814"/>
      <c r="CW48" s="812"/>
      <c r="CX48" s="813"/>
      <c r="CY48" s="813"/>
      <c r="CZ48" s="813"/>
      <c r="DA48" s="814"/>
      <c r="DB48" s="812"/>
      <c r="DC48" s="813"/>
      <c r="DD48" s="813"/>
      <c r="DE48" s="813"/>
      <c r="DF48" s="814"/>
      <c r="DG48" s="812"/>
      <c r="DH48" s="813"/>
      <c r="DI48" s="813"/>
      <c r="DJ48" s="813"/>
      <c r="DK48" s="814"/>
      <c r="DL48" s="812"/>
      <c r="DM48" s="813"/>
      <c r="DN48" s="813"/>
      <c r="DO48" s="813"/>
      <c r="DP48" s="814"/>
      <c r="DQ48" s="812"/>
      <c r="DR48" s="813"/>
      <c r="DS48" s="813"/>
      <c r="DT48" s="813"/>
      <c r="DU48" s="814"/>
      <c r="DV48" s="809"/>
      <c r="DW48" s="810"/>
      <c r="DX48" s="810"/>
      <c r="DY48" s="810"/>
      <c r="DZ48" s="815"/>
      <c r="EA48" s="230"/>
    </row>
    <row r="49" spans="1:131" ht="26.25" customHeight="1" x14ac:dyDescent="0.2">
      <c r="A49" s="238">
        <v>22</v>
      </c>
      <c r="B49" s="816"/>
      <c r="C49" s="817"/>
      <c r="D49" s="817"/>
      <c r="E49" s="817"/>
      <c r="F49" s="817"/>
      <c r="G49" s="817"/>
      <c r="H49" s="817"/>
      <c r="I49" s="817"/>
      <c r="J49" s="817"/>
      <c r="K49" s="817"/>
      <c r="L49" s="817"/>
      <c r="M49" s="817"/>
      <c r="N49" s="817"/>
      <c r="O49" s="817"/>
      <c r="P49" s="818"/>
      <c r="Q49" s="819"/>
      <c r="R49" s="820"/>
      <c r="S49" s="820"/>
      <c r="T49" s="820"/>
      <c r="U49" s="820"/>
      <c r="V49" s="820"/>
      <c r="W49" s="820"/>
      <c r="X49" s="820"/>
      <c r="Y49" s="820"/>
      <c r="Z49" s="820"/>
      <c r="AA49" s="820"/>
      <c r="AB49" s="820"/>
      <c r="AC49" s="820"/>
      <c r="AD49" s="820"/>
      <c r="AE49" s="821"/>
      <c r="AF49" s="822"/>
      <c r="AG49" s="823"/>
      <c r="AH49" s="823"/>
      <c r="AI49" s="823"/>
      <c r="AJ49" s="824"/>
      <c r="AK49" s="870"/>
      <c r="AL49" s="866"/>
      <c r="AM49" s="866"/>
      <c r="AN49" s="866"/>
      <c r="AO49" s="866"/>
      <c r="AP49" s="866"/>
      <c r="AQ49" s="866"/>
      <c r="AR49" s="866"/>
      <c r="AS49" s="866"/>
      <c r="AT49" s="866"/>
      <c r="AU49" s="866"/>
      <c r="AV49" s="866"/>
      <c r="AW49" s="866"/>
      <c r="AX49" s="866"/>
      <c r="AY49" s="866"/>
      <c r="AZ49" s="867"/>
      <c r="BA49" s="867"/>
      <c r="BB49" s="867"/>
      <c r="BC49" s="867"/>
      <c r="BD49" s="867"/>
      <c r="BE49" s="868"/>
      <c r="BF49" s="868"/>
      <c r="BG49" s="868"/>
      <c r="BH49" s="868"/>
      <c r="BI49" s="869"/>
      <c r="BJ49" s="232"/>
      <c r="BK49" s="232"/>
      <c r="BL49" s="232"/>
      <c r="BM49" s="232"/>
      <c r="BN49" s="232"/>
      <c r="BO49" s="241"/>
      <c r="BP49" s="241"/>
      <c r="BQ49" s="238">
        <v>43</v>
      </c>
      <c r="BR49" s="239"/>
      <c r="BS49" s="809"/>
      <c r="BT49" s="810"/>
      <c r="BU49" s="810"/>
      <c r="BV49" s="810"/>
      <c r="BW49" s="810"/>
      <c r="BX49" s="810"/>
      <c r="BY49" s="810"/>
      <c r="BZ49" s="810"/>
      <c r="CA49" s="810"/>
      <c r="CB49" s="810"/>
      <c r="CC49" s="810"/>
      <c r="CD49" s="810"/>
      <c r="CE49" s="810"/>
      <c r="CF49" s="810"/>
      <c r="CG49" s="811"/>
      <c r="CH49" s="812"/>
      <c r="CI49" s="813"/>
      <c r="CJ49" s="813"/>
      <c r="CK49" s="813"/>
      <c r="CL49" s="814"/>
      <c r="CM49" s="812"/>
      <c r="CN49" s="813"/>
      <c r="CO49" s="813"/>
      <c r="CP49" s="813"/>
      <c r="CQ49" s="814"/>
      <c r="CR49" s="812"/>
      <c r="CS49" s="813"/>
      <c r="CT49" s="813"/>
      <c r="CU49" s="813"/>
      <c r="CV49" s="814"/>
      <c r="CW49" s="812"/>
      <c r="CX49" s="813"/>
      <c r="CY49" s="813"/>
      <c r="CZ49" s="813"/>
      <c r="DA49" s="814"/>
      <c r="DB49" s="812"/>
      <c r="DC49" s="813"/>
      <c r="DD49" s="813"/>
      <c r="DE49" s="813"/>
      <c r="DF49" s="814"/>
      <c r="DG49" s="812"/>
      <c r="DH49" s="813"/>
      <c r="DI49" s="813"/>
      <c r="DJ49" s="813"/>
      <c r="DK49" s="814"/>
      <c r="DL49" s="812"/>
      <c r="DM49" s="813"/>
      <c r="DN49" s="813"/>
      <c r="DO49" s="813"/>
      <c r="DP49" s="814"/>
      <c r="DQ49" s="812"/>
      <c r="DR49" s="813"/>
      <c r="DS49" s="813"/>
      <c r="DT49" s="813"/>
      <c r="DU49" s="814"/>
      <c r="DV49" s="809"/>
      <c r="DW49" s="810"/>
      <c r="DX49" s="810"/>
      <c r="DY49" s="810"/>
      <c r="DZ49" s="815"/>
      <c r="EA49" s="230"/>
    </row>
    <row r="50" spans="1:131" ht="26.25" customHeight="1" x14ac:dyDescent="0.2">
      <c r="A50" s="238">
        <v>23</v>
      </c>
      <c r="B50" s="816"/>
      <c r="C50" s="817"/>
      <c r="D50" s="817"/>
      <c r="E50" s="817"/>
      <c r="F50" s="817"/>
      <c r="G50" s="817"/>
      <c r="H50" s="817"/>
      <c r="I50" s="817"/>
      <c r="J50" s="817"/>
      <c r="K50" s="817"/>
      <c r="L50" s="817"/>
      <c r="M50" s="817"/>
      <c r="N50" s="817"/>
      <c r="O50" s="817"/>
      <c r="P50" s="818"/>
      <c r="Q50" s="871"/>
      <c r="R50" s="872"/>
      <c r="S50" s="872"/>
      <c r="T50" s="872"/>
      <c r="U50" s="872"/>
      <c r="V50" s="872"/>
      <c r="W50" s="872"/>
      <c r="X50" s="872"/>
      <c r="Y50" s="872"/>
      <c r="Z50" s="872"/>
      <c r="AA50" s="872"/>
      <c r="AB50" s="872"/>
      <c r="AC50" s="872"/>
      <c r="AD50" s="872"/>
      <c r="AE50" s="873"/>
      <c r="AF50" s="822"/>
      <c r="AG50" s="823"/>
      <c r="AH50" s="823"/>
      <c r="AI50" s="823"/>
      <c r="AJ50" s="824"/>
      <c r="AK50" s="875"/>
      <c r="AL50" s="872"/>
      <c r="AM50" s="872"/>
      <c r="AN50" s="872"/>
      <c r="AO50" s="872"/>
      <c r="AP50" s="872"/>
      <c r="AQ50" s="872"/>
      <c r="AR50" s="872"/>
      <c r="AS50" s="872"/>
      <c r="AT50" s="872"/>
      <c r="AU50" s="872"/>
      <c r="AV50" s="872"/>
      <c r="AW50" s="872"/>
      <c r="AX50" s="872"/>
      <c r="AY50" s="872"/>
      <c r="AZ50" s="874"/>
      <c r="BA50" s="874"/>
      <c r="BB50" s="874"/>
      <c r="BC50" s="874"/>
      <c r="BD50" s="874"/>
      <c r="BE50" s="868"/>
      <c r="BF50" s="868"/>
      <c r="BG50" s="868"/>
      <c r="BH50" s="868"/>
      <c r="BI50" s="869"/>
      <c r="BJ50" s="232"/>
      <c r="BK50" s="232"/>
      <c r="BL50" s="232"/>
      <c r="BM50" s="232"/>
      <c r="BN50" s="232"/>
      <c r="BO50" s="241"/>
      <c r="BP50" s="241"/>
      <c r="BQ50" s="238">
        <v>44</v>
      </c>
      <c r="BR50" s="239"/>
      <c r="BS50" s="809"/>
      <c r="BT50" s="810"/>
      <c r="BU50" s="810"/>
      <c r="BV50" s="810"/>
      <c r="BW50" s="810"/>
      <c r="BX50" s="810"/>
      <c r="BY50" s="810"/>
      <c r="BZ50" s="810"/>
      <c r="CA50" s="810"/>
      <c r="CB50" s="810"/>
      <c r="CC50" s="810"/>
      <c r="CD50" s="810"/>
      <c r="CE50" s="810"/>
      <c r="CF50" s="810"/>
      <c r="CG50" s="811"/>
      <c r="CH50" s="812"/>
      <c r="CI50" s="813"/>
      <c r="CJ50" s="813"/>
      <c r="CK50" s="813"/>
      <c r="CL50" s="814"/>
      <c r="CM50" s="812"/>
      <c r="CN50" s="813"/>
      <c r="CO50" s="813"/>
      <c r="CP50" s="813"/>
      <c r="CQ50" s="814"/>
      <c r="CR50" s="812"/>
      <c r="CS50" s="813"/>
      <c r="CT50" s="813"/>
      <c r="CU50" s="813"/>
      <c r="CV50" s="814"/>
      <c r="CW50" s="812"/>
      <c r="CX50" s="813"/>
      <c r="CY50" s="813"/>
      <c r="CZ50" s="813"/>
      <c r="DA50" s="814"/>
      <c r="DB50" s="812"/>
      <c r="DC50" s="813"/>
      <c r="DD50" s="813"/>
      <c r="DE50" s="813"/>
      <c r="DF50" s="814"/>
      <c r="DG50" s="812"/>
      <c r="DH50" s="813"/>
      <c r="DI50" s="813"/>
      <c r="DJ50" s="813"/>
      <c r="DK50" s="814"/>
      <c r="DL50" s="812"/>
      <c r="DM50" s="813"/>
      <c r="DN50" s="813"/>
      <c r="DO50" s="813"/>
      <c r="DP50" s="814"/>
      <c r="DQ50" s="812"/>
      <c r="DR50" s="813"/>
      <c r="DS50" s="813"/>
      <c r="DT50" s="813"/>
      <c r="DU50" s="814"/>
      <c r="DV50" s="809"/>
      <c r="DW50" s="810"/>
      <c r="DX50" s="810"/>
      <c r="DY50" s="810"/>
      <c r="DZ50" s="815"/>
      <c r="EA50" s="230"/>
    </row>
    <row r="51" spans="1:131" ht="26.25" customHeight="1" x14ac:dyDescent="0.2">
      <c r="A51" s="238">
        <v>24</v>
      </c>
      <c r="B51" s="816"/>
      <c r="C51" s="817"/>
      <c r="D51" s="817"/>
      <c r="E51" s="817"/>
      <c r="F51" s="817"/>
      <c r="G51" s="817"/>
      <c r="H51" s="817"/>
      <c r="I51" s="817"/>
      <c r="J51" s="817"/>
      <c r="K51" s="817"/>
      <c r="L51" s="817"/>
      <c r="M51" s="817"/>
      <c r="N51" s="817"/>
      <c r="O51" s="817"/>
      <c r="P51" s="818"/>
      <c r="Q51" s="871"/>
      <c r="R51" s="872"/>
      <c r="S51" s="872"/>
      <c r="T51" s="872"/>
      <c r="U51" s="872"/>
      <c r="V51" s="872"/>
      <c r="W51" s="872"/>
      <c r="X51" s="872"/>
      <c r="Y51" s="872"/>
      <c r="Z51" s="872"/>
      <c r="AA51" s="872"/>
      <c r="AB51" s="872"/>
      <c r="AC51" s="872"/>
      <c r="AD51" s="872"/>
      <c r="AE51" s="873"/>
      <c r="AF51" s="822"/>
      <c r="AG51" s="823"/>
      <c r="AH51" s="823"/>
      <c r="AI51" s="823"/>
      <c r="AJ51" s="824"/>
      <c r="AK51" s="875"/>
      <c r="AL51" s="872"/>
      <c r="AM51" s="872"/>
      <c r="AN51" s="872"/>
      <c r="AO51" s="872"/>
      <c r="AP51" s="872"/>
      <c r="AQ51" s="872"/>
      <c r="AR51" s="872"/>
      <c r="AS51" s="872"/>
      <c r="AT51" s="872"/>
      <c r="AU51" s="872"/>
      <c r="AV51" s="872"/>
      <c r="AW51" s="872"/>
      <c r="AX51" s="872"/>
      <c r="AY51" s="872"/>
      <c r="AZ51" s="874"/>
      <c r="BA51" s="874"/>
      <c r="BB51" s="874"/>
      <c r="BC51" s="874"/>
      <c r="BD51" s="874"/>
      <c r="BE51" s="868"/>
      <c r="BF51" s="868"/>
      <c r="BG51" s="868"/>
      <c r="BH51" s="868"/>
      <c r="BI51" s="869"/>
      <c r="BJ51" s="232"/>
      <c r="BK51" s="232"/>
      <c r="BL51" s="232"/>
      <c r="BM51" s="232"/>
      <c r="BN51" s="232"/>
      <c r="BO51" s="241"/>
      <c r="BP51" s="241"/>
      <c r="BQ51" s="238">
        <v>45</v>
      </c>
      <c r="BR51" s="239"/>
      <c r="BS51" s="809"/>
      <c r="BT51" s="810"/>
      <c r="BU51" s="810"/>
      <c r="BV51" s="810"/>
      <c r="BW51" s="810"/>
      <c r="BX51" s="810"/>
      <c r="BY51" s="810"/>
      <c r="BZ51" s="810"/>
      <c r="CA51" s="810"/>
      <c r="CB51" s="810"/>
      <c r="CC51" s="810"/>
      <c r="CD51" s="810"/>
      <c r="CE51" s="810"/>
      <c r="CF51" s="810"/>
      <c r="CG51" s="811"/>
      <c r="CH51" s="812"/>
      <c r="CI51" s="813"/>
      <c r="CJ51" s="813"/>
      <c r="CK51" s="813"/>
      <c r="CL51" s="814"/>
      <c r="CM51" s="812"/>
      <c r="CN51" s="813"/>
      <c r="CO51" s="813"/>
      <c r="CP51" s="813"/>
      <c r="CQ51" s="814"/>
      <c r="CR51" s="812"/>
      <c r="CS51" s="813"/>
      <c r="CT51" s="813"/>
      <c r="CU51" s="813"/>
      <c r="CV51" s="814"/>
      <c r="CW51" s="812"/>
      <c r="CX51" s="813"/>
      <c r="CY51" s="813"/>
      <c r="CZ51" s="813"/>
      <c r="DA51" s="814"/>
      <c r="DB51" s="812"/>
      <c r="DC51" s="813"/>
      <c r="DD51" s="813"/>
      <c r="DE51" s="813"/>
      <c r="DF51" s="814"/>
      <c r="DG51" s="812"/>
      <c r="DH51" s="813"/>
      <c r="DI51" s="813"/>
      <c r="DJ51" s="813"/>
      <c r="DK51" s="814"/>
      <c r="DL51" s="812"/>
      <c r="DM51" s="813"/>
      <c r="DN51" s="813"/>
      <c r="DO51" s="813"/>
      <c r="DP51" s="814"/>
      <c r="DQ51" s="812"/>
      <c r="DR51" s="813"/>
      <c r="DS51" s="813"/>
      <c r="DT51" s="813"/>
      <c r="DU51" s="814"/>
      <c r="DV51" s="809"/>
      <c r="DW51" s="810"/>
      <c r="DX51" s="810"/>
      <c r="DY51" s="810"/>
      <c r="DZ51" s="815"/>
      <c r="EA51" s="230"/>
    </row>
    <row r="52" spans="1:131" ht="26.25" customHeight="1" x14ac:dyDescent="0.2">
      <c r="A52" s="238">
        <v>25</v>
      </c>
      <c r="B52" s="816"/>
      <c r="C52" s="817"/>
      <c r="D52" s="817"/>
      <c r="E52" s="817"/>
      <c r="F52" s="817"/>
      <c r="G52" s="817"/>
      <c r="H52" s="817"/>
      <c r="I52" s="817"/>
      <c r="J52" s="817"/>
      <c r="K52" s="817"/>
      <c r="L52" s="817"/>
      <c r="M52" s="817"/>
      <c r="N52" s="817"/>
      <c r="O52" s="817"/>
      <c r="P52" s="818"/>
      <c r="Q52" s="871"/>
      <c r="R52" s="872"/>
      <c r="S52" s="872"/>
      <c r="T52" s="872"/>
      <c r="U52" s="872"/>
      <c r="V52" s="872"/>
      <c r="W52" s="872"/>
      <c r="X52" s="872"/>
      <c r="Y52" s="872"/>
      <c r="Z52" s="872"/>
      <c r="AA52" s="872"/>
      <c r="AB52" s="872"/>
      <c r="AC52" s="872"/>
      <c r="AD52" s="872"/>
      <c r="AE52" s="873"/>
      <c r="AF52" s="822"/>
      <c r="AG52" s="823"/>
      <c r="AH52" s="823"/>
      <c r="AI52" s="823"/>
      <c r="AJ52" s="824"/>
      <c r="AK52" s="875"/>
      <c r="AL52" s="872"/>
      <c r="AM52" s="872"/>
      <c r="AN52" s="872"/>
      <c r="AO52" s="872"/>
      <c r="AP52" s="872"/>
      <c r="AQ52" s="872"/>
      <c r="AR52" s="872"/>
      <c r="AS52" s="872"/>
      <c r="AT52" s="872"/>
      <c r="AU52" s="872"/>
      <c r="AV52" s="872"/>
      <c r="AW52" s="872"/>
      <c r="AX52" s="872"/>
      <c r="AY52" s="872"/>
      <c r="AZ52" s="874"/>
      <c r="BA52" s="874"/>
      <c r="BB52" s="874"/>
      <c r="BC52" s="874"/>
      <c r="BD52" s="874"/>
      <c r="BE52" s="868"/>
      <c r="BF52" s="868"/>
      <c r="BG52" s="868"/>
      <c r="BH52" s="868"/>
      <c r="BI52" s="869"/>
      <c r="BJ52" s="232"/>
      <c r="BK52" s="232"/>
      <c r="BL52" s="232"/>
      <c r="BM52" s="232"/>
      <c r="BN52" s="232"/>
      <c r="BO52" s="241"/>
      <c r="BP52" s="241"/>
      <c r="BQ52" s="238">
        <v>46</v>
      </c>
      <c r="BR52" s="239"/>
      <c r="BS52" s="809"/>
      <c r="BT52" s="810"/>
      <c r="BU52" s="810"/>
      <c r="BV52" s="810"/>
      <c r="BW52" s="810"/>
      <c r="BX52" s="810"/>
      <c r="BY52" s="810"/>
      <c r="BZ52" s="810"/>
      <c r="CA52" s="810"/>
      <c r="CB52" s="810"/>
      <c r="CC52" s="810"/>
      <c r="CD52" s="810"/>
      <c r="CE52" s="810"/>
      <c r="CF52" s="810"/>
      <c r="CG52" s="811"/>
      <c r="CH52" s="812"/>
      <c r="CI52" s="813"/>
      <c r="CJ52" s="813"/>
      <c r="CK52" s="813"/>
      <c r="CL52" s="814"/>
      <c r="CM52" s="812"/>
      <c r="CN52" s="813"/>
      <c r="CO52" s="813"/>
      <c r="CP52" s="813"/>
      <c r="CQ52" s="814"/>
      <c r="CR52" s="812"/>
      <c r="CS52" s="813"/>
      <c r="CT52" s="813"/>
      <c r="CU52" s="813"/>
      <c r="CV52" s="814"/>
      <c r="CW52" s="812"/>
      <c r="CX52" s="813"/>
      <c r="CY52" s="813"/>
      <c r="CZ52" s="813"/>
      <c r="DA52" s="814"/>
      <c r="DB52" s="812"/>
      <c r="DC52" s="813"/>
      <c r="DD52" s="813"/>
      <c r="DE52" s="813"/>
      <c r="DF52" s="814"/>
      <c r="DG52" s="812"/>
      <c r="DH52" s="813"/>
      <c r="DI52" s="813"/>
      <c r="DJ52" s="813"/>
      <c r="DK52" s="814"/>
      <c r="DL52" s="812"/>
      <c r="DM52" s="813"/>
      <c r="DN52" s="813"/>
      <c r="DO52" s="813"/>
      <c r="DP52" s="814"/>
      <c r="DQ52" s="812"/>
      <c r="DR52" s="813"/>
      <c r="DS52" s="813"/>
      <c r="DT52" s="813"/>
      <c r="DU52" s="814"/>
      <c r="DV52" s="809"/>
      <c r="DW52" s="810"/>
      <c r="DX52" s="810"/>
      <c r="DY52" s="810"/>
      <c r="DZ52" s="815"/>
      <c r="EA52" s="230"/>
    </row>
    <row r="53" spans="1:131" ht="26.25" customHeight="1" x14ac:dyDescent="0.2">
      <c r="A53" s="238">
        <v>26</v>
      </c>
      <c r="B53" s="816"/>
      <c r="C53" s="817"/>
      <c r="D53" s="817"/>
      <c r="E53" s="817"/>
      <c r="F53" s="817"/>
      <c r="G53" s="817"/>
      <c r="H53" s="817"/>
      <c r="I53" s="817"/>
      <c r="J53" s="817"/>
      <c r="K53" s="817"/>
      <c r="L53" s="817"/>
      <c r="M53" s="817"/>
      <c r="N53" s="817"/>
      <c r="O53" s="817"/>
      <c r="P53" s="818"/>
      <c r="Q53" s="871"/>
      <c r="R53" s="872"/>
      <c r="S53" s="872"/>
      <c r="T53" s="872"/>
      <c r="U53" s="872"/>
      <c r="V53" s="872"/>
      <c r="W53" s="872"/>
      <c r="X53" s="872"/>
      <c r="Y53" s="872"/>
      <c r="Z53" s="872"/>
      <c r="AA53" s="872"/>
      <c r="AB53" s="872"/>
      <c r="AC53" s="872"/>
      <c r="AD53" s="872"/>
      <c r="AE53" s="873"/>
      <c r="AF53" s="822"/>
      <c r="AG53" s="823"/>
      <c r="AH53" s="823"/>
      <c r="AI53" s="823"/>
      <c r="AJ53" s="824"/>
      <c r="AK53" s="875"/>
      <c r="AL53" s="872"/>
      <c r="AM53" s="872"/>
      <c r="AN53" s="872"/>
      <c r="AO53" s="872"/>
      <c r="AP53" s="872"/>
      <c r="AQ53" s="872"/>
      <c r="AR53" s="872"/>
      <c r="AS53" s="872"/>
      <c r="AT53" s="872"/>
      <c r="AU53" s="872"/>
      <c r="AV53" s="872"/>
      <c r="AW53" s="872"/>
      <c r="AX53" s="872"/>
      <c r="AY53" s="872"/>
      <c r="AZ53" s="874"/>
      <c r="BA53" s="874"/>
      <c r="BB53" s="874"/>
      <c r="BC53" s="874"/>
      <c r="BD53" s="874"/>
      <c r="BE53" s="868"/>
      <c r="BF53" s="868"/>
      <c r="BG53" s="868"/>
      <c r="BH53" s="868"/>
      <c r="BI53" s="869"/>
      <c r="BJ53" s="232"/>
      <c r="BK53" s="232"/>
      <c r="BL53" s="232"/>
      <c r="BM53" s="232"/>
      <c r="BN53" s="232"/>
      <c r="BO53" s="241"/>
      <c r="BP53" s="241"/>
      <c r="BQ53" s="238">
        <v>47</v>
      </c>
      <c r="BR53" s="239"/>
      <c r="BS53" s="809"/>
      <c r="BT53" s="810"/>
      <c r="BU53" s="810"/>
      <c r="BV53" s="810"/>
      <c r="BW53" s="810"/>
      <c r="BX53" s="810"/>
      <c r="BY53" s="810"/>
      <c r="BZ53" s="810"/>
      <c r="CA53" s="810"/>
      <c r="CB53" s="810"/>
      <c r="CC53" s="810"/>
      <c r="CD53" s="810"/>
      <c r="CE53" s="810"/>
      <c r="CF53" s="810"/>
      <c r="CG53" s="811"/>
      <c r="CH53" s="812"/>
      <c r="CI53" s="813"/>
      <c r="CJ53" s="813"/>
      <c r="CK53" s="813"/>
      <c r="CL53" s="814"/>
      <c r="CM53" s="812"/>
      <c r="CN53" s="813"/>
      <c r="CO53" s="813"/>
      <c r="CP53" s="813"/>
      <c r="CQ53" s="814"/>
      <c r="CR53" s="812"/>
      <c r="CS53" s="813"/>
      <c r="CT53" s="813"/>
      <c r="CU53" s="813"/>
      <c r="CV53" s="814"/>
      <c r="CW53" s="812"/>
      <c r="CX53" s="813"/>
      <c r="CY53" s="813"/>
      <c r="CZ53" s="813"/>
      <c r="DA53" s="814"/>
      <c r="DB53" s="812"/>
      <c r="DC53" s="813"/>
      <c r="DD53" s="813"/>
      <c r="DE53" s="813"/>
      <c r="DF53" s="814"/>
      <c r="DG53" s="812"/>
      <c r="DH53" s="813"/>
      <c r="DI53" s="813"/>
      <c r="DJ53" s="813"/>
      <c r="DK53" s="814"/>
      <c r="DL53" s="812"/>
      <c r="DM53" s="813"/>
      <c r="DN53" s="813"/>
      <c r="DO53" s="813"/>
      <c r="DP53" s="814"/>
      <c r="DQ53" s="812"/>
      <c r="DR53" s="813"/>
      <c r="DS53" s="813"/>
      <c r="DT53" s="813"/>
      <c r="DU53" s="814"/>
      <c r="DV53" s="809"/>
      <c r="DW53" s="810"/>
      <c r="DX53" s="810"/>
      <c r="DY53" s="810"/>
      <c r="DZ53" s="815"/>
      <c r="EA53" s="230"/>
    </row>
    <row r="54" spans="1:131" ht="26.25" customHeight="1" x14ac:dyDescent="0.2">
      <c r="A54" s="238">
        <v>27</v>
      </c>
      <c r="B54" s="816"/>
      <c r="C54" s="817"/>
      <c r="D54" s="817"/>
      <c r="E54" s="817"/>
      <c r="F54" s="817"/>
      <c r="G54" s="817"/>
      <c r="H54" s="817"/>
      <c r="I54" s="817"/>
      <c r="J54" s="817"/>
      <c r="K54" s="817"/>
      <c r="L54" s="817"/>
      <c r="M54" s="817"/>
      <c r="N54" s="817"/>
      <c r="O54" s="817"/>
      <c r="P54" s="818"/>
      <c r="Q54" s="871"/>
      <c r="R54" s="872"/>
      <c r="S54" s="872"/>
      <c r="T54" s="872"/>
      <c r="U54" s="872"/>
      <c r="V54" s="872"/>
      <c r="W54" s="872"/>
      <c r="X54" s="872"/>
      <c r="Y54" s="872"/>
      <c r="Z54" s="872"/>
      <c r="AA54" s="872"/>
      <c r="AB54" s="872"/>
      <c r="AC54" s="872"/>
      <c r="AD54" s="872"/>
      <c r="AE54" s="873"/>
      <c r="AF54" s="822"/>
      <c r="AG54" s="823"/>
      <c r="AH54" s="823"/>
      <c r="AI54" s="823"/>
      <c r="AJ54" s="824"/>
      <c r="AK54" s="875"/>
      <c r="AL54" s="872"/>
      <c r="AM54" s="872"/>
      <c r="AN54" s="872"/>
      <c r="AO54" s="872"/>
      <c r="AP54" s="872"/>
      <c r="AQ54" s="872"/>
      <c r="AR54" s="872"/>
      <c r="AS54" s="872"/>
      <c r="AT54" s="872"/>
      <c r="AU54" s="872"/>
      <c r="AV54" s="872"/>
      <c r="AW54" s="872"/>
      <c r="AX54" s="872"/>
      <c r="AY54" s="872"/>
      <c r="AZ54" s="874"/>
      <c r="BA54" s="874"/>
      <c r="BB54" s="874"/>
      <c r="BC54" s="874"/>
      <c r="BD54" s="874"/>
      <c r="BE54" s="868"/>
      <c r="BF54" s="868"/>
      <c r="BG54" s="868"/>
      <c r="BH54" s="868"/>
      <c r="BI54" s="869"/>
      <c r="BJ54" s="232"/>
      <c r="BK54" s="232"/>
      <c r="BL54" s="232"/>
      <c r="BM54" s="232"/>
      <c r="BN54" s="232"/>
      <c r="BO54" s="241"/>
      <c r="BP54" s="241"/>
      <c r="BQ54" s="238">
        <v>48</v>
      </c>
      <c r="BR54" s="239"/>
      <c r="BS54" s="809"/>
      <c r="BT54" s="810"/>
      <c r="BU54" s="810"/>
      <c r="BV54" s="810"/>
      <c r="BW54" s="810"/>
      <c r="BX54" s="810"/>
      <c r="BY54" s="810"/>
      <c r="BZ54" s="810"/>
      <c r="CA54" s="810"/>
      <c r="CB54" s="810"/>
      <c r="CC54" s="810"/>
      <c r="CD54" s="810"/>
      <c r="CE54" s="810"/>
      <c r="CF54" s="810"/>
      <c r="CG54" s="811"/>
      <c r="CH54" s="812"/>
      <c r="CI54" s="813"/>
      <c r="CJ54" s="813"/>
      <c r="CK54" s="813"/>
      <c r="CL54" s="814"/>
      <c r="CM54" s="812"/>
      <c r="CN54" s="813"/>
      <c r="CO54" s="813"/>
      <c r="CP54" s="813"/>
      <c r="CQ54" s="814"/>
      <c r="CR54" s="812"/>
      <c r="CS54" s="813"/>
      <c r="CT54" s="813"/>
      <c r="CU54" s="813"/>
      <c r="CV54" s="814"/>
      <c r="CW54" s="812"/>
      <c r="CX54" s="813"/>
      <c r="CY54" s="813"/>
      <c r="CZ54" s="813"/>
      <c r="DA54" s="814"/>
      <c r="DB54" s="812"/>
      <c r="DC54" s="813"/>
      <c r="DD54" s="813"/>
      <c r="DE54" s="813"/>
      <c r="DF54" s="814"/>
      <c r="DG54" s="812"/>
      <c r="DH54" s="813"/>
      <c r="DI54" s="813"/>
      <c r="DJ54" s="813"/>
      <c r="DK54" s="814"/>
      <c r="DL54" s="812"/>
      <c r="DM54" s="813"/>
      <c r="DN54" s="813"/>
      <c r="DO54" s="813"/>
      <c r="DP54" s="814"/>
      <c r="DQ54" s="812"/>
      <c r="DR54" s="813"/>
      <c r="DS54" s="813"/>
      <c r="DT54" s="813"/>
      <c r="DU54" s="814"/>
      <c r="DV54" s="809"/>
      <c r="DW54" s="810"/>
      <c r="DX54" s="810"/>
      <c r="DY54" s="810"/>
      <c r="DZ54" s="815"/>
      <c r="EA54" s="230"/>
    </row>
    <row r="55" spans="1:131" ht="26.25" customHeight="1" x14ac:dyDescent="0.2">
      <c r="A55" s="238">
        <v>28</v>
      </c>
      <c r="B55" s="816"/>
      <c r="C55" s="817"/>
      <c r="D55" s="817"/>
      <c r="E55" s="817"/>
      <c r="F55" s="817"/>
      <c r="G55" s="817"/>
      <c r="H55" s="817"/>
      <c r="I55" s="817"/>
      <c r="J55" s="817"/>
      <c r="K55" s="817"/>
      <c r="L55" s="817"/>
      <c r="M55" s="817"/>
      <c r="N55" s="817"/>
      <c r="O55" s="817"/>
      <c r="P55" s="818"/>
      <c r="Q55" s="871"/>
      <c r="R55" s="872"/>
      <c r="S55" s="872"/>
      <c r="T55" s="872"/>
      <c r="U55" s="872"/>
      <c r="V55" s="872"/>
      <c r="W55" s="872"/>
      <c r="X55" s="872"/>
      <c r="Y55" s="872"/>
      <c r="Z55" s="872"/>
      <c r="AA55" s="872"/>
      <c r="AB55" s="872"/>
      <c r="AC55" s="872"/>
      <c r="AD55" s="872"/>
      <c r="AE55" s="873"/>
      <c r="AF55" s="822"/>
      <c r="AG55" s="823"/>
      <c r="AH55" s="823"/>
      <c r="AI55" s="823"/>
      <c r="AJ55" s="824"/>
      <c r="AK55" s="875"/>
      <c r="AL55" s="872"/>
      <c r="AM55" s="872"/>
      <c r="AN55" s="872"/>
      <c r="AO55" s="872"/>
      <c r="AP55" s="872"/>
      <c r="AQ55" s="872"/>
      <c r="AR55" s="872"/>
      <c r="AS55" s="872"/>
      <c r="AT55" s="872"/>
      <c r="AU55" s="872"/>
      <c r="AV55" s="872"/>
      <c r="AW55" s="872"/>
      <c r="AX55" s="872"/>
      <c r="AY55" s="872"/>
      <c r="AZ55" s="874"/>
      <c r="BA55" s="874"/>
      <c r="BB55" s="874"/>
      <c r="BC55" s="874"/>
      <c r="BD55" s="874"/>
      <c r="BE55" s="868"/>
      <c r="BF55" s="868"/>
      <c r="BG55" s="868"/>
      <c r="BH55" s="868"/>
      <c r="BI55" s="869"/>
      <c r="BJ55" s="232"/>
      <c r="BK55" s="232"/>
      <c r="BL55" s="232"/>
      <c r="BM55" s="232"/>
      <c r="BN55" s="232"/>
      <c r="BO55" s="241"/>
      <c r="BP55" s="241"/>
      <c r="BQ55" s="238">
        <v>49</v>
      </c>
      <c r="BR55" s="239"/>
      <c r="BS55" s="809"/>
      <c r="BT55" s="810"/>
      <c r="BU55" s="810"/>
      <c r="BV55" s="810"/>
      <c r="BW55" s="810"/>
      <c r="BX55" s="810"/>
      <c r="BY55" s="810"/>
      <c r="BZ55" s="810"/>
      <c r="CA55" s="810"/>
      <c r="CB55" s="810"/>
      <c r="CC55" s="810"/>
      <c r="CD55" s="810"/>
      <c r="CE55" s="810"/>
      <c r="CF55" s="810"/>
      <c r="CG55" s="811"/>
      <c r="CH55" s="812"/>
      <c r="CI55" s="813"/>
      <c r="CJ55" s="813"/>
      <c r="CK55" s="813"/>
      <c r="CL55" s="814"/>
      <c r="CM55" s="812"/>
      <c r="CN55" s="813"/>
      <c r="CO55" s="813"/>
      <c r="CP55" s="813"/>
      <c r="CQ55" s="814"/>
      <c r="CR55" s="812"/>
      <c r="CS55" s="813"/>
      <c r="CT55" s="813"/>
      <c r="CU55" s="813"/>
      <c r="CV55" s="814"/>
      <c r="CW55" s="812"/>
      <c r="CX55" s="813"/>
      <c r="CY55" s="813"/>
      <c r="CZ55" s="813"/>
      <c r="DA55" s="814"/>
      <c r="DB55" s="812"/>
      <c r="DC55" s="813"/>
      <c r="DD55" s="813"/>
      <c r="DE55" s="813"/>
      <c r="DF55" s="814"/>
      <c r="DG55" s="812"/>
      <c r="DH55" s="813"/>
      <c r="DI55" s="813"/>
      <c r="DJ55" s="813"/>
      <c r="DK55" s="814"/>
      <c r="DL55" s="812"/>
      <c r="DM55" s="813"/>
      <c r="DN55" s="813"/>
      <c r="DO55" s="813"/>
      <c r="DP55" s="814"/>
      <c r="DQ55" s="812"/>
      <c r="DR55" s="813"/>
      <c r="DS55" s="813"/>
      <c r="DT55" s="813"/>
      <c r="DU55" s="814"/>
      <c r="DV55" s="809"/>
      <c r="DW55" s="810"/>
      <c r="DX55" s="810"/>
      <c r="DY55" s="810"/>
      <c r="DZ55" s="815"/>
      <c r="EA55" s="230"/>
    </row>
    <row r="56" spans="1:131" ht="26.25" customHeight="1" x14ac:dyDescent="0.2">
      <c r="A56" s="238">
        <v>29</v>
      </c>
      <c r="B56" s="816"/>
      <c r="C56" s="817"/>
      <c r="D56" s="817"/>
      <c r="E56" s="817"/>
      <c r="F56" s="817"/>
      <c r="G56" s="817"/>
      <c r="H56" s="817"/>
      <c r="I56" s="817"/>
      <c r="J56" s="817"/>
      <c r="K56" s="817"/>
      <c r="L56" s="817"/>
      <c r="M56" s="817"/>
      <c r="N56" s="817"/>
      <c r="O56" s="817"/>
      <c r="P56" s="818"/>
      <c r="Q56" s="871"/>
      <c r="R56" s="872"/>
      <c r="S56" s="872"/>
      <c r="T56" s="872"/>
      <c r="U56" s="872"/>
      <c r="V56" s="872"/>
      <c r="W56" s="872"/>
      <c r="X56" s="872"/>
      <c r="Y56" s="872"/>
      <c r="Z56" s="872"/>
      <c r="AA56" s="872"/>
      <c r="AB56" s="872"/>
      <c r="AC56" s="872"/>
      <c r="AD56" s="872"/>
      <c r="AE56" s="873"/>
      <c r="AF56" s="822"/>
      <c r="AG56" s="823"/>
      <c r="AH56" s="823"/>
      <c r="AI56" s="823"/>
      <c r="AJ56" s="824"/>
      <c r="AK56" s="875"/>
      <c r="AL56" s="872"/>
      <c r="AM56" s="872"/>
      <c r="AN56" s="872"/>
      <c r="AO56" s="872"/>
      <c r="AP56" s="872"/>
      <c r="AQ56" s="872"/>
      <c r="AR56" s="872"/>
      <c r="AS56" s="872"/>
      <c r="AT56" s="872"/>
      <c r="AU56" s="872"/>
      <c r="AV56" s="872"/>
      <c r="AW56" s="872"/>
      <c r="AX56" s="872"/>
      <c r="AY56" s="872"/>
      <c r="AZ56" s="874"/>
      <c r="BA56" s="874"/>
      <c r="BB56" s="874"/>
      <c r="BC56" s="874"/>
      <c r="BD56" s="874"/>
      <c r="BE56" s="868"/>
      <c r="BF56" s="868"/>
      <c r="BG56" s="868"/>
      <c r="BH56" s="868"/>
      <c r="BI56" s="869"/>
      <c r="BJ56" s="232"/>
      <c r="BK56" s="232"/>
      <c r="BL56" s="232"/>
      <c r="BM56" s="232"/>
      <c r="BN56" s="232"/>
      <c r="BO56" s="241"/>
      <c r="BP56" s="241"/>
      <c r="BQ56" s="238">
        <v>50</v>
      </c>
      <c r="BR56" s="239"/>
      <c r="BS56" s="809"/>
      <c r="BT56" s="810"/>
      <c r="BU56" s="810"/>
      <c r="BV56" s="810"/>
      <c r="BW56" s="810"/>
      <c r="BX56" s="810"/>
      <c r="BY56" s="810"/>
      <c r="BZ56" s="810"/>
      <c r="CA56" s="810"/>
      <c r="CB56" s="810"/>
      <c r="CC56" s="810"/>
      <c r="CD56" s="810"/>
      <c r="CE56" s="810"/>
      <c r="CF56" s="810"/>
      <c r="CG56" s="811"/>
      <c r="CH56" s="812"/>
      <c r="CI56" s="813"/>
      <c r="CJ56" s="813"/>
      <c r="CK56" s="813"/>
      <c r="CL56" s="814"/>
      <c r="CM56" s="812"/>
      <c r="CN56" s="813"/>
      <c r="CO56" s="813"/>
      <c r="CP56" s="813"/>
      <c r="CQ56" s="814"/>
      <c r="CR56" s="812"/>
      <c r="CS56" s="813"/>
      <c r="CT56" s="813"/>
      <c r="CU56" s="813"/>
      <c r="CV56" s="814"/>
      <c r="CW56" s="812"/>
      <c r="CX56" s="813"/>
      <c r="CY56" s="813"/>
      <c r="CZ56" s="813"/>
      <c r="DA56" s="814"/>
      <c r="DB56" s="812"/>
      <c r="DC56" s="813"/>
      <c r="DD56" s="813"/>
      <c r="DE56" s="813"/>
      <c r="DF56" s="814"/>
      <c r="DG56" s="812"/>
      <c r="DH56" s="813"/>
      <c r="DI56" s="813"/>
      <c r="DJ56" s="813"/>
      <c r="DK56" s="814"/>
      <c r="DL56" s="812"/>
      <c r="DM56" s="813"/>
      <c r="DN56" s="813"/>
      <c r="DO56" s="813"/>
      <c r="DP56" s="814"/>
      <c r="DQ56" s="812"/>
      <c r="DR56" s="813"/>
      <c r="DS56" s="813"/>
      <c r="DT56" s="813"/>
      <c r="DU56" s="814"/>
      <c r="DV56" s="809"/>
      <c r="DW56" s="810"/>
      <c r="DX56" s="810"/>
      <c r="DY56" s="810"/>
      <c r="DZ56" s="815"/>
      <c r="EA56" s="230"/>
    </row>
    <row r="57" spans="1:131" ht="26.25" customHeight="1" x14ac:dyDescent="0.2">
      <c r="A57" s="238">
        <v>30</v>
      </c>
      <c r="B57" s="816"/>
      <c r="C57" s="817"/>
      <c r="D57" s="817"/>
      <c r="E57" s="817"/>
      <c r="F57" s="817"/>
      <c r="G57" s="817"/>
      <c r="H57" s="817"/>
      <c r="I57" s="817"/>
      <c r="J57" s="817"/>
      <c r="K57" s="817"/>
      <c r="L57" s="817"/>
      <c r="M57" s="817"/>
      <c r="N57" s="817"/>
      <c r="O57" s="817"/>
      <c r="P57" s="818"/>
      <c r="Q57" s="871"/>
      <c r="R57" s="872"/>
      <c r="S57" s="872"/>
      <c r="T57" s="872"/>
      <c r="U57" s="872"/>
      <c r="V57" s="872"/>
      <c r="W57" s="872"/>
      <c r="X57" s="872"/>
      <c r="Y57" s="872"/>
      <c r="Z57" s="872"/>
      <c r="AA57" s="872"/>
      <c r="AB57" s="872"/>
      <c r="AC57" s="872"/>
      <c r="AD57" s="872"/>
      <c r="AE57" s="873"/>
      <c r="AF57" s="822"/>
      <c r="AG57" s="823"/>
      <c r="AH57" s="823"/>
      <c r="AI57" s="823"/>
      <c r="AJ57" s="824"/>
      <c r="AK57" s="875"/>
      <c r="AL57" s="872"/>
      <c r="AM57" s="872"/>
      <c r="AN57" s="872"/>
      <c r="AO57" s="872"/>
      <c r="AP57" s="872"/>
      <c r="AQ57" s="872"/>
      <c r="AR57" s="872"/>
      <c r="AS57" s="872"/>
      <c r="AT57" s="872"/>
      <c r="AU57" s="872"/>
      <c r="AV57" s="872"/>
      <c r="AW57" s="872"/>
      <c r="AX57" s="872"/>
      <c r="AY57" s="872"/>
      <c r="AZ57" s="874"/>
      <c r="BA57" s="874"/>
      <c r="BB57" s="874"/>
      <c r="BC57" s="874"/>
      <c r="BD57" s="874"/>
      <c r="BE57" s="868"/>
      <c r="BF57" s="868"/>
      <c r="BG57" s="868"/>
      <c r="BH57" s="868"/>
      <c r="BI57" s="869"/>
      <c r="BJ57" s="232"/>
      <c r="BK57" s="232"/>
      <c r="BL57" s="232"/>
      <c r="BM57" s="232"/>
      <c r="BN57" s="232"/>
      <c r="BO57" s="241"/>
      <c r="BP57" s="241"/>
      <c r="BQ57" s="238">
        <v>51</v>
      </c>
      <c r="BR57" s="239"/>
      <c r="BS57" s="809"/>
      <c r="BT57" s="810"/>
      <c r="BU57" s="810"/>
      <c r="BV57" s="810"/>
      <c r="BW57" s="810"/>
      <c r="BX57" s="810"/>
      <c r="BY57" s="810"/>
      <c r="BZ57" s="810"/>
      <c r="CA57" s="810"/>
      <c r="CB57" s="810"/>
      <c r="CC57" s="810"/>
      <c r="CD57" s="810"/>
      <c r="CE57" s="810"/>
      <c r="CF57" s="810"/>
      <c r="CG57" s="811"/>
      <c r="CH57" s="812"/>
      <c r="CI57" s="813"/>
      <c r="CJ57" s="813"/>
      <c r="CK57" s="813"/>
      <c r="CL57" s="814"/>
      <c r="CM57" s="812"/>
      <c r="CN57" s="813"/>
      <c r="CO57" s="813"/>
      <c r="CP57" s="813"/>
      <c r="CQ57" s="814"/>
      <c r="CR57" s="812"/>
      <c r="CS57" s="813"/>
      <c r="CT57" s="813"/>
      <c r="CU57" s="813"/>
      <c r="CV57" s="814"/>
      <c r="CW57" s="812"/>
      <c r="CX57" s="813"/>
      <c r="CY57" s="813"/>
      <c r="CZ57" s="813"/>
      <c r="DA57" s="814"/>
      <c r="DB57" s="812"/>
      <c r="DC57" s="813"/>
      <c r="DD57" s="813"/>
      <c r="DE57" s="813"/>
      <c r="DF57" s="814"/>
      <c r="DG57" s="812"/>
      <c r="DH57" s="813"/>
      <c r="DI57" s="813"/>
      <c r="DJ57" s="813"/>
      <c r="DK57" s="814"/>
      <c r="DL57" s="812"/>
      <c r="DM57" s="813"/>
      <c r="DN57" s="813"/>
      <c r="DO57" s="813"/>
      <c r="DP57" s="814"/>
      <c r="DQ57" s="812"/>
      <c r="DR57" s="813"/>
      <c r="DS57" s="813"/>
      <c r="DT57" s="813"/>
      <c r="DU57" s="814"/>
      <c r="DV57" s="809"/>
      <c r="DW57" s="810"/>
      <c r="DX57" s="810"/>
      <c r="DY57" s="810"/>
      <c r="DZ57" s="815"/>
      <c r="EA57" s="230"/>
    </row>
    <row r="58" spans="1:131" ht="26.25" customHeight="1" x14ac:dyDescent="0.2">
      <c r="A58" s="238">
        <v>31</v>
      </c>
      <c r="B58" s="816"/>
      <c r="C58" s="817"/>
      <c r="D58" s="817"/>
      <c r="E58" s="817"/>
      <c r="F58" s="817"/>
      <c r="G58" s="817"/>
      <c r="H58" s="817"/>
      <c r="I58" s="817"/>
      <c r="J58" s="817"/>
      <c r="K58" s="817"/>
      <c r="L58" s="817"/>
      <c r="M58" s="817"/>
      <c r="N58" s="817"/>
      <c r="O58" s="817"/>
      <c r="P58" s="818"/>
      <c r="Q58" s="871"/>
      <c r="R58" s="872"/>
      <c r="S58" s="872"/>
      <c r="T58" s="872"/>
      <c r="U58" s="872"/>
      <c r="V58" s="872"/>
      <c r="W58" s="872"/>
      <c r="X58" s="872"/>
      <c r="Y58" s="872"/>
      <c r="Z58" s="872"/>
      <c r="AA58" s="872"/>
      <c r="AB58" s="872"/>
      <c r="AC58" s="872"/>
      <c r="AD58" s="872"/>
      <c r="AE58" s="873"/>
      <c r="AF58" s="822"/>
      <c r="AG58" s="823"/>
      <c r="AH58" s="823"/>
      <c r="AI58" s="823"/>
      <c r="AJ58" s="824"/>
      <c r="AK58" s="875"/>
      <c r="AL58" s="872"/>
      <c r="AM58" s="872"/>
      <c r="AN58" s="872"/>
      <c r="AO58" s="872"/>
      <c r="AP58" s="872"/>
      <c r="AQ58" s="872"/>
      <c r="AR58" s="872"/>
      <c r="AS58" s="872"/>
      <c r="AT58" s="872"/>
      <c r="AU58" s="872"/>
      <c r="AV58" s="872"/>
      <c r="AW58" s="872"/>
      <c r="AX58" s="872"/>
      <c r="AY58" s="872"/>
      <c r="AZ58" s="874"/>
      <c r="BA58" s="874"/>
      <c r="BB58" s="874"/>
      <c r="BC58" s="874"/>
      <c r="BD58" s="874"/>
      <c r="BE58" s="868"/>
      <c r="BF58" s="868"/>
      <c r="BG58" s="868"/>
      <c r="BH58" s="868"/>
      <c r="BI58" s="869"/>
      <c r="BJ58" s="232"/>
      <c r="BK58" s="232"/>
      <c r="BL58" s="232"/>
      <c r="BM58" s="232"/>
      <c r="BN58" s="232"/>
      <c r="BO58" s="241"/>
      <c r="BP58" s="241"/>
      <c r="BQ58" s="238">
        <v>52</v>
      </c>
      <c r="BR58" s="239"/>
      <c r="BS58" s="809"/>
      <c r="BT58" s="810"/>
      <c r="BU58" s="810"/>
      <c r="BV58" s="810"/>
      <c r="BW58" s="810"/>
      <c r="BX58" s="810"/>
      <c r="BY58" s="810"/>
      <c r="BZ58" s="810"/>
      <c r="CA58" s="810"/>
      <c r="CB58" s="810"/>
      <c r="CC58" s="810"/>
      <c r="CD58" s="810"/>
      <c r="CE58" s="810"/>
      <c r="CF58" s="810"/>
      <c r="CG58" s="811"/>
      <c r="CH58" s="812"/>
      <c r="CI58" s="813"/>
      <c r="CJ58" s="813"/>
      <c r="CK58" s="813"/>
      <c r="CL58" s="814"/>
      <c r="CM58" s="812"/>
      <c r="CN58" s="813"/>
      <c r="CO58" s="813"/>
      <c r="CP58" s="813"/>
      <c r="CQ58" s="814"/>
      <c r="CR58" s="812"/>
      <c r="CS58" s="813"/>
      <c r="CT58" s="813"/>
      <c r="CU58" s="813"/>
      <c r="CV58" s="814"/>
      <c r="CW58" s="812"/>
      <c r="CX58" s="813"/>
      <c r="CY58" s="813"/>
      <c r="CZ58" s="813"/>
      <c r="DA58" s="814"/>
      <c r="DB58" s="812"/>
      <c r="DC58" s="813"/>
      <c r="DD58" s="813"/>
      <c r="DE58" s="813"/>
      <c r="DF58" s="814"/>
      <c r="DG58" s="812"/>
      <c r="DH58" s="813"/>
      <c r="DI58" s="813"/>
      <c r="DJ58" s="813"/>
      <c r="DK58" s="814"/>
      <c r="DL58" s="812"/>
      <c r="DM58" s="813"/>
      <c r="DN58" s="813"/>
      <c r="DO58" s="813"/>
      <c r="DP58" s="814"/>
      <c r="DQ58" s="812"/>
      <c r="DR58" s="813"/>
      <c r="DS58" s="813"/>
      <c r="DT58" s="813"/>
      <c r="DU58" s="814"/>
      <c r="DV58" s="809"/>
      <c r="DW58" s="810"/>
      <c r="DX58" s="810"/>
      <c r="DY58" s="810"/>
      <c r="DZ58" s="815"/>
      <c r="EA58" s="230"/>
    </row>
    <row r="59" spans="1:131" ht="26.25" customHeight="1" x14ac:dyDescent="0.2">
      <c r="A59" s="238">
        <v>32</v>
      </c>
      <c r="B59" s="816"/>
      <c r="C59" s="817"/>
      <c r="D59" s="817"/>
      <c r="E59" s="817"/>
      <c r="F59" s="817"/>
      <c r="G59" s="817"/>
      <c r="H59" s="817"/>
      <c r="I59" s="817"/>
      <c r="J59" s="817"/>
      <c r="K59" s="817"/>
      <c r="L59" s="817"/>
      <c r="M59" s="817"/>
      <c r="N59" s="817"/>
      <c r="O59" s="817"/>
      <c r="P59" s="818"/>
      <c r="Q59" s="871"/>
      <c r="R59" s="872"/>
      <c r="S59" s="872"/>
      <c r="T59" s="872"/>
      <c r="U59" s="872"/>
      <c r="V59" s="872"/>
      <c r="W59" s="872"/>
      <c r="X59" s="872"/>
      <c r="Y59" s="872"/>
      <c r="Z59" s="872"/>
      <c r="AA59" s="872"/>
      <c r="AB59" s="872"/>
      <c r="AC59" s="872"/>
      <c r="AD59" s="872"/>
      <c r="AE59" s="873"/>
      <c r="AF59" s="822"/>
      <c r="AG59" s="823"/>
      <c r="AH59" s="823"/>
      <c r="AI59" s="823"/>
      <c r="AJ59" s="824"/>
      <c r="AK59" s="875"/>
      <c r="AL59" s="872"/>
      <c r="AM59" s="872"/>
      <c r="AN59" s="872"/>
      <c r="AO59" s="872"/>
      <c r="AP59" s="872"/>
      <c r="AQ59" s="872"/>
      <c r="AR59" s="872"/>
      <c r="AS59" s="872"/>
      <c r="AT59" s="872"/>
      <c r="AU59" s="872"/>
      <c r="AV59" s="872"/>
      <c r="AW59" s="872"/>
      <c r="AX59" s="872"/>
      <c r="AY59" s="872"/>
      <c r="AZ59" s="874"/>
      <c r="BA59" s="874"/>
      <c r="BB59" s="874"/>
      <c r="BC59" s="874"/>
      <c r="BD59" s="874"/>
      <c r="BE59" s="868"/>
      <c r="BF59" s="868"/>
      <c r="BG59" s="868"/>
      <c r="BH59" s="868"/>
      <c r="BI59" s="869"/>
      <c r="BJ59" s="232"/>
      <c r="BK59" s="232"/>
      <c r="BL59" s="232"/>
      <c r="BM59" s="232"/>
      <c r="BN59" s="232"/>
      <c r="BO59" s="241"/>
      <c r="BP59" s="241"/>
      <c r="BQ59" s="238">
        <v>53</v>
      </c>
      <c r="BR59" s="239"/>
      <c r="BS59" s="809"/>
      <c r="BT59" s="810"/>
      <c r="BU59" s="810"/>
      <c r="BV59" s="810"/>
      <c r="BW59" s="810"/>
      <c r="BX59" s="810"/>
      <c r="BY59" s="810"/>
      <c r="BZ59" s="810"/>
      <c r="CA59" s="810"/>
      <c r="CB59" s="810"/>
      <c r="CC59" s="810"/>
      <c r="CD59" s="810"/>
      <c r="CE59" s="810"/>
      <c r="CF59" s="810"/>
      <c r="CG59" s="811"/>
      <c r="CH59" s="812"/>
      <c r="CI59" s="813"/>
      <c r="CJ59" s="813"/>
      <c r="CK59" s="813"/>
      <c r="CL59" s="814"/>
      <c r="CM59" s="812"/>
      <c r="CN59" s="813"/>
      <c r="CO59" s="813"/>
      <c r="CP59" s="813"/>
      <c r="CQ59" s="814"/>
      <c r="CR59" s="812"/>
      <c r="CS59" s="813"/>
      <c r="CT59" s="813"/>
      <c r="CU59" s="813"/>
      <c r="CV59" s="814"/>
      <c r="CW59" s="812"/>
      <c r="CX59" s="813"/>
      <c r="CY59" s="813"/>
      <c r="CZ59" s="813"/>
      <c r="DA59" s="814"/>
      <c r="DB59" s="812"/>
      <c r="DC59" s="813"/>
      <c r="DD59" s="813"/>
      <c r="DE59" s="813"/>
      <c r="DF59" s="814"/>
      <c r="DG59" s="812"/>
      <c r="DH59" s="813"/>
      <c r="DI59" s="813"/>
      <c r="DJ59" s="813"/>
      <c r="DK59" s="814"/>
      <c r="DL59" s="812"/>
      <c r="DM59" s="813"/>
      <c r="DN59" s="813"/>
      <c r="DO59" s="813"/>
      <c r="DP59" s="814"/>
      <c r="DQ59" s="812"/>
      <c r="DR59" s="813"/>
      <c r="DS59" s="813"/>
      <c r="DT59" s="813"/>
      <c r="DU59" s="814"/>
      <c r="DV59" s="809"/>
      <c r="DW59" s="810"/>
      <c r="DX59" s="810"/>
      <c r="DY59" s="810"/>
      <c r="DZ59" s="815"/>
      <c r="EA59" s="230"/>
    </row>
    <row r="60" spans="1:131" ht="26.25" customHeight="1" x14ac:dyDescent="0.2">
      <c r="A60" s="238">
        <v>33</v>
      </c>
      <c r="B60" s="816"/>
      <c r="C60" s="817"/>
      <c r="D60" s="817"/>
      <c r="E60" s="817"/>
      <c r="F60" s="817"/>
      <c r="G60" s="817"/>
      <c r="H60" s="817"/>
      <c r="I60" s="817"/>
      <c r="J60" s="817"/>
      <c r="K60" s="817"/>
      <c r="L60" s="817"/>
      <c r="M60" s="817"/>
      <c r="N60" s="817"/>
      <c r="O60" s="817"/>
      <c r="P60" s="818"/>
      <c r="Q60" s="871"/>
      <c r="R60" s="872"/>
      <c r="S60" s="872"/>
      <c r="T60" s="872"/>
      <c r="U60" s="872"/>
      <c r="V60" s="872"/>
      <c r="W60" s="872"/>
      <c r="X60" s="872"/>
      <c r="Y60" s="872"/>
      <c r="Z60" s="872"/>
      <c r="AA60" s="872"/>
      <c r="AB60" s="872"/>
      <c r="AC60" s="872"/>
      <c r="AD60" s="872"/>
      <c r="AE60" s="873"/>
      <c r="AF60" s="822"/>
      <c r="AG60" s="823"/>
      <c r="AH60" s="823"/>
      <c r="AI60" s="823"/>
      <c r="AJ60" s="824"/>
      <c r="AK60" s="875"/>
      <c r="AL60" s="872"/>
      <c r="AM60" s="872"/>
      <c r="AN60" s="872"/>
      <c r="AO60" s="872"/>
      <c r="AP60" s="872"/>
      <c r="AQ60" s="872"/>
      <c r="AR60" s="872"/>
      <c r="AS60" s="872"/>
      <c r="AT60" s="872"/>
      <c r="AU60" s="872"/>
      <c r="AV60" s="872"/>
      <c r="AW60" s="872"/>
      <c r="AX60" s="872"/>
      <c r="AY60" s="872"/>
      <c r="AZ60" s="874"/>
      <c r="BA60" s="874"/>
      <c r="BB60" s="874"/>
      <c r="BC60" s="874"/>
      <c r="BD60" s="874"/>
      <c r="BE60" s="868"/>
      <c r="BF60" s="868"/>
      <c r="BG60" s="868"/>
      <c r="BH60" s="868"/>
      <c r="BI60" s="869"/>
      <c r="BJ60" s="232"/>
      <c r="BK60" s="232"/>
      <c r="BL60" s="232"/>
      <c r="BM60" s="232"/>
      <c r="BN60" s="232"/>
      <c r="BO60" s="241"/>
      <c r="BP60" s="241"/>
      <c r="BQ60" s="238">
        <v>54</v>
      </c>
      <c r="BR60" s="239"/>
      <c r="BS60" s="809"/>
      <c r="BT60" s="810"/>
      <c r="BU60" s="810"/>
      <c r="BV60" s="810"/>
      <c r="BW60" s="810"/>
      <c r="BX60" s="810"/>
      <c r="BY60" s="810"/>
      <c r="BZ60" s="810"/>
      <c r="CA60" s="810"/>
      <c r="CB60" s="810"/>
      <c r="CC60" s="810"/>
      <c r="CD60" s="810"/>
      <c r="CE60" s="810"/>
      <c r="CF60" s="810"/>
      <c r="CG60" s="811"/>
      <c r="CH60" s="812"/>
      <c r="CI60" s="813"/>
      <c r="CJ60" s="813"/>
      <c r="CK60" s="813"/>
      <c r="CL60" s="814"/>
      <c r="CM60" s="812"/>
      <c r="CN60" s="813"/>
      <c r="CO60" s="813"/>
      <c r="CP60" s="813"/>
      <c r="CQ60" s="814"/>
      <c r="CR60" s="812"/>
      <c r="CS60" s="813"/>
      <c r="CT60" s="813"/>
      <c r="CU60" s="813"/>
      <c r="CV60" s="814"/>
      <c r="CW60" s="812"/>
      <c r="CX60" s="813"/>
      <c r="CY60" s="813"/>
      <c r="CZ60" s="813"/>
      <c r="DA60" s="814"/>
      <c r="DB60" s="812"/>
      <c r="DC60" s="813"/>
      <c r="DD60" s="813"/>
      <c r="DE60" s="813"/>
      <c r="DF60" s="814"/>
      <c r="DG60" s="812"/>
      <c r="DH60" s="813"/>
      <c r="DI60" s="813"/>
      <c r="DJ60" s="813"/>
      <c r="DK60" s="814"/>
      <c r="DL60" s="812"/>
      <c r="DM60" s="813"/>
      <c r="DN60" s="813"/>
      <c r="DO60" s="813"/>
      <c r="DP60" s="814"/>
      <c r="DQ60" s="812"/>
      <c r="DR60" s="813"/>
      <c r="DS60" s="813"/>
      <c r="DT60" s="813"/>
      <c r="DU60" s="814"/>
      <c r="DV60" s="809"/>
      <c r="DW60" s="810"/>
      <c r="DX60" s="810"/>
      <c r="DY60" s="810"/>
      <c r="DZ60" s="815"/>
      <c r="EA60" s="230"/>
    </row>
    <row r="61" spans="1:131" ht="26.25" customHeight="1" thickBot="1" x14ac:dyDescent="0.25">
      <c r="A61" s="238">
        <v>34</v>
      </c>
      <c r="B61" s="816"/>
      <c r="C61" s="817"/>
      <c r="D61" s="817"/>
      <c r="E61" s="817"/>
      <c r="F61" s="817"/>
      <c r="G61" s="817"/>
      <c r="H61" s="817"/>
      <c r="I61" s="817"/>
      <c r="J61" s="817"/>
      <c r="K61" s="817"/>
      <c r="L61" s="817"/>
      <c r="M61" s="817"/>
      <c r="N61" s="817"/>
      <c r="O61" s="817"/>
      <c r="P61" s="818"/>
      <c r="Q61" s="871"/>
      <c r="R61" s="872"/>
      <c r="S61" s="872"/>
      <c r="T61" s="872"/>
      <c r="U61" s="872"/>
      <c r="V61" s="872"/>
      <c r="W61" s="872"/>
      <c r="X61" s="872"/>
      <c r="Y61" s="872"/>
      <c r="Z61" s="872"/>
      <c r="AA61" s="872"/>
      <c r="AB61" s="872"/>
      <c r="AC61" s="872"/>
      <c r="AD61" s="872"/>
      <c r="AE61" s="873"/>
      <c r="AF61" s="822"/>
      <c r="AG61" s="823"/>
      <c r="AH61" s="823"/>
      <c r="AI61" s="823"/>
      <c r="AJ61" s="824"/>
      <c r="AK61" s="875"/>
      <c r="AL61" s="872"/>
      <c r="AM61" s="872"/>
      <c r="AN61" s="872"/>
      <c r="AO61" s="872"/>
      <c r="AP61" s="872"/>
      <c r="AQ61" s="872"/>
      <c r="AR61" s="872"/>
      <c r="AS61" s="872"/>
      <c r="AT61" s="872"/>
      <c r="AU61" s="872"/>
      <c r="AV61" s="872"/>
      <c r="AW61" s="872"/>
      <c r="AX61" s="872"/>
      <c r="AY61" s="872"/>
      <c r="AZ61" s="874"/>
      <c r="BA61" s="874"/>
      <c r="BB61" s="874"/>
      <c r="BC61" s="874"/>
      <c r="BD61" s="874"/>
      <c r="BE61" s="868"/>
      <c r="BF61" s="868"/>
      <c r="BG61" s="868"/>
      <c r="BH61" s="868"/>
      <c r="BI61" s="869"/>
      <c r="BJ61" s="232"/>
      <c r="BK61" s="232"/>
      <c r="BL61" s="232"/>
      <c r="BM61" s="232"/>
      <c r="BN61" s="232"/>
      <c r="BO61" s="241"/>
      <c r="BP61" s="241"/>
      <c r="BQ61" s="238">
        <v>55</v>
      </c>
      <c r="BR61" s="239"/>
      <c r="BS61" s="809"/>
      <c r="BT61" s="810"/>
      <c r="BU61" s="810"/>
      <c r="BV61" s="810"/>
      <c r="BW61" s="810"/>
      <c r="BX61" s="810"/>
      <c r="BY61" s="810"/>
      <c r="BZ61" s="810"/>
      <c r="CA61" s="810"/>
      <c r="CB61" s="810"/>
      <c r="CC61" s="810"/>
      <c r="CD61" s="810"/>
      <c r="CE61" s="810"/>
      <c r="CF61" s="810"/>
      <c r="CG61" s="811"/>
      <c r="CH61" s="812"/>
      <c r="CI61" s="813"/>
      <c r="CJ61" s="813"/>
      <c r="CK61" s="813"/>
      <c r="CL61" s="814"/>
      <c r="CM61" s="812"/>
      <c r="CN61" s="813"/>
      <c r="CO61" s="813"/>
      <c r="CP61" s="813"/>
      <c r="CQ61" s="814"/>
      <c r="CR61" s="812"/>
      <c r="CS61" s="813"/>
      <c r="CT61" s="813"/>
      <c r="CU61" s="813"/>
      <c r="CV61" s="814"/>
      <c r="CW61" s="812"/>
      <c r="CX61" s="813"/>
      <c r="CY61" s="813"/>
      <c r="CZ61" s="813"/>
      <c r="DA61" s="814"/>
      <c r="DB61" s="812"/>
      <c r="DC61" s="813"/>
      <c r="DD61" s="813"/>
      <c r="DE61" s="813"/>
      <c r="DF61" s="814"/>
      <c r="DG61" s="812"/>
      <c r="DH61" s="813"/>
      <c r="DI61" s="813"/>
      <c r="DJ61" s="813"/>
      <c r="DK61" s="814"/>
      <c r="DL61" s="812"/>
      <c r="DM61" s="813"/>
      <c r="DN61" s="813"/>
      <c r="DO61" s="813"/>
      <c r="DP61" s="814"/>
      <c r="DQ61" s="812"/>
      <c r="DR61" s="813"/>
      <c r="DS61" s="813"/>
      <c r="DT61" s="813"/>
      <c r="DU61" s="814"/>
      <c r="DV61" s="809"/>
      <c r="DW61" s="810"/>
      <c r="DX61" s="810"/>
      <c r="DY61" s="810"/>
      <c r="DZ61" s="815"/>
      <c r="EA61" s="230"/>
    </row>
    <row r="62" spans="1:131" ht="26.25" customHeight="1" x14ac:dyDescent="0.2">
      <c r="A62" s="238">
        <v>35</v>
      </c>
      <c r="B62" s="816"/>
      <c r="C62" s="817"/>
      <c r="D62" s="817"/>
      <c r="E62" s="817"/>
      <c r="F62" s="817"/>
      <c r="G62" s="817"/>
      <c r="H62" s="817"/>
      <c r="I62" s="817"/>
      <c r="J62" s="817"/>
      <c r="K62" s="817"/>
      <c r="L62" s="817"/>
      <c r="M62" s="817"/>
      <c r="N62" s="817"/>
      <c r="O62" s="817"/>
      <c r="P62" s="818"/>
      <c r="Q62" s="871"/>
      <c r="R62" s="872"/>
      <c r="S62" s="872"/>
      <c r="T62" s="872"/>
      <c r="U62" s="872"/>
      <c r="V62" s="872"/>
      <c r="W62" s="872"/>
      <c r="X62" s="872"/>
      <c r="Y62" s="872"/>
      <c r="Z62" s="872"/>
      <c r="AA62" s="872"/>
      <c r="AB62" s="872"/>
      <c r="AC62" s="872"/>
      <c r="AD62" s="872"/>
      <c r="AE62" s="873"/>
      <c r="AF62" s="822"/>
      <c r="AG62" s="823"/>
      <c r="AH62" s="823"/>
      <c r="AI62" s="823"/>
      <c r="AJ62" s="824"/>
      <c r="AK62" s="875"/>
      <c r="AL62" s="872"/>
      <c r="AM62" s="872"/>
      <c r="AN62" s="872"/>
      <c r="AO62" s="872"/>
      <c r="AP62" s="872"/>
      <c r="AQ62" s="872"/>
      <c r="AR62" s="872"/>
      <c r="AS62" s="872"/>
      <c r="AT62" s="872"/>
      <c r="AU62" s="872"/>
      <c r="AV62" s="872"/>
      <c r="AW62" s="872"/>
      <c r="AX62" s="872"/>
      <c r="AY62" s="872"/>
      <c r="AZ62" s="874"/>
      <c r="BA62" s="874"/>
      <c r="BB62" s="874"/>
      <c r="BC62" s="874"/>
      <c r="BD62" s="874"/>
      <c r="BE62" s="868"/>
      <c r="BF62" s="868"/>
      <c r="BG62" s="868"/>
      <c r="BH62" s="868"/>
      <c r="BI62" s="869"/>
      <c r="BJ62" s="883" t="s">
        <v>398</v>
      </c>
      <c r="BK62" s="842"/>
      <c r="BL62" s="842"/>
      <c r="BM62" s="842"/>
      <c r="BN62" s="843"/>
      <c r="BO62" s="241"/>
      <c r="BP62" s="241"/>
      <c r="BQ62" s="238">
        <v>56</v>
      </c>
      <c r="BR62" s="239"/>
      <c r="BS62" s="809"/>
      <c r="BT62" s="810"/>
      <c r="BU62" s="810"/>
      <c r="BV62" s="810"/>
      <c r="BW62" s="810"/>
      <c r="BX62" s="810"/>
      <c r="BY62" s="810"/>
      <c r="BZ62" s="810"/>
      <c r="CA62" s="810"/>
      <c r="CB62" s="810"/>
      <c r="CC62" s="810"/>
      <c r="CD62" s="810"/>
      <c r="CE62" s="810"/>
      <c r="CF62" s="810"/>
      <c r="CG62" s="811"/>
      <c r="CH62" s="812"/>
      <c r="CI62" s="813"/>
      <c r="CJ62" s="813"/>
      <c r="CK62" s="813"/>
      <c r="CL62" s="814"/>
      <c r="CM62" s="812"/>
      <c r="CN62" s="813"/>
      <c r="CO62" s="813"/>
      <c r="CP62" s="813"/>
      <c r="CQ62" s="814"/>
      <c r="CR62" s="812"/>
      <c r="CS62" s="813"/>
      <c r="CT62" s="813"/>
      <c r="CU62" s="813"/>
      <c r="CV62" s="814"/>
      <c r="CW62" s="812"/>
      <c r="CX62" s="813"/>
      <c r="CY62" s="813"/>
      <c r="CZ62" s="813"/>
      <c r="DA62" s="814"/>
      <c r="DB62" s="812"/>
      <c r="DC62" s="813"/>
      <c r="DD62" s="813"/>
      <c r="DE62" s="813"/>
      <c r="DF62" s="814"/>
      <c r="DG62" s="812"/>
      <c r="DH62" s="813"/>
      <c r="DI62" s="813"/>
      <c r="DJ62" s="813"/>
      <c r="DK62" s="814"/>
      <c r="DL62" s="812"/>
      <c r="DM62" s="813"/>
      <c r="DN62" s="813"/>
      <c r="DO62" s="813"/>
      <c r="DP62" s="814"/>
      <c r="DQ62" s="812"/>
      <c r="DR62" s="813"/>
      <c r="DS62" s="813"/>
      <c r="DT62" s="813"/>
      <c r="DU62" s="814"/>
      <c r="DV62" s="809"/>
      <c r="DW62" s="810"/>
      <c r="DX62" s="810"/>
      <c r="DY62" s="810"/>
      <c r="DZ62" s="815"/>
      <c r="EA62" s="230"/>
    </row>
    <row r="63" spans="1:131" ht="26.25" customHeight="1" thickBot="1" x14ac:dyDescent="0.25">
      <c r="A63" s="240" t="s">
        <v>379</v>
      </c>
      <c r="B63" s="825" t="s">
        <v>399</v>
      </c>
      <c r="C63" s="826"/>
      <c r="D63" s="826"/>
      <c r="E63" s="826"/>
      <c r="F63" s="826"/>
      <c r="G63" s="826"/>
      <c r="H63" s="826"/>
      <c r="I63" s="826"/>
      <c r="J63" s="826"/>
      <c r="K63" s="826"/>
      <c r="L63" s="826"/>
      <c r="M63" s="826"/>
      <c r="N63" s="826"/>
      <c r="O63" s="826"/>
      <c r="P63" s="827"/>
      <c r="Q63" s="876"/>
      <c r="R63" s="877"/>
      <c r="S63" s="877"/>
      <c r="T63" s="877"/>
      <c r="U63" s="877"/>
      <c r="V63" s="877"/>
      <c r="W63" s="877"/>
      <c r="X63" s="877"/>
      <c r="Y63" s="877"/>
      <c r="Z63" s="877"/>
      <c r="AA63" s="877"/>
      <c r="AB63" s="877"/>
      <c r="AC63" s="877"/>
      <c r="AD63" s="877"/>
      <c r="AE63" s="878"/>
      <c r="AF63" s="879">
        <v>3676</v>
      </c>
      <c r="AG63" s="880"/>
      <c r="AH63" s="880"/>
      <c r="AI63" s="880"/>
      <c r="AJ63" s="881"/>
      <c r="AK63" s="882"/>
      <c r="AL63" s="877"/>
      <c r="AM63" s="877"/>
      <c r="AN63" s="877"/>
      <c r="AO63" s="877"/>
      <c r="AP63" s="880">
        <f>SUM(AP28:AT62)</f>
        <v>20496</v>
      </c>
      <c r="AQ63" s="880"/>
      <c r="AR63" s="880"/>
      <c r="AS63" s="880"/>
      <c r="AT63" s="880"/>
      <c r="AU63" s="880">
        <f>SUM(AU28:AY62)</f>
        <v>13833</v>
      </c>
      <c r="AV63" s="880"/>
      <c r="AW63" s="880"/>
      <c r="AX63" s="880"/>
      <c r="AY63" s="880"/>
      <c r="AZ63" s="884"/>
      <c r="BA63" s="884"/>
      <c r="BB63" s="884"/>
      <c r="BC63" s="884"/>
      <c r="BD63" s="884"/>
      <c r="BE63" s="885"/>
      <c r="BF63" s="885"/>
      <c r="BG63" s="885"/>
      <c r="BH63" s="885"/>
      <c r="BI63" s="886"/>
      <c r="BJ63" s="887" t="s">
        <v>122</v>
      </c>
      <c r="BK63" s="888"/>
      <c r="BL63" s="888"/>
      <c r="BM63" s="888"/>
      <c r="BN63" s="889"/>
      <c r="BO63" s="241"/>
      <c r="BP63" s="241"/>
      <c r="BQ63" s="238">
        <v>57</v>
      </c>
      <c r="BR63" s="239"/>
      <c r="BS63" s="809"/>
      <c r="BT63" s="810"/>
      <c r="BU63" s="810"/>
      <c r="BV63" s="810"/>
      <c r="BW63" s="810"/>
      <c r="BX63" s="810"/>
      <c r="BY63" s="810"/>
      <c r="BZ63" s="810"/>
      <c r="CA63" s="810"/>
      <c r="CB63" s="810"/>
      <c r="CC63" s="810"/>
      <c r="CD63" s="810"/>
      <c r="CE63" s="810"/>
      <c r="CF63" s="810"/>
      <c r="CG63" s="811"/>
      <c r="CH63" s="812"/>
      <c r="CI63" s="813"/>
      <c r="CJ63" s="813"/>
      <c r="CK63" s="813"/>
      <c r="CL63" s="814"/>
      <c r="CM63" s="812"/>
      <c r="CN63" s="813"/>
      <c r="CO63" s="813"/>
      <c r="CP63" s="813"/>
      <c r="CQ63" s="814"/>
      <c r="CR63" s="812"/>
      <c r="CS63" s="813"/>
      <c r="CT63" s="813"/>
      <c r="CU63" s="813"/>
      <c r="CV63" s="814"/>
      <c r="CW63" s="812"/>
      <c r="CX63" s="813"/>
      <c r="CY63" s="813"/>
      <c r="CZ63" s="813"/>
      <c r="DA63" s="814"/>
      <c r="DB63" s="812"/>
      <c r="DC63" s="813"/>
      <c r="DD63" s="813"/>
      <c r="DE63" s="813"/>
      <c r="DF63" s="814"/>
      <c r="DG63" s="812"/>
      <c r="DH63" s="813"/>
      <c r="DI63" s="813"/>
      <c r="DJ63" s="813"/>
      <c r="DK63" s="814"/>
      <c r="DL63" s="812"/>
      <c r="DM63" s="813"/>
      <c r="DN63" s="813"/>
      <c r="DO63" s="813"/>
      <c r="DP63" s="814"/>
      <c r="DQ63" s="812"/>
      <c r="DR63" s="813"/>
      <c r="DS63" s="813"/>
      <c r="DT63" s="813"/>
      <c r="DU63" s="814"/>
      <c r="DV63" s="809"/>
      <c r="DW63" s="810"/>
      <c r="DX63" s="810"/>
      <c r="DY63" s="810"/>
      <c r="DZ63" s="815"/>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809"/>
      <c r="BT64" s="810"/>
      <c r="BU64" s="810"/>
      <c r="BV64" s="810"/>
      <c r="BW64" s="810"/>
      <c r="BX64" s="810"/>
      <c r="BY64" s="810"/>
      <c r="BZ64" s="810"/>
      <c r="CA64" s="810"/>
      <c r="CB64" s="810"/>
      <c r="CC64" s="810"/>
      <c r="CD64" s="810"/>
      <c r="CE64" s="810"/>
      <c r="CF64" s="810"/>
      <c r="CG64" s="811"/>
      <c r="CH64" s="812"/>
      <c r="CI64" s="813"/>
      <c r="CJ64" s="813"/>
      <c r="CK64" s="813"/>
      <c r="CL64" s="814"/>
      <c r="CM64" s="812"/>
      <c r="CN64" s="813"/>
      <c r="CO64" s="813"/>
      <c r="CP64" s="813"/>
      <c r="CQ64" s="814"/>
      <c r="CR64" s="812"/>
      <c r="CS64" s="813"/>
      <c r="CT64" s="813"/>
      <c r="CU64" s="813"/>
      <c r="CV64" s="814"/>
      <c r="CW64" s="812"/>
      <c r="CX64" s="813"/>
      <c r="CY64" s="813"/>
      <c r="CZ64" s="813"/>
      <c r="DA64" s="814"/>
      <c r="DB64" s="812"/>
      <c r="DC64" s="813"/>
      <c r="DD64" s="813"/>
      <c r="DE64" s="813"/>
      <c r="DF64" s="814"/>
      <c r="DG64" s="812"/>
      <c r="DH64" s="813"/>
      <c r="DI64" s="813"/>
      <c r="DJ64" s="813"/>
      <c r="DK64" s="814"/>
      <c r="DL64" s="812"/>
      <c r="DM64" s="813"/>
      <c r="DN64" s="813"/>
      <c r="DO64" s="813"/>
      <c r="DP64" s="814"/>
      <c r="DQ64" s="812"/>
      <c r="DR64" s="813"/>
      <c r="DS64" s="813"/>
      <c r="DT64" s="813"/>
      <c r="DU64" s="814"/>
      <c r="DV64" s="809"/>
      <c r="DW64" s="810"/>
      <c r="DX64" s="810"/>
      <c r="DY64" s="810"/>
      <c r="DZ64" s="815"/>
      <c r="EA64" s="230"/>
    </row>
    <row r="65" spans="1:131" ht="26.25" customHeight="1" thickBot="1" x14ac:dyDescent="0.25">
      <c r="A65" s="232" t="s">
        <v>400</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809"/>
      <c r="BT65" s="810"/>
      <c r="BU65" s="810"/>
      <c r="BV65" s="810"/>
      <c r="BW65" s="810"/>
      <c r="BX65" s="810"/>
      <c r="BY65" s="810"/>
      <c r="BZ65" s="810"/>
      <c r="CA65" s="810"/>
      <c r="CB65" s="810"/>
      <c r="CC65" s="810"/>
      <c r="CD65" s="810"/>
      <c r="CE65" s="810"/>
      <c r="CF65" s="810"/>
      <c r="CG65" s="811"/>
      <c r="CH65" s="812"/>
      <c r="CI65" s="813"/>
      <c r="CJ65" s="813"/>
      <c r="CK65" s="813"/>
      <c r="CL65" s="814"/>
      <c r="CM65" s="812"/>
      <c r="CN65" s="813"/>
      <c r="CO65" s="813"/>
      <c r="CP65" s="813"/>
      <c r="CQ65" s="814"/>
      <c r="CR65" s="812"/>
      <c r="CS65" s="813"/>
      <c r="CT65" s="813"/>
      <c r="CU65" s="813"/>
      <c r="CV65" s="814"/>
      <c r="CW65" s="812"/>
      <c r="CX65" s="813"/>
      <c r="CY65" s="813"/>
      <c r="CZ65" s="813"/>
      <c r="DA65" s="814"/>
      <c r="DB65" s="812"/>
      <c r="DC65" s="813"/>
      <c r="DD65" s="813"/>
      <c r="DE65" s="813"/>
      <c r="DF65" s="814"/>
      <c r="DG65" s="812"/>
      <c r="DH65" s="813"/>
      <c r="DI65" s="813"/>
      <c r="DJ65" s="813"/>
      <c r="DK65" s="814"/>
      <c r="DL65" s="812"/>
      <c r="DM65" s="813"/>
      <c r="DN65" s="813"/>
      <c r="DO65" s="813"/>
      <c r="DP65" s="814"/>
      <c r="DQ65" s="812"/>
      <c r="DR65" s="813"/>
      <c r="DS65" s="813"/>
      <c r="DT65" s="813"/>
      <c r="DU65" s="814"/>
      <c r="DV65" s="809"/>
      <c r="DW65" s="810"/>
      <c r="DX65" s="810"/>
      <c r="DY65" s="810"/>
      <c r="DZ65" s="815"/>
      <c r="EA65" s="230"/>
    </row>
    <row r="66" spans="1:131" ht="26.25" customHeight="1" x14ac:dyDescent="0.2">
      <c r="A66" s="763" t="s">
        <v>401</v>
      </c>
      <c r="B66" s="764"/>
      <c r="C66" s="764"/>
      <c r="D66" s="764"/>
      <c r="E66" s="764"/>
      <c r="F66" s="764"/>
      <c r="G66" s="764"/>
      <c r="H66" s="764"/>
      <c r="I66" s="764"/>
      <c r="J66" s="764"/>
      <c r="K66" s="764"/>
      <c r="L66" s="764"/>
      <c r="M66" s="764"/>
      <c r="N66" s="764"/>
      <c r="O66" s="764"/>
      <c r="P66" s="765"/>
      <c r="Q66" s="769" t="s">
        <v>383</v>
      </c>
      <c r="R66" s="770"/>
      <c r="S66" s="770"/>
      <c r="T66" s="770"/>
      <c r="U66" s="771"/>
      <c r="V66" s="769" t="s">
        <v>384</v>
      </c>
      <c r="W66" s="770"/>
      <c r="X66" s="770"/>
      <c r="Y66" s="770"/>
      <c r="Z66" s="771"/>
      <c r="AA66" s="769" t="s">
        <v>385</v>
      </c>
      <c r="AB66" s="770"/>
      <c r="AC66" s="770"/>
      <c r="AD66" s="770"/>
      <c r="AE66" s="771"/>
      <c r="AF66" s="890" t="s">
        <v>386</v>
      </c>
      <c r="AG66" s="851"/>
      <c r="AH66" s="851"/>
      <c r="AI66" s="851"/>
      <c r="AJ66" s="891"/>
      <c r="AK66" s="769" t="s">
        <v>387</v>
      </c>
      <c r="AL66" s="764"/>
      <c r="AM66" s="764"/>
      <c r="AN66" s="764"/>
      <c r="AO66" s="765"/>
      <c r="AP66" s="769" t="s">
        <v>388</v>
      </c>
      <c r="AQ66" s="770"/>
      <c r="AR66" s="770"/>
      <c r="AS66" s="770"/>
      <c r="AT66" s="771"/>
      <c r="AU66" s="769" t="s">
        <v>402</v>
      </c>
      <c r="AV66" s="770"/>
      <c r="AW66" s="770"/>
      <c r="AX66" s="770"/>
      <c r="AY66" s="771"/>
      <c r="AZ66" s="769" t="s">
        <v>364</v>
      </c>
      <c r="BA66" s="770"/>
      <c r="BB66" s="770"/>
      <c r="BC66" s="770"/>
      <c r="BD66" s="776"/>
      <c r="BE66" s="241"/>
      <c r="BF66" s="241"/>
      <c r="BG66" s="241"/>
      <c r="BH66" s="241"/>
      <c r="BI66" s="241"/>
      <c r="BJ66" s="241"/>
      <c r="BK66" s="241"/>
      <c r="BL66" s="241"/>
      <c r="BM66" s="241"/>
      <c r="BN66" s="241"/>
      <c r="BO66" s="241"/>
      <c r="BP66" s="241"/>
      <c r="BQ66" s="238">
        <v>60</v>
      </c>
      <c r="BR66" s="243"/>
      <c r="BS66" s="895"/>
      <c r="BT66" s="896"/>
      <c r="BU66" s="896"/>
      <c r="BV66" s="896"/>
      <c r="BW66" s="896"/>
      <c r="BX66" s="896"/>
      <c r="BY66" s="896"/>
      <c r="BZ66" s="896"/>
      <c r="CA66" s="896"/>
      <c r="CB66" s="896"/>
      <c r="CC66" s="896"/>
      <c r="CD66" s="896"/>
      <c r="CE66" s="896"/>
      <c r="CF66" s="896"/>
      <c r="CG66" s="901"/>
      <c r="CH66" s="898"/>
      <c r="CI66" s="899"/>
      <c r="CJ66" s="899"/>
      <c r="CK66" s="899"/>
      <c r="CL66" s="900"/>
      <c r="CM66" s="898"/>
      <c r="CN66" s="899"/>
      <c r="CO66" s="899"/>
      <c r="CP66" s="899"/>
      <c r="CQ66" s="900"/>
      <c r="CR66" s="898"/>
      <c r="CS66" s="899"/>
      <c r="CT66" s="899"/>
      <c r="CU66" s="899"/>
      <c r="CV66" s="900"/>
      <c r="CW66" s="898"/>
      <c r="CX66" s="899"/>
      <c r="CY66" s="899"/>
      <c r="CZ66" s="899"/>
      <c r="DA66" s="900"/>
      <c r="DB66" s="898"/>
      <c r="DC66" s="899"/>
      <c r="DD66" s="899"/>
      <c r="DE66" s="899"/>
      <c r="DF66" s="900"/>
      <c r="DG66" s="898"/>
      <c r="DH66" s="899"/>
      <c r="DI66" s="899"/>
      <c r="DJ66" s="899"/>
      <c r="DK66" s="900"/>
      <c r="DL66" s="898"/>
      <c r="DM66" s="899"/>
      <c r="DN66" s="899"/>
      <c r="DO66" s="899"/>
      <c r="DP66" s="900"/>
      <c r="DQ66" s="898"/>
      <c r="DR66" s="899"/>
      <c r="DS66" s="899"/>
      <c r="DT66" s="899"/>
      <c r="DU66" s="900"/>
      <c r="DV66" s="895"/>
      <c r="DW66" s="896"/>
      <c r="DX66" s="896"/>
      <c r="DY66" s="896"/>
      <c r="DZ66" s="897"/>
      <c r="EA66" s="230"/>
    </row>
    <row r="67" spans="1:131" ht="26.25" customHeight="1" thickBot="1" x14ac:dyDescent="0.25">
      <c r="A67" s="766"/>
      <c r="B67" s="767"/>
      <c r="C67" s="767"/>
      <c r="D67" s="767"/>
      <c r="E67" s="767"/>
      <c r="F67" s="767"/>
      <c r="G67" s="767"/>
      <c r="H67" s="767"/>
      <c r="I67" s="767"/>
      <c r="J67" s="767"/>
      <c r="K67" s="767"/>
      <c r="L67" s="767"/>
      <c r="M67" s="767"/>
      <c r="N67" s="767"/>
      <c r="O67" s="767"/>
      <c r="P67" s="768"/>
      <c r="Q67" s="772"/>
      <c r="R67" s="773"/>
      <c r="S67" s="773"/>
      <c r="T67" s="773"/>
      <c r="U67" s="774"/>
      <c r="V67" s="772"/>
      <c r="W67" s="773"/>
      <c r="X67" s="773"/>
      <c r="Y67" s="773"/>
      <c r="Z67" s="774"/>
      <c r="AA67" s="772"/>
      <c r="AB67" s="773"/>
      <c r="AC67" s="773"/>
      <c r="AD67" s="773"/>
      <c r="AE67" s="774"/>
      <c r="AF67" s="892"/>
      <c r="AG67" s="854"/>
      <c r="AH67" s="854"/>
      <c r="AI67" s="854"/>
      <c r="AJ67" s="893"/>
      <c r="AK67" s="894"/>
      <c r="AL67" s="767"/>
      <c r="AM67" s="767"/>
      <c r="AN67" s="767"/>
      <c r="AO67" s="768"/>
      <c r="AP67" s="772"/>
      <c r="AQ67" s="773"/>
      <c r="AR67" s="773"/>
      <c r="AS67" s="773"/>
      <c r="AT67" s="774"/>
      <c r="AU67" s="772"/>
      <c r="AV67" s="773"/>
      <c r="AW67" s="773"/>
      <c r="AX67" s="773"/>
      <c r="AY67" s="774"/>
      <c r="AZ67" s="772"/>
      <c r="BA67" s="773"/>
      <c r="BB67" s="773"/>
      <c r="BC67" s="773"/>
      <c r="BD67" s="778"/>
      <c r="BE67" s="241"/>
      <c r="BF67" s="241"/>
      <c r="BG67" s="241"/>
      <c r="BH67" s="241"/>
      <c r="BI67" s="241"/>
      <c r="BJ67" s="241"/>
      <c r="BK67" s="241"/>
      <c r="BL67" s="241"/>
      <c r="BM67" s="241"/>
      <c r="BN67" s="241"/>
      <c r="BO67" s="241"/>
      <c r="BP67" s="241"/>
      <c r="BQ67" s="238">
        <v>61</v>
      </c>
      <c r="BR67" s="243"/>
      <c r="BS67" s="895"/>
      <c r="BT67" s="896"/>
      <c r="BU67" s="896"/>
      <c r="BV67" s="896"/>
      <c r="BW67" s="896"/>
      <c r="BX67" s="896"/>
      <c r="BY67" s="896"/>
      <c r="BZ67" s="896"/>
      <c r="CA67" s="896"/>
      <c r="CB67" s="896"/>
      <c r="CC67" s="896"/>
      <c r="CD67" s="896"/>
      <c r="CE67" s="896"/>
      <c r="CF67" s="896"/>
      <c r="CG67" s="901"/>
      <c r="CH67" s="898"/>
      <c r="CI67" s="899"/>
      <c r="CJ67" s="899"/>
      <c r="CK67" s="899"/>
      <c r="CL67" s="900"/>
      <c r="CM67" s="898"/>
      <c r="CN67" s="899"/>
      <c r="CO67" s="899"/>
      <c r="CP67" s="899"/>
      <c r="CQ67" s="900"/>
      <c r="CR67" s="898"/>
      <c r="CS67" s="899"/>
      <c r="CT67" s="899"/>
      <c r="CU67" s="899"/>
      <c r="CV67" s="900"/>
      <c r="CW67" s="898"/>
      <c r="CX67" s="899"/>
      <c r="CY67" s="899"/>
      <c r="CZ67" s="899"/>
      <c r="DA67" s="900"/>
      <c r="DB67" s="898"/>
      <c r="DC67" s="899"/>
      <c r="DD67" s="899"/>
      <c r="DE67" s="899"/>
      <c r="DF67" s="900"/>
      <c r="DG67" s="898"/>
      <c r="DH67" s="899"/>
      <c r="DI67" s="899"/>
      <c r="DJ67" s="899"/>
      <c r="DK67" s="900"/>
      <c r="DL67" s="898"/>
      <c r="DM67" s="899"/>
      <c r="DN67" s="899"/>
      <c r="DO67" s="899"/>
      <c r="DP67" s="900"/>
      <c r="DQ67" s="898"/>
      <c r="DR67" s="899"/>
      <c r="DS67" s="899"/>
      <c r="DT67" s="899"/>
      <c r="DU67" s="900"/>
      <c r="DV67" s="895"/>
      <c r="DW67" s="896"/>
      <c r="DX67" s="896"/>
      <c r="DY67" s="896"/>
      <c r="DZ67" s="897"/>
      <c r="EA67" s="230"/>
    </row>
    <row r="68" spans="1:131" ht="26.25" customHeight="1" thickTop="1" x14ac:dyDescent="0.2">
      <c r="A68" s="236">
        <v>1</v>
      </c>
      <c r="B68" s="905" t="s">
        <v>552</v>
      </c>
      <c r="C68" s="906"/>
      <c r="D68" s="906"/>
      <c r="E68" s="906"/>
      <c r="F68" s="906"/>
      <c r="G68" s="906"/>
      <c r="H68" s="906"/>
      <c r="I68" s="906"/>
      <c r="J68" s="906"/>
      <c r="K68" s="906"/>
      <c r="L68" s="906"/>
      <c r="M68" s="906"/>
      <c r="N68" s="906"/>
      <c r="O68" s="906"/>
      <c r="P68" s="907"/>
      <c r="Q68" s="908">
        <v>4359</v>
      </c>
      <c r="R68" s="902"/>
      <c r="S68" s="902"/>
      <c r="T68" s="902"/>
      <c r="U68" s="902"/>
      <c r="V68" s="902">
        <v>4198</v>
      </c>
      <c r="W68" s="902"/>
      <c r="X68" s="902"/>
      <c r="Y68" s="902"/>
      <c r="Z68" s="902"/>
      <c r="AA68" s="902">
        <v>161</v>
      </c>
      <c r="AB68" s="902"/>
      <c r="AC68" s="902"/>
      <c r="AD68" s="902"/>
      <c r="AE68" s="902"/>
      <c r="AF68" s="902">
        <v>161</v>
      </c>
      <c r="AG68" s="902"/>
      <c r="AH68" s="902"/>
      <c r="AI68" s="902"/>
      <c r="AJ68" s="902"/>
      <c r="AK68" s="902" t="s">
        <v>551</v>
      </c>
      <c r="AL68" s="902"/>
      <c r="AM68" s="902"/>
      <c r="AN68" s="902"/>
      <c r="AO68" s="902"/>
      <c r="AP68" s="902">
        <v>6084</v>
      </c>
      <c r="AQ68" s="902"/>
      <c r="AR68" s="902"/>
      <c r="AS68" s="902"/>
      <c r="AT68" s="902"/>
      <c r="AU68" s="902">
        <v>1370</v>
      </c>
      <c r="AV68" s="902"/>
      <c r="AW68" s="902"/>
      <c r="AX68" s="902"/>
      <c r="AY68" s="902"/>
      <c r="AZ68" s="903"/>
      <c r="BA68" s="903"/>
      <c r="BB68" s="903"/>
      <c r="BC68" s="903"/>
      <c r="BD68" s="904"/>
      <c r="BE68" s="241"/>
      <c r="BF68" s="241"/>
      <c r="BG68" s="241"/>
      <c r="BH68" s="241"/>
      <c r="BI68" s="241"/>
      <c r="BJ68" s="241"/>
      <c r="BK68" s="241"/>
      <c r="BL68" s="241"/>
      <c r="BM68" s="241"/>
      <c r="BN68" s="241"/>
      <c r="BO68" s="241"/>
      <c r="BP68" s="241"/>
      <c r="BQ68" s="238">
        <v>62</v>
      </c>
      <c r="BR68" s="243"/>
      <c r="BS68" s="895"/>
      <c r="BT68" s="896"/>
      <c r="BU68" s="896"/>
      <c r="BV68" s="896"/>
      <c r="BW68" s="896"/>
      <c r="BX68" s="896"/>
      <c r="BY68" s="896"/>
      <c r="BZ68" s="896"/>
      <c r="CA68" s="896"/>
      <c r="CB68" s="896"/>
      <c r="CC68" s="896"/>
      <c r="CD68" s="896"/>
      <c r="CE68" s="896"/>
      <c r="CF68" s="896"/>
      <c r="CG68" s="901"/>
      <c r="CH68" s="898"/>
      <c r="CI68" s="899"/>
      <c r="CJ68" s="899"/>
      <c r="CK68" s="899"/>
      <c r="CL68" s="900"/>
      <c r="CM68" s="898"/>
      <c r="CN68" s="899"/>
      <c r="CO68" s="899"/>
      <c r="CP68" s="899"/>
      <c r="CQ68" s="900"/>
      <c r="CR68" s="898"/>
      <c r="CS68" s="899"/>
      <c r="CT68" s="899"/>
      <c r="CU68" s="899"/>
      <c r="CV68" s="900"/>
      <c r="CW68" s="898"/>
      <c r="CX68" s="899"/>
      <c r="CY68" s="899"/>
      <c r="CZ68" s="899"/>
      <c r="DA68" s="900"/>
      <c r="DB68" s="898"/>
      <c r="DC68" s="899"/>
      <c r="DD68" s="899"/>
      <c r="DE68" s="899"/>
      <c r="DF68" s="900"/>
      <c r="DG68" s="898"/>
      <c r="DH68" s="899"/>
      <c r="DI68" s="899"/>
      <c r="DJ68" s="899"/>
      <c r="DK68" s="900"/>
      <c r="DL68" s="898"/>
      <c r="DM68" s="899"/>
      <c r="DN68" s="899"/>
      <c r="DO68" s="899"/>
      <c r="DP68" s="900"/>
      <c r="DQ68" s="898"/>
      <c r="DR68" s="899"/>
      <c r="DS68" s="899"/>
      <c r="DT68" s="899"/>
      <c r="DU68" s="900"/>
      <c r="DV68" s="895"/>
      <c r="DW68" s="896"/>
      <c r="DX68" s="896"/>
      <c r="DY68" s="896"/>
      <c r="DZ68" s="897"/>
      <c r="EA68" s="230"/>
    </row>
    <row r="69" spans="1:131" ht="26.25" customHeight="1" x14ac:dyDescent="0.2">
      <c r="A69" s="238">
        <v>2</v>
      </c>
      <c r="B69" s="909" t="s">
        <v>553</v>
      </c>
      <c r="C69" s="910"/>
      <c r="D69" s="910"/>
      <c r="E69" s="910"/>
      <c r="F69" s="910"/>
      <c r="G69" s="910"/>
      <c r="H69" s="910"/>
      <c r="I69" s="910"/>
      <c r="J69" s="910"/>
      <c r="K69" s="910"/>
      <c r="L69" s="910"/>
      <c r="M69" s="910"/>
      <c r="N69" s="910"/>
      <c r="O69" s="910"/>
      <c r="P69" s="911"/>
      <c r="Q69" s="912">
        <v>164</v>
      </c>
      <c r="R69" s="866"/>
      <c r="S69" s="866"/>
      <c r="T69" s="866"/>
      <c r="U69" s="866"/>
      <c r="V69" s="866">
        <v>161</v>
      </c>
      <c r="W69" s="866"/>
      <c r="X69" s="866"/>
      <c r="Y69" s="866"/>
      <c r="Z69" s="866"/>
      <c r="AA69" s="866">
        <v>4</v>
      </c>
      <c r="AB69" s="866"/>
      <c r="AC69" s="866"/>
      <c r="AD69" s="866"/>
      <c r="AE69" s="866"/>
      <c r="AF69" s="866">
        <v>4</v>
      </c>
      <c r="AG69" s="866"/>
      <c r="AH69" s="866"/>
      <c r="AI69" s="866"/>
      <c r="AJ69" s="866"/>
      <c r="AK69" s="866" t="s">
        <v>551</v>
      </c>
      <c r="AL69" s="866"/>
      <c r="AM69" s="866"/>
      <c r="AN69" s="866"/>
      <c r="AO69" s="866"/>
      <c r="AP69" s="866" t="s">
        <v>551</v>
      </c>
      <c r="AQ69" s="866"/>
      <c r="AR69" s="866"/>
      <c r="AS69" s="866"/>
      <c r="AT69" s="866"/>
      <c r="AU69" s="866" t="s">
        <v>551</v>
      </c>
      <c r="AV69" s="866"/>
      <c r="AW69" s="866"/>
      <c r="AX69" s="866"/>
      <c r="AY69" s="866"/>
      <c r="AZ69" s="868"/>
      <c r="BA69" s="868"/>
      <c r="BB69" s="868"/>
      <c r="BC69" s="868"/>
      <c r="BD69" s="869"/>
      <c r="BE69" s="241"/>
      <c r="BF69" s="241"/>
      <c r="BG69" s="241"/>
      <c r="BH69" s="241"/>
      <c r="BI69" s="241"/>
      <c r="BJ69" s="241"/>
      <c r="BK69" s="241"/>
      <c r="BL69" s="241"/>
      <c r="BM69" s="241"/>
      <c r="BN69" s="241"/>
      <c r="BO69" s="241"/>
      <c r="BP69" s="241"/>
      <c r="BQ69" s="238">
        <v>63</v>
      </c>
      <c r="BR69" s="243"/>
      <c r="BS69" s="895"/>
      <c r="BT69" s="896"/>
      <c r="BU69" s="896"/>
      <c r="BV69" s="896"/>
      <c r="BW69" s="896"/>
      <c r="BX69" s="896"/>
      <c r="BY69" s="896"/>
      <c r="BZ69" s="896"/>
      <c r="CA69" s="896"/>
      <c r="CB69" s="896"/>
      <c r="CC69" s="896"/>
      <c r="CD69" s="896"/>
      <c r="CE69" s="896"/>
      <c r="CF69" s="896"/>
      <c r="CG69" s="901"/>
      <c r="CH69" s="898"/>
      <c r="CI69" s="899"/>
      <c r="CJ69" s="899"/>
      <c r="CK69" s="899"/>
      <c r="CL69" s="900"/>
      <c r="CM69" s="898"/>
      <c r="CN69" s="899"/>
      <c r="CO69" s="899"/>
      <c r="CP69" s="899"/>
      <c r="CQ69" s="900"/>
      <c r="CR69" s="898"/>
      <c r="CS69" s="899"/>
      <c r="CT69" s="899"/>
      <c r="CU69" s="899"/>
      <c r="CV69" s="900"/>
      <c r="CW69" s="898"/>
      <c r="CX69" s="899"/>
      <c r="CY69" s="899"/>
      <c r="CZ69" s="899"/>
      <c r="DA69" s="900"/>
      <c r="DB69" s="898"/>
      <c r="DC69" s="899"/>
      <c r="DD69" s="899"/>
      <c r="DE69" s="899"/>
      <c r="DF69" s="900"/>
      <c r="DG69" s="898"/>
      <c r="DH69" s="899"/>
      <c r="DI69" s="899"/>
      <c r="DJ69" s="899"/>
      <c r="DK69" s="900"/>
      <c r="DL69" s="898"/>
      <c r="DM69" s="899"/>
      <c r="DN69" s="899"/>
      <c r="DO69" s="899"/>
      <c r="DP69" s="900"/>
      <c r="DQ69" s="898"/>
      <c r="DR69" s="899"/>
      <c r="DS69" s="899"/>
      <c r="DT69" s="899"/>
      <c r="DU69" s="900"/>
      <c r="DV69" s="895"/>
      <c r="DW69" s="896"/>
      <c r="DX69" s="896"/>
      <c r="DY69" s="896"/>
      <c r="DZ69" s="897"/>
      <c r="EA69" s="230"/>
    </row>
    <row r="70" spans="1:131" ht="26.25" customHeight="1" x14ac:dyDescent="0.2">
      <c r="A70" s="238">
        <v>3</v>
      </c>
      <c r="B70" s="909" t="s">
        <v>554</v>
      </c>
      <c r="C70" s="910"/>
      <c r="D70" s="910"/>
      <c r="E70" s="910"/>
      <c r="F70" s="910"/>
      <c r="G70" s="910"/>
      <c r="H70" s="910"/>
      <c r="I70" s="910"/>
      <c r="J70" s="910"/>
      <c r="K70" s="910"/>
      <c r="L70" s="910"/>
      <c r="M70" s="910"/>
      <c r="N70" s="910"/>
      <c r="O70" s="910"/>
      <c r="P70" s="911"/>
      <c r="Q70" s="912">
        <v>475</v>
      </c>
      <c r="R70" s="866"/>
      <c r="S70" s="866"/>
      <c r="T70" s="866"/>
      <c r="U70" s="866"/>
      <c r="V70" s="866">
        <v>455</v>
      </c>
      <c r="W70" s="866"/>
      <c r="X70" s="866"/>
      <c r="Y70" s="866"/>
      <c r="Z70" s="866"/>
      <c r="AA70" s="866">
        <v>20</v>
      </c>
      <c r="AB70" s="866"/>
      <c r="AC70" s="866"/>
      <c r="AD70" s="866"/>
      <c r="AE70" s="866"/>
      <c r="AF70" s="866">
        <v>20</v>
      </c>
      <c r="AG70" s="866"/>
      <c r="AH70" s="866"/>
      <c r="AI70" s="866"/>
      <c r="AJ70" s="866"/>
      <c r="AK70" s="866" t="s">
        <v>551</v>
      </c>
      <c r="AL70" s="866"/>
      <c r="AM70" s="866"/>
      <c r="AN70" s="866"/>
      <c r="AO70" s="866"/>
      <c r="AP70" s="866" t="s">
        <v>551</v>
      </c>
      <c r="AQ70" s="866"/>
      <c r="AR70" s="866"/>
      <c r="AS70" s="866"/>
      <c r="AT70" s="866"/>
      <c r="AU70" s="866" t="s">
        <v>551</v>
      </c>
      <c r="AV70" s="866"/>
      <c r="AW70" s="866"/>
      <c r="AX70" s="866"/>
      <c r="AY70" s="866"/>
      <c r="AZ70" s="868"/>
      <c r="BA70" s="868"/>
      <c r="BB70" s="868"/>
      <c r="BC70" s="868"/>
      <c r="BD70" s="869"/>
      <c r="BE70" s="241"/>
      <c r="BF70" s="241"/>
      <c r="BG70" s="241"/>
      <c r="BH70" s="241"/>
      <c r="BI70" s="241"/>
      <c r="BJ70" s="241"/>
      <c r="BK70" s="241"/>
      <c r="BL70" s="241"/>
      <c r="BM70" s="241"/>
      <c r="BN70" s="241"/>
      <c r="BO70" s="241"/>
      <c r="BP70" s="241"/>
      <c r="BQ70" s="238">
        <v>64</v>
      </c>
      <c r="BR70" s="243"/>
      <c r="BS70" s="895"/>
      <c r="BT70" s="896"/>
      <c r="BU70" s="896"/>
      <c r="BV70" s="896"/>
      <c r="BW70" s="896"/>
      <c r="BX70" s="896"/>
      <c r="BY70" s="896"/>
      <c r="BZ70" s="896"/>
      <c r="CA70" s="896"/>
      <c r="CB70" s="896"/>
      <c r="CC70" s="896"/>
      <c r="CD70" s="896"/>
      <c r="CE70" s="896"/>
      <c r="CF70" s="896"/>
      <c r="CG70" s="901"/>
      <c r="CH70" s="898"/>
      <c r="CI70" s="899"/>
      <c r="CJ70" s="899"/>
      <c r="CK70" s="899"/>
      <c r="CL70" s="900"/>
      <c r="CM70" s="898"/>
      <c r="CN70" s="899"/>
      <c r="CO70" s="899"/>
      <c r="CP70" s="899"/>
      <c r="CQ70" s="900"/>
      <c r="CR70" s="898"/>
      <c r="CS70" s="899"/>
      <c r="CT70" s="899"/>
      <c r="CU70" s="899"/>
      <c r="CV70" s="900"/>
      <c r="CW70" s="898"/>
      <c r="CX70" s="899"/>
      <c r="CY70" s="899"/>
      <c r="CZ70" s="899"/>
      <c r="DA70" s="900"/>
      <c r="DB70" s="898"/>
      <c r="DC70" s="899"/>
      <c r="DD70" s="899"/>
      <c r="DE70" s="899"/>
      <c r="DF70" s="900"/>
      <c r="DG70" s="898"/>
      <c r="DH70" s="899"/>
      <c r="DI70" s="899"/>
      <c r="DJ70" s="899"/>
      <c r="DK70" s="900"/>
      <c r="DL70" s="898"/>
      <c r="DM70" s="899"/>
      <c r="DN70" s="899"/>
      <c r="DO70" s="899"/>
      <c r="DP70" s="900"/>
      <c r="DQ70" s="898"/>
      <c r="DR70" s="899"/>
      <c r="DS70" s="899"/>
      <c r="DT70" s="899"/>
      <c r="DU70" s="900"/>
      <c r="DV70" s="895"/>
      <c r="DW70" s="896"/>
      <c r="DX70" s="896"/>
      <c r="DY70" s="896"/>
      <c r="DZ70" s="897"/>
      <c r="EA70" s="230"/>
    </row>
    <row r="71" spans="1:131" ht="26.25" customHeight="1" x14ac:dyDescent="0.2">
      <c r="A71" s="238">
        <v>4</v>
      </c>
      <c r="B71" s="909" t="s">
        <v>555</v>
      </c>
      <c r="C71" s="910"/>
      <c r="D71" s="910"/>
      <c r="E71" s="910"/>
      <c r="F71" s="910"/>
      <c r="G71" s="910"/>
      <c r="H71" s="910"/>
      <c r="I71" s="910"/>
      <c r="J71" s="910"/>
      <c r="K71" s="910"/>
      <c r="L71" s="910"/>
      <c r="M71" s="910"/>
      <c r="N71" s="910"/>
      <c r="O71" s="910"/>
      <c r="P71" s="911"/>
      <c r="Q71" s="912">
        <v>598</v>
      </c>
      <c r="R71" s="866"/>
      <c r="S71" s="866"/>
      <c r="T71" s="866"/>
      <c r="U71" s="866"/>
      <c r="V71" s="866">
        <v>537</v>
      </c>
      <c r="W71" s="866"/>
      <c r="X71" s="866"/>
      <c r="Y71" s="866"/>
      <c r="Z71" s="866"/>
      <c r="AA71" s="866">
        <v>61</v>
      </c>
      <c r="AB71" s="866"/>
      <c r="AC71" s="866"/>
      <c r="AD71" s="866"/>
      <c r="AE71" s="866"/>
      <c r="AF71" s="866">
        <v>61</v>
      </c>
      <c r="AG71" s="866"/>
      <c r="AH71" s="866"/>
      <c r="AI71" s="866"/>
      <c r="AJ71" s="866"/>
      <c r="AK71" s="866">
        <v>137</v>
      </c>
      <c r="AL71" s="866"/>
      <c r="AM71" s="866"/>
      <c r="AN71" s="866"/>
      <c r="AO71" s="866"/>
      <c r="AP71" s="866" t="s">
        <v>551</v>
      </c>
      <c r="AQ71" s="866"/>
      <c r="AR71" s="866"/>
      <c r="AS71" s="866"/>
      <c r="AT71" s="866"/>
      <c r="AU71" s="866" t="s">
        <v>551</v>
      </c>
      <c r="AV71" s="866"/>
      <c r="AW71" s="866"/>
      <c r="AX71" s="866"/>
      <c r="AY71" s="866"/>
      <c r="AZ71" s="868"/>
      <c r="BA71" s="868"/>
      <c r="BB71" s="868"/>
      <c r="BC71" s="868"/>
      <c r="BD71" s="869"/>
      <c r="BE71" s="241"/>
      <c r="BF71" s="241"/>
      <c r="BG71" s="241"/>
      <c r="BH71" s="241"/>
      <c r="BI71" s="241"/>
      <c r="BJ71" s="241"/>
      <c r="BK71" s="241"/>
      <c r="BL71" s="241"/>
      <c r="BM71" s="241"/>
      <c r="BN71" s="241"/>
      <c r="BO71" s="241"/>
      <c r="BP71" s="241"/>
      <c r="BQ71" s="238">
        <v>65</v>
      </c>
      <c r="BR71" s="243"/>
      <c r="BS71" s="895"/>
      <c r="BT71" s="896"/>
      <c r="BU71" s="896"/>
      <c r="BV71" s="896"/>
      <c r="BW71" s="896"/>
      <c r="BX71" s="896"/>
      <c r="BY71" s="896"/>
      <c r="BZ71" s="896"/>
      <c r="CA71" s="896"/>
      <c r="CB71" s="896"/>
      <c r="CC71" s="896"/>
      <c r="CD71" s="896"/>
      <c r="CE71" s="896"/>
      <c r="CF71" s="896"/>
      <c r="CG71" s="901"/>
      <c r="CH71" s="898"/>
      <c r="CI71" s="899"/>
      <c r="CJ71" s="899"/>
      <c r="CK71" s="899"/>
      <c r="CL71" s="900"/>
      <c r="CM71" s="898"/>
      <c r="CN71" s="899"/>
      <c r="CO71" s="899"/>
      <c r="CP71" s="899"/>
      <c r="CQ71" s="900"/>
      <c r="CR71" s="898"/>
      <c r="CS71" s="899"/>
      <c r="CT71" s="899"/>
      <c r="CU71" s="899"/>
      <c r="CV71" s="900"/>
      <c r="CW71" s="898"/>
      <c r="CX71" s="899"/>
      <c r="CY71" s="899"/>
      <c r="CZ71" s="899"/>
      <c r="DA71" s="900"/>
      <c r="DB71" s="898"/>
      <c r="DC71" s="899"/>
      <c r="DD71" s="899"/>
      <c r="DE71" s="899"/>
      <c r="DF71" s="900"/>
      <c r="DG71" s="898"/>
      <c r="DH71" s="899"/>
      <c r="DI71" s="899"/>
      <c r="DJ71" s="899"/>
      <c r="DK71" s="900"/>
      <c r="DL71" s="898"/>
      <c r="DM71" s="899"/>
      <c r="DN71" s="899"/>
      <c r="DO71" s="899"/>
      <c r="DP71" s="900"/>
      <c r="DQ71" s="898"/>
      <c r="DR71" s="899"/>
      <c r="DS71" s="899"/>
      <c r="DT71" s="899"/>
      <c r="DU71" s="900"/>
      <c r="DV71" s="895"/>
      <c r="DW71" s="896"/>
      <c r="DX71" s="896"/>
      <c r="DY71" s="896"/>
      <c r="DZ71" s="897"/>
      <c r="EA71" s="230"/>
    </row>
    <row r="72" spans="1:131" ht="26.25" customHeight="1" x14ac:dyDescent="0.2">
      <c r="A72" s="238">
        <v>5</v>
      </c>
      <c r="B72" s="909" t="s">
        <v>556</v>
      </c>
      <c r="C72" s="910"/>
      <c r="D72" s="910"/>
      <c r="E72" s="910"/>
      <c r="F72" s="910"/>
      <c r="G72" s="910"/>
      <c r="H72" s="910"/>
      <c r="I72" s="910"/>
      <c r="J72" s="910"/>
      <c r="K72" s="910"/>
      <c r="L72" s="910"/>
      <c r="M72" s="910"/>
      <c r="N72" s="910"/>
      <c r="O72" s="910"/>
      <c r="P72" s="911"/>
      <c r="Q72" s="912">
        <v>2157</v>
      </c>
      <c r="R72" s="866"/>
      <c r="S72" s="866"/>
      <c r="T72" s="866"/>
      <c r="U72" s="866"/>
      <c r="V72" s="866">
        <v>2117</v>
      </c>
      <c r="W72" s="866"/>
      <c r="X72" s="866"/>
      <c r="Y72" s="866"/>
      <c r="Z72" s="866"/>
      <c r="AA72" s="866">
        <v>41</v>
      </c>
      <c r="AB72" s="866"/>
      <c r="AC72" s="866"/>
      <c r="AD72" s="866"/>
      <c r="AE72" s="866"/>
      <c r="AF72" s="866">
        <v>41</v>
      </c>
      <c r="AG72" s="866"/>
      <c r="AH72" s="866"/>
      <c r="AI72" s="866"/>
      <c r="AJ72" s="866"/>
      <c r="AK72" s="866" t="s">
        <v>551</v>
      </c>
      <c r="AL72" s="866"/>
      <c r="AM72" s="866"/>
      <c r="AN72" s="866"/>
      <c r="AO72" s="866"/>
      <c r="AP72" s="866">
        <v>400</v>
      </c>
      <c r="AQ72" s="866"/>
      <c r="AR72" s="866"/>
      <c r="AS72" s="866"/>
      <c r="AT72" s="866"/>
      <c r="AU72" s="866">
        <v>257</v>
      </c>
      <c r="AV72" s="866"/>
      <c r="AW72" s="866"/>
      <c r="AX72" s="866"/>
      <c r="AY72" s="866"/>
      <c r="AZ72" s="868"/>
      <c r="BA72" s="868"/>
      <c r="BB72" s="868"/>
      <c r="BC72" s="868"/>
      <c r="BD72" s="869"/>
      <c r="BE72" s="241"/>
      <c r="BF72" s="241"/>
      <c r="BG72" s="241"/>
      <c r="BH72" s="241"/>
      <c r="BI72" s="241"/>
      <c r="BJ72" s="241"/>
      <c r="BK72" s="241"/>
      <c r="BL72" s="241"/>
      <c r="BM72" s="241"/>
      <c r="BN72" s="241"/>
      <c r="BO72" s="241"/>
      <c r="BP72" s="241"/>
      <c r="BQ72" s="238">
        <v>66</v>
      </c>
      <c r="BR72" s="243"/>
      <c r="BS72" s="895"/>
      <c r="BT72" s="896"/>
      <c r="BU72" s="896"/>
      <c r="BV72" s="896"/>
      <c r="BW72" s="896"/>
      <c r="BX72" s="896"/>
      <c r="BY72" s="896"/>
      <c r="BZ72" s="896"/>
      <c r="CA72" s="896"/>
      <c r="CB72" s="896"/>
      <c r="CC72" s="896"/>
      <c r="CD72" s="896"/>
      <c r="CE72" s="896"/>
      <c r="CF72" s="896"/>
      <c r="CG72" s="901"/>
      <c r="CH72" s="898"/>
      <c r="CI72" s="899"/>
      <c r="CJ72" s="899"/>
      <c r="CK72" s="899"/>
      <c r="CL72" s="900"/>
      <c r="CM72" s="898"/>
      <c r="CN72" s="899"/>
      <c r="CO72" s="899"/>
      <c r="CP72" s="899"/>
      <c r="CQ72" s="900"/>
      <c r="CR72" s="898"/>
      <c r="CS72" s="899"/>
      <c r="CT72" s="899"/>
      <c r="CU72" s="899"/>
      <c r="CV72" s="900"/>
      <c r="CW72" s="898"/>
      <c r="CX72" s="899"/>
      <c r="CY72" s="899"/>
      <c r="CZ72" s="899"/>
      <c r="DA72" s="900"/>
      <c r="DB72" s="898"/>
      <c r="DC72" s="899"/>
      <c r="DD72" s="899"/>
      <c r="DE72" s="899"/>
      <c r="DF72" s="900"/>
      <c r="DG72" s="898"/>
      <c r="DH72" s="899"/>
      <c r="DI72" s="899"/>
      <c r="DJ72" s="899"/>
      <c r="DK72" s="900"/>
      <c r="DL72" s="898"/>
      <c r="DM72" s="899"/>
      <c r="DN72" s="899"/>
      <c r="DO72" s="899"/>
      <c r="DP72" s="900"/>
      <c r="DQ72" s="898"/>
      <c r="DR72" s="899"/>
      <c r="DS72" s="899"/>
      <c r="DT72" s="899"/>
      <c r="DU72" s="900"/>
      <c r="DV72" s="895"/>
      <c r="DW72" s="896"/>
      <c r="DX72" s="896"/>
      <c r="DY72" s="896"/>
      <c r="DZ72" s="897"/>
      <c r="EA72" s="230"/>
    </row>
    <row r="73" spans="1:131" ht="26.25" customHeight="1" x14ac:dyDescent="0.2">
      <c r="A73" s="238">
        <v>6</v>
      </c>
      <c r="B73" s="909" t="s">
        <v>557</v>
      </c>
      <c r="C73" s="910"/>
      <c r="D73" s="910"/>
      <c r="E73" s="910"/>
      <c r="F73" s="910"/>
      <c r="G73" s="910"/>
      <c r="H73" s="910"/>
      <c r="I73" s="910"/>
      <c r="J73" s="910"/>
      <c r="K73" s="910"/>
      <c r="L73" s="910"/>
      <c r="M73" s="910"/>
      <c r="N73" s="910"/>
      <c r="O73" s="910"/>
      <c r="P73" s="911"/>
      <c r="Q73" s="912">
        <v>230</v>
      </c>
      <c r="R73" s="866"/>
      <c r="S73" s="866"/>
      <c r="T73" s="866"/>
      <c r="U73" s="866"/>
      <c r="V73" s="866">
        <v>195</v>
      </c>
      <c r="W73" s="866"/>
      <c r="X73" s="866"/>
      <c r="Y73" s="866"/>
      <c r="Z73" s="866"/>
      <c r="AA73" s="866">
        <v>35</v>
      </c>
      <c r="AB73" s="866"/>
      <c r="AC73" s="866"/>
      <c r="AD73" s="866"/>
      <c r="AE73" s="866"/>
      <c r="AF73" s="866">
        <v>35</v>
      </c>
      <c r="AG73" s="866"/>
      <c r="AH73" s="866"/>
      <c r="AI73" s="866"/>
      <c r="AJ73" s="866"/>
      <c r="AK73" s="866" t="s">
        <v>551</v>
      </c>
      <c r="AL73" s="866"/>
      <c r="AM73" s="866"/>
      <c r="AN73" s="866"/>
      <c r="AO73" s="866"/>
      <c r="AP73" s="866" t="s">
        <v>551</v>
      </c>
      <c r="AQ73" s="866"/>
      <c r="AR73" s="866"/>
      <c r="AS73" s="866"/>
      <c r="AT73" s="866"/>
      <c r="AU73" s="866" t="s">
        <v>551</v>
      </c>
      <c r="AV73" s="866"/>
      <c r="AW73" s="866"/>
      <c r="AX73" s="866"/>
      <c r="AY73" s="866"/>
      <c r="AZ73" s="868"/>
      <c r="BA73" s="868"/>
      <c r="BB73" s="868"/>
      <c r="BC73" s="868"/>
      <c r="BD73" s="869"/>
      <c r="BE73" s="241"/>
      <c r="BF73" s="241"/>
      <c r="BG73" s="241"/>
      <c r="BH73" s="241"/>
      <c r="BI73" s="241"/>
      <c r="BJ73" s="241"/>
      <c r="BK73" s="241"/>
      <c r="BL73" s="241"/>
      <c r="BM73" s="241"/>
      <c r="BN73" s="241"/>
      <c r="BO73" s="241"/>
      <c r="BP73" s="241"/>
      <c r="BQ73" s="238">
        <v>67</v>
      </c>
      <c r="BR73" s="243"/>
      <c r="BS73" s="895"/>
      <c r="BT73" s="896"/>
      <c r="BU73" s="896"/>
      <c r="BV73" s="896"/>
      <c r="BW73" s="896"/>
      <c r="BX73" s="896"/>
      <c r="BY73" s="896"/>
      <c r="BZ73" s="896"/>
      <c r="CA73" s="896"/>
      <c r="CB73" s="896"/>
      <c r="CC73" s="896"/>
      <c r="CD73" s="896"/>
      <c r="CE73" s="896"/>
      <c r="CF73" s="896"/>
      <c r="CG73" s="901"/>
      <c r="CH73" s="898"/>
      <c r="CI73" s="899"/>
      <c r="CJ73" s="899"/>
      <c r="CK73" s="899"/>
      <c r="CL73" s="900"/>
      <c r="CM73" s="898"/>
      <c r="CN73" s="899"/>
      <c r="CO73" s="899"/>
      <c r="CP73" s="899"/>
      <c r="CQ73" s="900"/>
      <c r="CR73" s="898"/>
      <c r="CS73" s="899"/>
      <c r="CT73" s="899"/>
      <c r="CU73" s="899"/>
      <c r="CV73" s="900"/>
      <c r="CW73" s="898"/>
      <c r="CX73" s="899"/>
      <c r="CY73" s="899"/>
      <c r="CZ73" s="899"/>
      <c r="DA73" s="900"/>
      <c r="DB73" s="898"/>
      <c r="DC73" s="899"/>
      <c r="DD73" s="899"/>
      <c r="DE73" s="899"/>
      <c r="DF73" s="900"/>
      <c r="DG73" s="898"/>
      <c r="DH73" s="899"/>
      <c r="DI73" s="899"/>
      <c r="DJ73" s="899"/>
      <c r="DK73" s="900"/>
      <c r="DL73" s="898"/>
      <c r="DM73" s="899"/>
      <c r="DN73" s="899"/>
      <c r="DO73" s="899"/>
      <c r="DP73" s="900"/>
      <c r="DQ73" s="898"/>
      <c r="DR73" s="899"/>
      <c r="DS73" s="899"/>
      <c r="DT73" s="899"/>
      <c r="DU73" s="900"/>
      <c r="DV73" s="895"/>
      <c r="DW73" s="896"/>
      <c r="DX73" s="896"/>
      <c r="DY73" s="896"/>
      <c r="DZ73" s="897"/>
      <c r="EA73" s="230"/>
    </row>
    <row r="74" spans="1:131" ht="26.25" customHeight="1" x14ac:dyDescent="0.2">
      <c r="A74" s="238">
        <v>7</v>
      </c>
      <c r="B74" s="909" t="s">
        <v>558</v>
      </c>
      <c r="C74" s="910"/>
      <c r="D74" s="910"/>
      <c r="E74" s="910"/>
      <c r="F74" s="910"/>
      <c r="G74" s="910"/>
      <c r="H74" s="910"/>
      <c r="I74" s="910"/>
      <c r="J74" s="910"/>
      <c r="K74" s="910"/>
      <c r="L74" s="910"/>
      <c r="M74" s="910"/>
      <c r="N74" s="910"/>
      <c r="O74" s="910"/>
      <c r="P74" s="911"/>
      <c r="Q74" s="912">
        <v>1359863</v>
      </c>
      <c r="R74" s="866"/>
      <c r="S74" s="866"/>
      <c r="T74" s="866"/>
      <c r="U74" s="866"/>
      <c r="V74" s="866">
        <v>1332205</v>
      </c>
      <c r="W74" s="866"/>
      <c r="X74" s="866"/>
      <c r="Y74" s="866"/>
      <c r="Z74" s="866"/>
      <c r="AA74" s="866">
        <v>27659</v>
      </c>
      <c r="AB74" s="866"/>
      <c r="AC74" s="866"/>
      <c r="AD74" s="866"/>
      <c r="AE74" s="866"/>
      <c r="AF74" s="866">
        <v>27659</v>
      </c>
      <c r="AG74" s="866"/>
      <c r="AH74" s="866"/>
      <c r="AI74" s="866"/>
      <c r="AJ74" s="866"/>
      <c r="AK74" s="866">
        <v>9500</v>
      </c>
      <c r="AL74" s="866"/>
      <c r="AM74" s="866"/>
      <c r="AN74" s="866"/>
      <c r="AO74" s="866"/>
      <c r="AP74" s="866" t="s">
        <v>551</v>
      </c>
      <c r="AQ74" s="866"/>
      <c r="AR74" s="866"/>
      <c r="AS74" s="866"/>
      <c r="AT74" s="866"/>
      <c r="AU74" s="866" t="s">
        <v>551</v>
      </c>
      <c r="AV74" s="866"/>
      <c r="AW74" s="866"/>
      <c r="AX74" s="866"/>
      <c r="AY74" s="866"/>
      <c r="AZ74" s="868"/>
      <c r="BA74" s="868"/>
      <c r="BB74" s="868"/>
      <c r="BC74" s="868"/>
      <c r="BD74" s="869"/>
      <c r="BE74" s="241"/>
      <c r="BF74" s="241"/>
      <c r="BG74" s="241"/>
      <c r="BH74" s="241"/>
      <c r="BI74" s="241"/>
      <c r="BJ74" s="241"/>
      <c r="BK74" s="241"/>
      <c r="BL74" s="241"/>
      <c r="BM74" s="241"/>
      <c r="BN74" s="241"/>
      <c r="BO74" s="241"/>
      <c r="BP74" s="241"/>
      <c r="BQ74" s="238">
        <v>68</v>
      </c>
      <c r="BR74" s="243"/>
      <c r="BS74" s="895"/>
      <c r="BT74" s="896"/>
      <c r="BU74" s="896"/>
      <c r="BV74" s="896"/>
      <c r="BW74" s="896"/>
      <c r="BX74" s="896"/>
      <c r="BY74" s="896"/>
      <c r="BZ74" s="896"/>
      <c r="CA74" s="896"/>
      <c r="CB74" s="896"/>
      <c r="CC74" s="896"/>
      <c r="CD74" s="896"/>
      <c r="CE74" s="896"/>
      <c r="CF74" s="896"/>
      <c r="CG74" s="901"/>
      <c r="CH74" s="898"/>
      <c r="CI74" s="899"/>
      <c r="CJ74" s="899"/>
      <c r="CK74" s="899"/>
      <c r="CL74" s="900"/>
      <c r="CM74" s="898"/>
      <c r="CN74" s="899"/>
      <c r="CO74" s="899"/>
      <c r="CP74" s="899"/>
      <c r="CQ74" s="900"/>
      <c r="CR74" s="898"/>
      <c r="CS74" s="899"/>
      <c r="CT74" s="899"/>
      <c r="CU74" s="899"/>
      <c r="CV74" s="900"/>
      <c r="CW74" s="898"/>
      <c r="CX74" s="899"/>
      <c r="CY74" s="899"/>
      <c r="CZ74" s="899"/>
      <c r="DA74" s="900"/>
      <c r="DB74" s="898"/>
      <c r="DC74" s="899"/>
      <c r="DD74" s="899"/>
      <c r="DE74" s="899"/>
      <c r="DF74" s="900"/>
      <c r="DG74" s="898"/>
      <c r="DH74" s="899"/>
      <c r="DI74" s="899"/>
      <c r="DJ74" s="899"/>
      <c r="DK74" s="900"/>
      <c r="DL74" s="898"/>
      <c r="DM74" s="899"/>
      <c r="DN74" s="899"/>
      <c r="DO74" s="899"/>
      <c r="DP74" s="900"/>
      <c r="DQ74" s="898"/>
      <c r="DR74" s="899"/>
      <c r="DS74" s="899"/>
      <c r="DT74" s="899"/>
      <c r="DU74" s="900"/>
      <c r="DV74" s="895"/>
      <c r="DW74" s="896"/>
      <c r="DX74" s="896"/>
      <c r="DY74" s="896"/>
      <c r="DZ74" s="897"/>
      <c r="EA74" s="230"/>
    </row>
    <row r="75" spans="1:131" ht="26.25" customHeight="1" x14ac:dyDescent="0.2">
      <c r="A75" s="238">
        <v>8</v>
      </c>
      <c r="B75" s="909" t="s">
        <v>559</v>
      </c>
      <c r="C75" s="910"/>
      <c r="D75" s="910"/>
      <c r="E75" s="910"/>
      <c r="F75" s="910"/>
      <c r="G75" s="910"/>
      <c r="H75" s="910"/>
      <c r="I75" s="910"/>
      <c r="J75" s="910"/>
      <c r="K75" s="910"/>
      <c r="L75" s="910"/>
      <c r="M75" s="910"/>
      <c r="N75" s="910"/>
      <c r="O75" s="910"/>
      <c r="P75" s="911"/>
      <c r="Q75" s="913">
        <v>38885</v>
      </c>
      <c r="R75" s="914"/>
      <c r="S75" s="914"/>
      <c r="T75" s="914"/>
      <c r="U75" s="870"/>
      <c r="V75" s="915">
        <v>35641</v>
      </c>
      <c r="W75" s="914"/>
      <c r="X75" s="914"/>
      <c r="Y75" s="914"/>
      <c r="Z75" s="870"/>
      <c r="AA75" s="915">
        <v>3244</v>
      </c>
      <c r="AB75" s="914"/>
      <c r="AC75" s="914"/>
      <c r="AD75" s="914"/>
      <c r="AE75" s="870"/>
      <c r="AF75" s="915">
        <v>26209</v>
      </c>
      <c r="AG75" s="914"/>
      <c r="AH75" s="914"/>
      <c r="AI75" s="914"/>
      <c r="AJ75" s="870"/>
      <c r="AK75" s="915" t="s">
        <v>551</v>
      </c>
      <c r="AL75" s="914"/>
      <c r="AM75" s="914"/>
      <c r="AN75" s="914"/>
      <c r="AO75" s="870"/>
      <c r="AP75" s="915">
        <v>94795</v>
      </c>
      <c r="AQ75" s="914"/>
      <c r="AR75" s="914"/>
      <c r="AS75" s="914"/>
      <c r="AT75" s="870"/>
      <c r="AU75" s="915" t="s">
        <v>551</v>
      </c>
      <c r="AV75" s="914"/>
      <c r="AW75" s="914"/>
      <c r="AX75" s="914"/>
      <c r="AY75" s="870"/>
      <c r="AZ75" s="868"/>
      <c r="BA75" s="868"/>
      <c r="BB75" s="868"/>
      <c r="BC75" s="868"/>
      <c r="BD75" s="869"/>
      <c r="BE75" s="241"/>
      <c r="BF75" s="241"/>
      <c r="BG75" s="241"/>
      <c r="BH75" s="241"/>
      <c r="BI75" s="241"/>
      <c r="BJ75" s="241"/>
      <c r="BK75" s="241"/>
      <c r="BL75" s="241"/>
      <c r="BM75" s="241"/>
      <c r="BN75" s="241"/>
      <c r="BO75" s="241"/>
      <c r="BP75" s="241"/>
      <c r="BQ75" s="238">
        <v>69</v>
      </c>
      <c r="BR75" s="243"/>
      <c r="BS75" s="895"/>
      <c r="BT75" s="896"/>
      <c r="BU75" s="896"/>
      <c r="BV75" s="896"/>
      <c r="BW75" s="896"/>
      <c r="BX75" s="896"/>
      <c r="BY75" s="896"/>
      <c r="BZ75" s="896"/>
      <c r="CA75" s="896"/>
      <c r="CB75" s="896"/>
      <c r="CC75" s="896"/>
      <c r="CD75" s="896"/>
      <c r="CE75" s="896"/>
      <c r="CF75" s="896"/>
      <c r="CG75" s="901"/>
      <c r="CH75" s="898"/>
      <c r="CI75" s="899"/>
      <c r="CJ75" s="899"/>
      <c r="CK75" s="899"/>
      <c r="CL75" s="900"/>
      <c r="CM75" s="898"/>
      <c r="CN75" s="899"/>
      <c r="CO75" s="899"/>
      <c r="CP75" s="899"/>
      <c r="CQ75" s="900"/>
      <c r="CR75" s="898"/>
      <c r="CS75" s="899"/>
      <c r="CT75" s="899"/>
      <c r="CU75" s="899"/>
      <c r="CV75" s="900"/>
      <c r="CW75" s="898"/>
      <c r="CX75" s="899"/>
      <c r="CY75" s="899"/>
      <c r="CZ75" s="899"/>
      <c r="DA75" s="900"/>
      <c r="DB75" s="898"/>
      <c r="DC75" s="899"/>
      <c r="DD75" s="899"/>
      <c r="DE75" s="899"/>
      <c r="DF75" s="900"/>
      <c r="DG75" s="898"/>
      <c r="DH75" s="899"/>
      <c r="DI75" s="899"/>
      <c r="DJ75" s="899"/>
      <c r="DK75" s="900"/>
      <c r="DL75" s="898"/>
      <c r="DM75" s="899"/>
      <c r="DN75" s="899"/>
      <c r="DO75" s="899"/>
      <c r="DP75" s="900"/>
      <c r="DQ75" s="898"/>
      <c r="DR75" s="899"/>
      <c r="DS75" s="899"/>
      <c r="DT75" s="899"/>
      <c r="DU75" s="900"/>
      <c r="DV75" s="895"/>
      <c r="DW75" s="896"/>
      <c r="DX75" s="896"/>
      <c r="DY75" s="896"/>
      <c r="DZ75" s="897"/>
      <c r="EA75" s="230"/>
    </row>
    <row r="76" spans="1:131" ht="26.25" customHeight="1" x14ac:dyDescent="0.2">
      <c r="A76" s="238">
        <v>9</v>
      </c>
      <c r="B76" s="909" t="s">
        <v>560</v>
      </c>
      <c r="C76" s="910"/>
      <c r="D76" s="910"/>
      <c r="E76" s="910"/>
      <c r="F76" s="910"/>
      <c r="G76" s="910"/>
      <c r="H76" s="910"/>
      <c r="I76" s="910"/>
      <c r="J76" s="910"/>
      <c r="K76" s="910"/>
      <c r="L76" s="910"/>
      <c r="M76" s="910"/>
      <c r="N76" s="910"/>
      <c r="O76" s="910"/>
      <c r="P76" s="911"/>
      <c r="Q76" s="913">
        <v>6635</v>
      </c>
      <c r="R76" s="914"/>
      <c r="S76" s="914"/>
      <c r="T76" s="914"/>
      <c r="U76" s="870"/>
      <c r="V76" s="915">
        <v>5820</v>
      </c>
      <c r="W76" s="914"/>
      <c r="X76" s="914"/>
      <c r="Y76" s="914"/>
      <c r="Z76" s="870"/>
      <c r="AA76" s="915">
        <v>815</v>
      </c>
      <c r="AB76" s="914"/>
      <c r="AC76" s="914"/>
      <c r="AD76" s="914"/>
      <c r="AE76" s="870"/>
      <c r="AF76" s="915">
        <v>19303</v>
      </c>
      <c r="AG76" s="914"/>
      <c r="AH76" s="914"/>
      <c r="AI76" s="914"/>
      <c r="AJ76" s="870"/>
      <c r="AK76" s="915" t="s">
        <v>551</v>
      </c>
      <c r="AL76" s="914"/>
      <c r="AM76" s="914"/>
      <c r="AN76" s="914"/>
      <c r="AO76" s="870"/>
      <c r="AP76" s="915">
        <v>22689</v>
      </c>
      <c r="AQ76" s="914"/>
      <c r="AR76" s="914"/>
      <c r="AS76" s="914"/>
      <c r="AT76" s="870"/>
      <c r="AU76" s="915" t="s">
        <v>551</v>
      </c>
      <c r="AV76" s="914"/>
      <c r="AW76" s="914"/>
      <c r="AX76" s="914"/>
      <c r="AY76" s="870"/>
      <c r="AZ76" s="868"/>
      <c r="BA76" s="868"/>
      <c r="BB76" s="868"/>
      <c r="BC76" s="868"/>
      <c r="BD76" s="869"/>
      <c r="BE76" s="241"/>
      <c r="BF76" s="241"/>
      <c r="BG76" s="241"/>
      <c r="BH76" s="241"/>
      <c r="BI76" s="241"/>
      <c r="BJ76" s="241"/>
      <c r="BK76" s="241"/>
      <c r="BL76" s="241"/>
      <c r="BM76" s="241"/>
      <c r="BN76" s="241"/>
      <c r="BO76" s="241"/>
      <c r="BP76" s="241"/>
      <c r="BQ76" s="238">
        <v>70</v>
      </c>
      <c r="BR76" s="243"/>
      <c r="BS76" s="895"/>
      <c r="BT76" s="896"/>
      <c r="BU76" s="896"/>
      <c r="BV76" s="896"/>
      <c r="BW76" s="896"/>
      <c r="BX76" s="896"/>
      <c r="BY76" s="896"/>
      <c r="BZ76" s="896"/>
      <c r="CA76" s="896"/>
      <c r="CB76" s="896"/>
      <c r="CC76" s="896"/>
      <c r="CD76" s="896"/>
      <c r="CE76" s="896"/>
      <c r="CF76" s="896"/>
      <c r="CG76" s="901"/>
      <c r="CH76" s="898"/>
      <c r="CI76" s="899"/>
      <c r="CJ76" s="899"/>
      <c r="CK76" s="899"/>
      <c r="CL76" s="900"/>
      <c r="CM76" s="898"/>
      <c r="CN76" s="899"/>
      <c r="CO76" s="899"/>
      <c r="CP76" s="899"/>
      <c r="CQ76" s="900"/>
      <c r="CR76" s="898"/>
      <c r="CS76" s="899"/>
      <c r="CT76" s="899"/>
      <c r="CU76" s="899"/>
      <c r="CV76" s="900"/>
      <c r="CW76" s="898"/>
      <c r="CX76" s="899"/>
      <c r="CY76" s="899"/>
      <c r="CZ76" s="899"/>
      <c r="DA76" s="900"/>
      <c r="DB76" s="898"/>
      <c r="DC76" s="899"/>
      <c r="DD76" s="899"/>
      <c r="DE76" s="899"/>
      <c r="DF76" s="900"/>
      <c r="DG76" s="898"/>
      <c r="DH76" s="899"/>
      <c r="DI76" s="899"/>
      <c r="DJ76" s="899"/>
      <c r="DK76" s="900"/>
      <c r="DL76" s="898"/>
      <c r="DM76" s="899"/>
      <c r="DN76" s="899"/>
      <c r="DO76" s="899"/>
      <c r="DP76" s="900"/>
      <c r="DQ76" s="898"/>
      <c r="DR76" s="899"/>
      <c r="DS76" s="899"/>
      <c r="DT76" s="899"/>
      <c r="DU76" s="900"/>
      <c r="DV76" s="895"/>
      <c r="DW76" s="896"/>
      <c r="DX76" s="896"/>
      <c r="DY76" s="896"/>
      <c r="DZ76" s="897"/>
      <c r="EA76" s="230"/>
    </row>
    <row r="77" spans="1:131" ht="26.25" customHeight="1" x14ac:dyDescent="0.2">
      <c r="A77" s="238">
        <v>10</v>
      </c>
      <c r="B77" s="909"/>
      <c r="C77" s="910"/>
      <c r="D77" s="910"/>
      <c r="E77" s="910"/>
      <c r="F77" s="910"/>
      <c r="G77" s="910"/>
      <c r="H77" s="910"/>
      <c r="I77" s="910"/>
      <c r="J77" s="910"/>
      <c r="K77" s="910"/>
      <c r="L77" s="910"/>
      <c r="M77" s="910"/>
      <c r="N77" s="910"/>
      <c r="O77" s="910"/>
      <c r="P77" s="911"/>
      <c r="Q77" s="913"/>
      <c r="R77" s="914"/>
      <c r="S77" s="914"/>
      <c r="T77" s="914"/>
      <c r="U77" s="870"/>
      <c r="V77" s="915"/>
      <c r="W77" s="914"/>
      <c r="X77" s="914"/>
      <c r="Y77" s="914"/>
      <c r="Z77" s="870"/>
      <c r="AA77" s="915"/>
      <c r="AB77" s="914"/>
      <c r="AC77" s="914"/>
      <c r="AD77" s="914"/>
      <c r="AE77" s="870"/>
      <c r="AF77" s="915"/>
      <c r="AG77" s="914"/>
      <c r="AH77" s="914"/>
      <c r="AI77" s="914"/>
      <c r="AJ77" s="870"/>
      <c r="AK77" s="915"/>
      <c r="AL77" s="914"/>
      <c r="AM77" s="914"/>
      <c r="AN77" s="914"/>
      <c r="AO77" s="870"/>
      <c r="AP77" s="915"/>
      <c r="AQ77" s="914"/>
      <c r="AR77" s="914"/>
      <c r="AS77" s="914"/>
      <c r="AT77" s="870"/>
      <c r="AU77" s="915"/>
      <c r="AV77" s="914"/>
      <c r="AW77" s="914"/>
      <c r="AX77" s="914"/>
      <c r="AY77" s="870"/>
      <c r="AZ77" s="868"/>
      <c r="BA77" s="868"/>
      <c r="BB77" s="868"/>
      <c r="BC77" s="868"/>
      <c r="BD77" s="869"/>
      <c r="BE77" s="241"/>
      <c r="BF77" s="241"/>
      <c r="BG77" s="241"/>
      <c r="BH77" s="241"/>
      <c r="BI77" s="241"/>
      <c r="BJ77" s="241"/>
      <c r="BK77" s="241"/>
      <c r="BL77" s="241"/>
      <c r="BM77" s="241"/>
      <c r="BN77" s="241"/>
      <c r="BO77" s="241"/>
      <c r="BP77" s="241"/>
      <c r="BQ77" s="238">
        <v>71</v>
      </c>
      <c r="BR77" s="243"/>
      <c r="BS77" s="895"/>
      <c r="BT77" s="896"/>
      <c r="BU77" s="896"/>
      <c r="BV77" s="896"/>
      <c r="BW77" s="896"/>
      <c r="BX77" s="896"/>
      <c r="BY77" s="896"/>
      <c r="BZ77" s="896"/>
      <c r="CA77" s="896"/>
      <c r="CB77" s="896"/>
      <c r="CC77" s="896"/>
      <c r="CD77" s="896"/>
      <c r="CE77" s="896"/>
      <c r="CF77" s="896"/>
      <c r="CG77" s="901"/>
      <c r="CH77" s="898"/>
      <c r="CI77" s="899"/>
      <c r="CJ77" s="899"/>
      <c r="CK77" s="899"/>
      <c r="CL77" s="900"/>
      <c r="CM77" s="898"/>
      <c r="CN77" s="899"/>
      <c r="CO77" s="899"/>
      <c r="CP77" s="899"/>
      <c r="CQ77" s="900"/>
      <c r="CR77" s="898"/>
      <c r="CS77" s="899"/>
      <c r="CT77" s="899"/>
      <c r="CU77" s="899"/>
      <c r="CV77" s="900"/>
      <c r="CW77" s="898"/>
      <c r="CX77" s="899"/>
      <c r="CY77" s="899"/>
      <c r="CZ77" s="899"/>
      <c r="DA77" s="900"/>
      <c r="DB77" s="898"/>
      <c r="DC77" s="899"/>
      <c r="DD77" s="899"/>
      <c r="DE77" s="899"/>
      <c r="DF77" s="900"/>
      <c r="DG77" s="898"/>
      <c r="DH77" s="899"/>
      <c r="DI77" s="899"/>
      <c r="DJ77" s="899"/>
      <c r="DK77" s="900"/>
      <c r="DL77" s="898"/>
      <c r="DM77" s="899"/>
      <c r="DN77" s="899"/>
      <c r="DO77" s="899"/>
      <c r="DP77" s="900"/>
      <c r="DQ77" s="898"/>
      <c r="DR77" s="899"/>
      <c r="DS77" s="899"/>
      <c r="DT77" s="899"/>
      <c r="DU77" s="900"/>
      <c r="DV77" s="895"/>
      <c r="DW77" s="896"/>
      <c r="DX77" s="896"/>
      <c r="DY77" s="896"/>
      <c r="DZ77" s="897"/>
      <c r="EA77" s="230"/>
    </row>
    <row r="78" spans="1:131" ht="26.25" customHeight="1" x14ac:dyDescent="0.2">
      <c r="A78" s="238">
        <v>11</v>
      </c>
      <c r="B78" s="909"/>
      <c r="C78" s="910"/>
      <c r="D78" s="910"/>
      <c r="E78" s="910"/>
      <c r="F78" s="910"/>
      <c r="G78" s="910"/>
      <c r="H78" s="910"/>
      <c r="I78" s="910"/>
      <c r="J78" s="910"/>
      <c r="K78" s="910"/>
      <c r="L78" s="910"/>
      <c r="M78" s="910"/>
      <c r="N78" s="910"/>
      <c r="O78" s="910"/>
      <c r="P78" s="911"/>
      <c r="Q78" s="912"/>
      <c r="R78" s="866"/>
      <c r="S78" s="866"/>
      <c r="T78" s="866"/>
      <c r="U78" s="866"/>
      <c r="V78" s="866"/>
      <c r="W78" s="866"/>
      <c r="X78" s="866"/>
      <c r="Y78" s="866"/>
      <c r="Z78" s="866"/>
      <c r="AA78" s="866"/>
      <c r="AB78" s="866"/>
      <c r="AC78" s="866"/>
      <c r="AD78" s="866"/>
      <c r="AE78" s="866"/>
      <c r="AF78" s="866"/>
      <c r="AG78" s="866"/>
      <c r="AH78" s="866"/>
      <c r="AI78" s="866"/>
      <c r="AJ78" s="866"/>
      <c r="AK78" s="866"/>
      <c r="AL78" s="866"/>
      <c r="AM78" s="866"/>
      <c r="AN78" s="866"/>
      <c r="AO78" s="866"/>
      <c r="AP78" s="866"/>
      <c r="AQ78" s="866"/>
      <c r="AR78" s="866"/>
      <c r="AS78" s="866"/>
      <c r="AT78" s="866"/>
      <c r="AU78" s="866"/>
      <c r="AV78" s="866"/>
      <c r="AW78" s="866"/>
      <c r="AX78" s="866"/>
      <c r="AY78" s="866"/>
      <c r="AZ78" s="868"/>
      <c r="BA78" s="868"/>
      <c r="BB78" s="868"/>
      <c r="BC78" s="868"/>
      <c r="BD78" s="869"/>
      <c r="BE78" s="241"/>
      <c r="BF78" s="241"/>
      <c r="BG78" s="241"/>
      <c r="BH78" s="241"/>
      <c r="BI78" s="241"/>
      <c r="BJ78" s="230"/>
      <c r="BK78" s="230"/>
      <c r="BL78" s="230"/>
      <c r="BM78" s="230"/>
      <c r="BN78" s="230"/>
      <c r="BO78" s="241"/>
      <c r="BP78" s="241"/>
      <c r="BQ78" s="238">
        <v>72</v>
      </c>
      <c r="BR78" s="243"/>
      <c r="BS78" s="895"/>
      <c r="BT78" s="896"/>
      <c r="BU78" s="896"/>
      <c r="BV78" s="896"/>
      <c r="BW78" s="896"/>
      <c r="BX78" s="896"/>
      <c r="BY78" s="896"/>
      <c r="BZ78" s="896"/>
      <c r="CA78" s="896"/>
      <c r="CB78" s="896"/>
      <c r="CC78" s="896"/>
      <c r="CD78" s="896"/>
      <c r="CE78" s="896"/>
      <c r="CF78" s="896"/>
      <c r="CG78" s="901"/>
      <c r="CH78" s="898"/>
      <c r="CI78" s="899"/>
      <c r="CJ78" s="899"/>
      <c r="CK78" s="899"/>
      <c r="CL78" s="900"/>
      <c r="CM78" s="898"/>
      <c r="CN78" s="899"/>
      <c r="CO78" s="899"/>
      <c r="CP78" s="899"/>
      <c r="CQ78" s="900"/>
      <c r="CR78" s="898"/>
      <c r="CS78" s="899"/>
      <c r="CT78" s="899"/>
      <c r="CU78" s="899"/>
      <c r="CV78" s="900"/>
      <c r="CW78" s="898"/>
      <c r="CX78" s="899"/>
      <c r="CY78" s="899"/>
      <c r="CZ78" s="899"/>
      <c r="DA78" s="900"/>
      <c r="DB78" s="898"/>
      <c r="DC78" s="899"/>
      <c r="DD78" s="899"/>
      <c r="DE78" s="899"/>
      <c r="DF78" s="900"/>
      <c r="DG78" s="898"/>
      <c r="DH78" s="899"/>
      <c r="DI78" s="899"/>
      <c r="DJ78" s="899"/>
      <c r="DK78" s="900"/>
      <c r="DL78" s="898"/>
      <c r="DM78" s="899"/>
      <c r="DN78" s="899"/>
      <c r="DO78" s="899"/>
      <c r="DP78" s="900"/>
      <c r="DQ78" s="898"/>
      <c r="DR78" s="899"/>
      <c r="DS78" s="899"/>
      <c r="DT78" s="899"/>
      <c r="DU78" s="900"/>
      <c r="DV78" s="895"/>
      <c r="DW78" s="896"/>
      <c r="DX78" s="896"/>
      <c r="DY78" s="896"/>
      <c r="DZ78" s="897"/>
      <c r="EA78" s="230"/>
    </row>
    <row r="79" spans="1:131" ht="26.25" customHeight="1" x14ac:dyDescent="0.2">
      <c r="A79" s="238">
        <v>12</v>
      </c>
      <c r="B79" s="909"/>
      <c r="C79" s="910"/>
      <c r="D79" s="910"/>
      <c r="E79" s="910"/>
      <c r="F79" s="910"/>
      <c r="G79" s="910"/>
      <c r="H79" s="910"/>
      <c r="I79" s="910"/>
      <c r="J79" s="910"/>
      <c r="K79" s="910"/>
      <c r="L79" s="910"/>
      <c r="M79" s="910"/>
      <c r="N79" s="910"/>
      <c r="O79" s="910"/>
      <c r="P79" s="911"/>
      <c r="Q79" s="912"/>
      <c r="R79" s="866"/>
      <c r="S79" s="866"/>
      <c r="T79" s="866"/>
      <c r="U79" s="866"/>
      <c r="V79" s="866"/>
      <c r="W79" s="866"/>
      <c r="X79" s="866"/>
      <c r="Y79" s="866"/>
      <c r="Z79" s="866"/>
      <c r="AA79" s="866"/>
      <c r="AB79" s="866"/>
      <c r="AC79" s="866"/>
      <c r="AD79" s="866"/>
      <c r="AE79" s="866"/>
      <c r="AF79" s="866"/>
      <c r="AG79" s="866"/>
      <c r="AH79" s="866"/>
      <c r="AI79" s="866"/>
      <c r="AJ79" s="866"/>
      <c r="AK79" s="866"/>
      <c r="AL79" s="866"/>
      <c r="AM79" s="866"/>
      <c r="AN79" s="866"/>
      <c r="AO79" s="866"/>
      <c r="AP79" s="866"/>
      <c r="AQ79" s="866"/>
      <c r="AR79" s="866"/>
      <c r="AS79" s="866"/>
      <c r="AT79" s="866"/>
      <c r="AU79" s="866"/>
      <c r="AV79" s="866"/>
      <c r="AW79" s="866"/>
      <c r="AX79" s="866"/>
      <c r="AY79" s="866"/>
      <c r="AZ79" s="868"/>
      <c r="BA79" s="868"/>
      <c r="BB79" s="868"/>
      <c r="BC79" s="868"/>
      <c r="BD79" s="869"/>
      <c r="BE79" s="241"/>
      <c r="BF79" s="241"/>
      <c r="BG79" s="241"/>
      <c r="BH79" s="241"/>
      <c r="BI79" s="241"/>
      <c r="BJ79" s="230"/>
      <c r="BK79" s="230"/>
      <c r="BL79" s="230"/>
      <c r="BM79" s="230"/>
      <c r="BN79" s="230"/>
      <c r="BO79" s="241"/>
      <c r="BP79" s="241"/>
      <c r="BQ79" s="238">
        <v>73</v>
      </c>
      <c r="BR79" s="243"/>
      <c r="BS79" s="895"/>
      <c r="BT79" s="896"/>
      <c r="BU79" s="896"/>
      <c r="BV79" s="896"/>
      <c r="BW79" s="896"/>
      <c r="BX79" s="896"/>
      <c r="BY79" s="896"/>
      <c r="BZ79" s="896"/>
      <c r="CA79" s="896"/>
      <c r="CB79" s="896"/>
      <c r="CC79" s="896"/>
      <c r="CD79" s="896"/>
      <c r="CE79" s="896"/>
      <c r="CF79" s="896"/>
      <c r="CG79" s="901"/>
      <c r="CH79" s="898"/>
      <c r="CI79" s="899"/>
      <c r="CJ79" s="899"/>
      <c r="CK79" s="899"/>
      <c r="CL79" s="900"/>
      <c r="CM79" s="898"/>
      <c r="CN79" s="899"/>
      <c r="CO79" s="899"/>
      <c r="CP79" s="899"/>
      <c r="CQ79" s="900"/>
      <c r="CR79" s="898"/>
      <c r="CS79" s="899"/>
      <c r="CT79" s="899"/>
      <c r="CU79" s="899"/>
      <c r="CV79" s="900"/>
      <c r="CW79" s="898"/>
      <c r="CX79" s="899"/>
      <c r="CY79" s="899"/>
      <c r="CZ79" s="899"/>
      <c r="DA79" s="900"/>
      <c r="DB79" s="898"/>
      <c r="DC79" s="899"/>
      <c r="DD79" s="899"/>
      <c r="DE79" s="899"/>
      <c r="DF79" s="900"/>
      <c r="DG79" s="898"/>
      <c r="DH79" s="899"/>
      <c r="DI79" s="899"/>
      <c r="DJ79" s="899"/>
      <c r="DK79" s="900"/>
      <c r="DL79" s="898"/>
      <c r="DM79" s="899"/>
      <c r="DN79" s="899"/>
      <c r="DO79" s="899"/>
      <c r="DP79" s="900"/>
      <c r="DQ79" s="898"/>
      <c r="DR79" s="899"/>
      <c r="DS79" s="899"/>
      <c r="DT79" s="899"/>
      <c r="DU79" s="900"/>
      <c r="DV79" s="895"/>
      <c r="DW79" s="896"/>
      <c r="DX79" s="896"/>
      <c r="DY79" s="896"/>
      <c r="DZ79" s="897"/>
      <c r="EA79" s="230"/>
    </row>
    <row r="80" spans="1:131" ht="26.25" customHeight="1" x14ac:dyDescent="0.2">
      <c r="A80" s="238">
        <v>13</v>
      </c>
      <c r="B80" s="909"/>
      <c r="C80" s="910"/>
      <c r="D80" s="910"/>
      <c r="E80" s="910"/>
      <c r="F80" s="910"/>
      <c r="G80" s="910"/>
      <c r="H80" s="910"/>
      <c r="I80" s="910"/>
      <c r="J80" s="910"/>
      <c r="K80" s="910"/>
      <c r="L80" s="910"/>
      <c r="M80" s="910"/>
      <c r="N80" s="910"/>
      <c r="O80" s="910"/>
      <c r="P80" s="911"/>
      <c r="Q80" s="912"/>
      <c r="R80" s="866"/>
      <c r="S80" s="866"/>
      <c r="T80" s="866"/>
      <c r="U80" s="866"/>
      <c r="V80" s="866"/>
      <c r="W80" s="866"/>
      <c r="X80" s="866"/>
      <c r="Y80" s="866"/>
      <c r="Z80" s="866"/>
      <c r="AA80" s="866"/>
      <c r="AB80" s="866"/>
      <c r="AC80" s="866"/>
      <c r="AD80" s="866"/>
      <c r="AE80" s="866"/>
      <c r="AF80" s="866"/>
      <c r="AG80" s="866"/>
      <c r="AH80" s="866"/>
      <c r="AI80" s="866"/>
      <c r="AJ80" s="866"/>
      <c r="AK80" s="866"/>
      <c r="AL80" s="866"/>
      <c r="AM80" s="866"/>
      <c r="AN80" s="866"/>
      <c r="AO80" s="866"/>
      <c r="AP80" s="866"/>
      <c r="AQ80" s="866"/>
      <c r="AR80" s="866"/>
      <c r="AS80" s="866"/>
      <c r="AT80" s="866"/>
      <c r="AU80" s="866"/>
      <c r="AV80" s="866"/>
      <c r="AW80" s="866"/>
      <c r="AX80" s="866"/>
      <c r="AY80" s="866"/>
      <c r="AZ80" s="868"/>
      <c r="BA80" s="868"/>
      <c r="BB80" s="868"/>
      <c r="BC80" s="868"/>
      <c r="BD80" s="869"/>
      <c r="BE80" s="241"/>
      <c r="BF80" s="241"/>
      <c r="BG80" s="241"/>
      <c r="BH80" s="241"/>
      <c r="BI80" s="241"/>
      <c r="BJ80" s="241"/>
      <c r="BK80" s="241"/>
      <c r="BL80" s="241"/>
      <c r="BM80" s="241"/>
      <c r="BN80" s="241"/>
      <c r="BO80" s="241"/>
      <c r="BP80" s="241"/>
      <c r="BQ80" s="238">
        <v>74</v>
      </c>
      <c r="BR80" s="243"/>
      <c r="BS80" s="895"/>
      <c r="BT80" s="896"/>
      <c r="BU80" s="896"/>
      <c r="BV80" s="896"/>
      <c r="BW80" s="896"/>
      <c r="BX80" s="896"/>
      <c r="BY80" s="896"/>
      <c r="BZ80" s="896"/>
      <c r="CA80" s="896"/>
      <c r="CB80" s="896"/>
      <c r="CC80" s="896"/>
      <c r="CD80" s="896"/>
      <c r="CE80" s="896"/>
      <c r="CF80" s="896"/>
      <c r="CG80" s="901"/>
      <c r="CH80" s="898"/>
      <c r="CI80" s="899"/>
      <c r="CJ80" s="899"/>
      <c r="CK80" s="899"/>
      <c r="CL80" s="900"/>
      <c r="CM80" s="898"/>
      <c r="CN80" s="899"/>
      <c r="CO80" s="899"/>
      <c r="CP80" s="899"/>
      <c r="CQ80" s="900"/>
      <c r="CR80" s="898"/>
      <c r="CS80" s="899"/>
      <c r="CT80" s="899"/>
      <c r="CU80" s="899"/>
      <c r="CV80" s="900"/>
      <c r="CW80" s="898"/>
      <c r="CX80" s="899"/>
      <c r="CY80" s="899"/>
      <c r="CZ80" s="899"/>
      <c r="DA80" s="900"/>
      <c r="DB80" s="898"/>
      <c r="DC80" s="899"/>
      <c r="DD80" s="899"/>
      <c r="DE80" s="899"/>
      <c r="DF80" s="900"/>
      <c r="DG80" s="898"/>
      <c r="DH80" s="899"/>
      <c r="DI80" s="899"/>
      <c r="DJ80" s="899"/>
      <c r="DK80" s="900"/>
      <c r="DL80" s="898"/>
      <c r="DM80" s="899"/>
      <c r="DN80" s="899"/>
      <c r="DO80" s="899"/>
      <c r="DP80" s="900"/>
      <c r="DQ80" s="898"/>
      <c r="DR80" s="899"/>
      <c r="DS80" s="899"/>
      <c r="DT80" s="899"/>
      <c r="DU80" s="900"/>
      <c r="DV80" s="895"/>
      <c r="DW80" s="896"/>
      <c r="DX80" s="896"/>
      <c r="DY80" s="896"/>
      <c r="DZ80" s="897"/>
      <c r="EA80" s="230"/>
    </row>
    <row r="81" spans="1:131" ht="26.25" customHeight="1" x14ac:dyDescent="0.2">
      <c r="A81" s="238">
        <v>14</v>
      </c>
      <c r="B81" s="909"/>
      <c r="C81" s="910"/>
      <c r="D81" s="910"/>
      <c r="E81" s="910"/>
      <c r="F81" s="910"/>
      <c r="G81" s="910"/>
      <c r="H81" s="910"/>
      <c r="I81" s="910"/>
      <c r="J81" s="910"/>
      <c r="K81" s="910"/>
      <c r="L81" s="910"/>
      <c r="M81" s="910"/>
      <c r="N81" s="910"/>
      <c r="O81" s="910"/>
      <c r="P81" s="911"/>
      <c r="Q81" s="912"/>
      <c r="R81" s="866"/>
      <c r="S81" s="866"/>
      <c r="T81" s="866"/>
      <c r="U81" s="866"/>
      <c r="V81" s="866"/>
      <c r="W81" s="866"/>
      <c r="X81" s="866"/>
      <c r="Y81" s="866"/>
      <c r="Z81" s="866"/>
      <c r="AA81" s="866"/>
      <c r="AB81" s="866"/>
      <c r="AC81" s="866"/>
      <c r="AD81" s="866"/>
      <c r="AE81" s="866"/>
      <c r="AF81" s="866"/>
      <c r="AG81" s="866"/>
      <c r="AH81" s="866"/>
      <c r="AI81" s="866"/>
      <c r="AJ81" s="866"/>
      <c r="AK81" s="866"/>
      <c r="AL81" s="866"/>
      <c r="AM81" s="866"/>
      <c r="AN81" s="866"/>
      <c r="AO81" s="866"/>
      <c r="AP81" s="866"/>
      <c r="AQ81" s="866"/>
      <c r="AR81" s="866"/>
      <c r="AS81" s="866"/>
      <c r="AT81" s="866"/>
      <c r="AU81" s="866"/>
      <c r="AV81" s="866"/>
      <c r="AW81" s="866"/>
      <c r="AX81" s="866"/>
      <c r="AY81" s="866"/>
      <c r="AZ81" s="868"/>
      <c r="BA81" s="868"/>
      <c r="BB81" s="868"/>
      <c r="BC81" s="868"/>
      <c r="BD81" s="869"/>
      <c r="BE81" s="241"/>
      <c r="BF81" s="241"/>
      <c r="BG81" s="241"/>
      <c r="BH81" s="241"/>
      <c r="BI81" s="241"/>
      <c r="BJ81" s="241"/>
      <c r="BK81" s="241"/>
      <c r="BL81" s="241"/>
      <c r="BM81" s="241"/>
      <c r="BN81" s="241"/>
      <c r="BO81" s="241"/>
      <c r="BP81" s="241"/>
      <c r="BQ81" s="238">
        <v>75</v>
      </c>
      <c r="BR81" s="243"/>
      <c r="BS81" s="895"/>
      <c r="BT81" s="896"/>
      <c r="BU81" s="896"/>
      <c r="BV81" s="896"/>
      <c r="BW81" s="896"/>
      <c r="BX81" s="896"/>
      <c r="BY81" s="896"/>
      <c r="BZ81" s="896"/>
      <c r="CA81" s="896"/>
      <c r="CB81" s="896"/>
      <c r="CC81" s="896"/>
      <c r="CD81" s="896"/>
      <c r="CE81" s="896"/>
      <c r="CF81" s="896"/>
      <c r="CG81" s="901"/>
      <c r="CH81" s="898"/>
      <c r="CI81" s="899"/>
      <c r="CJ81" s="899"/>
      <c r="CK81" s="899"/>
      <c r="CL81" s="900"/>
      <c r="CM81" s="898"/>
      <c r="CN81" s="899"/>
      <c r="CO81" s="899"/>
      <c r="CP81" s="899"/>
      <c r="CQ81" s="900"/>
      <c r="CR81" s="898"/>
      <c r="CS81" s="899"/>
      <c r="CT81" s="899"/>
      <c r="CU81" s="899"/>
      <c r="CV81" s="900"/>
      <c r="CW81" s="898"/>
      <c r="CX81" s="899"/>
      <c r="CY81" s="899"/>
      <c r="CZ81" s="899"/>
      <c r="DA81" s="900"/>
      <c r="DB81" s="898"/>
      <c r="DC81" s="899"/>
      <c r="DD81" s="899"/>
      <c r="DE81" s="899"/>
      <c r="DF81" s="900"/>
      <c r="DG81" s="898"/>
      <c r="DH81" s="899"/>
      <c r="DI81" s="899"/>
      <c r="DJ81" s="899"/>
      <c r="DK81" s="900"/>
      <c r="DL81" s="898"/>
      <c r="DM81" s="899"/>
      <c r="DN81" s="899"/>
      <c r="DO81" s="899"/>
      <c r="DP81" s="900"/>
      <c r="DQ81" s="898"/>
      <c r="DR81" s="899"/>
      <c r="DS81" s="899"/>
      <c r="DT81" s="899"/>
      <c r="DU81" s="900"/>
      <c r="DV81" s="895"/>
      <c r="DW81" s="896"/>
      <c r="DX81" s="896"/>
      <c r="DY81" s="896"/>
      <c r="DZ81" s="897"/>
      <c r="EA81" s="230"/>
    </row>
    <row r="82" spans="1:131" ht="26.25" customHeight="1" x14ac:dyDescent="0.2">
      <c r="A82" s="238">
        <v>15</v>
      </c>
      <c r="B82" s="909"/>
      <c r="C82" s="910"/>
      <c r="D82" s="910"/>
      <c r="E82" s="910"/>
      <c r="F82" s="910"/>
      <c r="G82" s="910"/>
      <c r="H82" s="910"/>
      <c r="I82" s="910"/>
      <c r="J82" s="910"/>
      <c r="K82" s="910"/>
      <c r="L82" s="910"/>
      <c r="M82" s="910"/>
      <c r="N82" s="910"/>
      <c r="O82" s="910"/>
      <c r="P82" s="911"/>
      <c r="Q82" s="912"/>
      <c r="R82" s="866"/>
      <c r="S82" s="866"/>
      <c r="T82" s="866"/>
      <c r="U82" s="866"/>
      <c r="V82" s="866"/>
      <c r="W82" s="866"/>
      <c r="X82" s="866"/>
      <c r="Y82" s="866"/>
      <c r="Z82" s="866"/>
      <c r="AA82" s="866"/>
      <c r="AB82" s="866"/>
      <c r="AC82" s="866"/>
      <c r="AD82" s="866"/>
      <c r="AE82" s="866"/>
      <c r="AF82" s="866"/>
      <c r="AG82" s="866"/>
      <c r="AH82" s="866"/>
      <c r="AI82" s="866"/>
      <c r="AJ82" s="866"/>
      <c r="AK82" s="866"/>
      <c r="AL82" s="866"/>
      <c r="AM82" s="866"/>
      <c r="AN82" s="866"/>
      <c r="AO82" s="866"/>
      <c r="AP82" s="866"/>
      <c r="AQ82" s="866"/>
      <c r="AR82" s="866"/>
      <c r="AS82" s="866"/>
      <c r="AT82" s="866"/>
      <c r="AU82" s="866"/>
      <c r="AV82" s="866"/>
      <c r="AW82" s="866"/>
      <c r="AX82" s="866"/>
      <c r="AY82" s="866"/>
      <c r="AZ82" s="868"/>
      <c r="BA82" s="868"/>
      <c r="BB82" s="868"/>
      <c r="BC82" s="868"/>
      <c r="BD82" s="869"/>
      <c r="BE82" s="241"/>
      <c r="BF82" s="241"/>
      <c r="BG82" s="241"/>
      <c r="BH82" s="241"/>
      <c r="BI82" s="241"/>
      <c r="BJ82" s="241"/>
      <c r="BK82" s="241"/>
      <c r="BL82" s="241"/>
      <c r="BM82" s="241"/>
      <c r="BN82" s="241"/>
      <c r="BO82" s="241"/>
      <c r="BP82" s="241"/>
      <c r="BQ82" s="238">
        <v>76</v>
      </c>
      <c r="BR82" s="243"/>
      <c r="BS82" s="895"/>
      <c r="BT82" s="896"/>
      <c r="BU82" s="896"/>
      <c r="BV82" s="896"/>
      <c r="BW82" s="896"/>
      <c r="BX82" s="896"/>
      <c r="BY82" s="896"/>
      <c r="BZ82" s="896"/>
      <c r="CA82" s="896"/>
      <c r="CB82" s="896"/>
      <c r="CC82" s="896"/>
      <c r="CD82" s="896"/>
      <c r="CE82" s="896"/>
      <c r="CF82" s="896"/>
      <c r="CG82" s="901"/>
      <c r="CH82" s="898"/>
      <c r="CI82" s="899"/>
      <c r="CJ82" s="899"/>
      <c r="CK82" s="899"/>
      <c r="CL82" s="900"/>
      <c r="CM82" s="898"/>
      <c r="CN82" s="899"/>
      <c r="CO82" s="899"/>
      <c r="CP82" s="899"/>
      <c r="CQ82" s="900"/>
      <c r="CR82" s="898"/>
      <c r="CS82" s="899"/>
      <c r="CT82" s="899"/>
      <c r="CU82" s="899"/>
      <c r="CV82" s="900"/>
      <c r="CW82" s="898"/>
      <c r="CX82" s="899"/>
      <c r="CY82" s="899"/>
      <c r="CZ82" s="899"/>
      <c r="DA82" s="900"/>
      <c r="DB82" s="898"/>
      <c r="DC82" s="899"/>
      <c r="DD82" s="899"/>
      <c r="DE82" s="899"/>
      <c r="DF82" s="900"/>
      <c r="DG82" s="898"/>
      <c r="DH82" s="899"/>
      <c r="DI82" s="899"/>
      <c r="DJ82" s="899"/>
      <c r="DK82" s="900"/>
      <c r="DL82" s="898"/>
      <c r="DM82" s="899"/>
      <c r="DN82" s="899"/>
      <c r="DO82" s="899"/>
      <c r="DP82" s="900"/>
      <c r="DQ82" s="898"/>
      <c r="DR82" s="899"/>
      <c r="DS82" s="899"/>
      <c r="DT82" s="899"/>
      <c r="DU82" s="900"/>
      <c r="DV82" s="895"/>
      <c r="DW82" s="896"/>
      <c r="DX82" s="896"/>
      <c r="DY82" s="896"/>
      <c r="DZ82" s="897"/>
      <c r="EA82" s="230"/>
    </row>
    <row r="83" spans="1:131" ht="26.25" customHeight="1" x14ac:dyDescent="0.2">
      <c r="A83" s="238">
        <v>16</v>
      </c>
      <c r="B83" s="909"/>
      <c r="C83" s="910"/>
      <c r="D83" s="910"/>
      <c r="E83" s="910"/>
      <c r="F83" s="910"/>
      <c r="G83" s="910"/>
      <c r="H83" s="910"/>
      <c r="I83" s="910"/>
      <c r="J83" s="910"/>
      <c r="K83" s="910"/>
      <c r="L83" s="910"/>
      <c r="M83" s="910"/>
      <c r="N83" s="910"/>
      <c r="O83" s="910"/>
      <c r="P83" s="911"/>
      <c r="Q83" s="912"/>
      <c r="R83" s="866"/>
      <c r="S83" s="866"/>
      <c r="T83" s="866"/>
      <c r="U83" s="866"/>
      <c r="V83" s="866"/>
      <c r="W83" s="866"/>
      <c r="X83" s="866"/>
      <c r="Y83" s="866"/>
      <c r="Z83" s="866"/>
      <c r="AA83" s="866"/>
      <c r="AB83" s="866"/>
      <c r="AC83" s="866"/>
      <c r="AD83" s="866"/>
      <c r="AE83" s="866"/>
      <c r="AF83" s="866"/>
      <c r="AG83" s="866"/>
      <c r="AH83" s="866"/>
      <c r="AI83" s="866"/>
      <c r="AJ83" s="866"/>
      <c r="AK83" s="866"/>
      <c r="AL83" s="866"/>
      <c r="AM83" s="866"/>
      <c r="AN83" s="866"/>
      <c r="AO83" s="866"/>
      <c r="AP83" s="866"/>
      <c r="AQ83" s="866"/>
      <c r="AR83" s="866"/>
      <c r="AS83" s="866"/>
      <c r="AT83" s="866"/>
      <c r="AU83" s="866"/>
      <c r="AV83" s="866"/>
      <c r="AW83" s="866"/>
      <c r="AX83" s="866"/>
      <c r="AY83" s="866"/>
      <c r="AZ83" s="868"/>
      <c r="BA83" s="868"/>
      <c r="BB83" s="868"/>
      <c r="BC83" s="868"/>
      <c r="BD83" s="869"/>
      <c r="BE83" s="241"/>
      <c r="BF83" s="241"/>
      <c r="BG83" s="241"/>
      <c r="BH83" s="241"/>
      <c r="BI83" s="241"/>
      <c r="BJ83" s="241"/>
      <c r="BK83" s="241"/>
      <c r="BL83" s="241"/>
      <c r="BM83" s="241"/>
      <c r="BN83" s="241"/>
      <c r="BO83" s="241"/>
      <c r="BP83" s="241"/>
      <c r="BQ83" s="238">
        <v>77</v>
      </c>
      <c r="BR83" s="243"/>
      <c r="BS83" s="895"/>
      <c r="BT83" s="896"/>
      <c r="BU83" s="896"/>
      <c r="BV83" s="896"/>
      <c r="BW83" s="896"/>
      <c r="BX83" s="896"/>
      <c r="BY83" s="896"/>
      <c r="BZ83" s="896"/>
      <c r="CA83" s="896"/>
      <c r="CB83" s="896"/>
      <c r="CC83" s="896"/>
      <c r="CD83" s="896"/>
      <c r="CE83" s="896"/>
      <c r="CF83" s="896"/>
      <c r="CG83" s="901"/>
      <c r="CH83" s="898"/>
      <c r="CI83" s="899"/>
      <c r="CJ83" s="899"/>
      <c r="CK83" s="899"/>
      <c r="CL83" s="900"/>
      <c r="CM83" s="898"/>
      <c r="CN83" s="899"/>
      <c r="CO83" s="899"/>
      <c r="CP83" s="899"/>
      <c r="CQ83" s="900"/>
      <c r="CR83" s="898"/>
      <c r="CS83" s="899"/>
      <c r="CT83" s="899"/>
      <c r="CU83" s="899"/>
      <c r="CV83" s="900"/>
      <c r="CW83" s="898"/>
      <c r="CX83" s="899"/>
      <c r="CY83" s="899"/>
      <c r="CZ83" s="899"/>
      <c r="DA83" s="900"/>
      <c r="DB83" s="898"/>
      <c r="DC83" s="899"/>
      <c r="DD83" s="899"/>
      <c r="DE83" s="899"/>
      <c r="DF83" s="900"/>
      <c r="DG83" s="898"/>
      <c r="DH83" s="899"/>
      <c r="DI83" s="899"/>
      <c r="DJ83" s="899"/>
      <c r="DK83" s="900"/>
      <c r="DL83" s="898"/>
      <c r="DM83" s="899"/>
      <c r="DN83" s="899"/>
      <c r="DO83" s="899"/>
      <c r="DP83" s="900"/>
      <c r="DQ83" s="898"/>
      <c r="DR83" s="899"/>
      <c r="DS83" s="899"/>
      <c r="DT83" s="899"/>
      <c r="DU83" s="900"/>
      <c r="DV83" s="895"/>
      <c r="DW83" s="896"/>
      <c r="DX83" s="896"/>
      <c r="DY83" s="896"/>
      <c r="DZ83" s="897"/>
      <c r="EA83" s="230"/>
    </row>
    <row r="84" spans="1:131" ht="26.25" customHeight="1" x14ac:dyDescent="0.2">
      <c r="A84" s="238">
        <v>17</v>
      </c>
      <c r="B84" s="909"/>
      <c r="C84" s="910"/>
      <c r="D84" s="910"/>
      <c r="E84" s="910"/>
      <c r="F84" s="910"/>
      <c r="G84" s="910"/>
      <c r="H84" s="910"/>
      <c r="I84" s="910"/>
      <c r="J84" s="910"/>
      <c r="K84" s="910"/>
      <c r="L84" s="910"/>
      <c r="M84" s="910"/>
      <c r="N84" s="910"/>
      <c r="O84" s="910"/>
      <c r="P84" s="911"/>
      <c r="Q84" s="912"/>
      <c r="R84" s="866"/>
      <c r="S84" s="866"/>
      <c r="T84" s="866"/>
      <c r="U84" s="866"/>
      <c r="V84" s="866"/>
      <c r="W84" s="866"/>
      <c r="X84" s="866"/>
      <c r="Y84" s="866"/>
      <c r="Z84" s="866"/>
      <c r="AA84" s="866"/>
      <c r="AB84" s="866"/>
      <c r="AC84" s="866"/>
      <c r="AD84" s="866"/>
      <c r="AE84" s="866"/>
      <c r="AF84" s="866"/>
      <c r="AG84" s="866"/>
      <c r="AH84" s="866"/>
      <c r="AI84" s="866"/>
      <c r="AJ84" s="866"/>
      <c r="AK84" s="866"/>
      <c r="AL84" s="866"/>
      <c r="AM84" s="866"/>
      <c r="AN84" s="866"/>
      <c r="AO84" s="866"/>
      <c r="AP84" s="866"/>
      <c r="AQ84" s="866"/>
      <c r="AR84" s="866"/>
      <c r="AS84" s="866"/>
      <c r="AT84" s="866"/>
      <c r="AU84" s="866"/>
      <c r="AV84" s="866"/>
      <c r="AW84" s="866"/>
      <c r="AX84" s="866"/>
      <c r="AY84" s="866"/>
      <c r="AZ84" s="868"/>
      <c r="BA84" s="868"/>
      <c r="BB84" s="868"/>
      <c r="BC84" s="868"/>
      <c r="BD84" s="869"/>
      <c r="BE84" s="241"/>
      <c r="BF84" s="241"/>
      <c r="BG84" s="241"/>
      <c r="BH84" s="241"/>
      <c r="BI84" s="241"/>
      <c r="BJ84" s="241"/>
      <c r="BK84" s="241"/>
      <c r="BL84" s="241"/>
      <c r="BM84" s="241"/>
      <c r="BN84" s="241"/>
      <c r="BO84" s="241"/>
      <c r="BP84" s="241"/>
      <c r="BQ84" s="238">
        <v>78</v>
      </c>
      <c r="BR84" s="243"/>
      <c r="BS84" s="895"/>
      <c r="BT84" s="896"/>
      <c r="BU84" s="896"/>
      <c r="BV84" s="896"/>
      <c r="BW84" s="896"/>
      <c r="BX84" s="896"/>
      <c r="BY84" s="896"/>
      <c r="BZ84" s="896"/>
      <c r="CA84" s="896"/>
      <c r="CB84" s="896"/>
      <c r="CC84" s="896"/>
      <c r="CD84" s="896"/>
      <c r="CE84" s="896"/>
      <c r="CF84" s="896"/>
      <c r="CG84" s="901"/>
      <c r="CH84" s="898"/>
      <c r="CI84" s="899"/>
      <c r="CJ84" s="899"/>
      <c r="CK84" s="899"/>
      <c r="CL84" s="900"/>
      <c r="CM84" s="898"/>
      <c r="CN84" s="899"/>
      <c r="CO84" s="899"/>
      <c r="CP84" s="899"/>
      <c r="CQ84" s="900"/>
      <c r="CR84" s="898"/>
      <c r="CS84" s="899"/>
      <c r="CT84" s="899"/>
      <c r="CU84" s="899"/>
      <c r="CV84" s="900"/>
      <c r="CW84" s="898"/>
      <c r="CX84" s="899"/>
      <c r="CY84" s="899"/>
      <c r="CZ84" s="899"/>
      <c r="DA84" s="900"/>
      <c r="DB84" s="898"/>
      <c r="DC84" s="899"/>
      <c r="DD84" s="899"/>
      <c r="DE84" s="899"/>
      <c r="DF84" s="900"/>
      <c r="DG84" s="898"/>
      <c r="DH84" s="899"/>
      <c r="DI84" s="899"/>
      <c r="DJ84" s="899"/>
      <c r="DK84" s="900"/>
      <c r="DL84" s="898"/>
      <c r="DM84" s="899"/>
      <c r="DN84" s="899"/>
      <c r="DO84" s="899"/>
      <c r="DP84" s="900"/>
      <c r="DQ84" s="898"/>
      <c r="DR84" s="899"/>
      <c r="DS84" s="899"/>
      <c r="DT84" s="899"/>
      <c r="DU84" s="900"/>
      <c r="DV84" s="895"/>
      <c r="DW84" s="896"/>
      <c r="DX84" s="896"/>
      <c r="DY84" s="896"/>
      <c r="DZ84" s="897"/>
      <c r="EA84" s="230"/>
    </row>
    <row r="85" spans="1:131" ht="26.25" customHeight="1" x14ac:dyDescent="0.2">
      <c r="A85" s="238">
        <v>18</v>
      </c>
      <c r="B85" s="909"/>
      <c r="C85" s="910"/>
      <c r="D85" s="910"/>
      <c r="E85" s="910"/>
      <c r="F85" s="910"/>
      <c r="G85" s="910"/>
      <c r="H85" s="910"/>
      <c r="I85" s="910"/>
      <c r="J85" s="910"/>
      <c r="K85" s="910"/>
      <c r="L85" s="910"/>
      <c r="M85" s="910"/>
      <c r="N85" s="910"/>
      <c r="O85" s="910"/>
      <c r="P85" s="911"/>
      <c r="Q85" s="912"/>
      <c r="R85" s="866"/>
      <c r="S85" s="866"/>
      <c r="T85" s="866"/>
      <c r="U85" s="866"/>
      <c r="V85" s="866"/>
      <c r="W85" s="866"/>
      <c r="X85" s="866"/>
      <c r="Y85" s="866"/>
      <c r="Z85" s="866"/>
      <c r="AA85" s="866"/>
      <c r="AB85" s="866"/>
      <c r="AC85" s="866"/>
      <c r="AD85" s="866"/>
      <c r="AE85" s="866"/>
      <c r="AF85" s="866"/>
      <c r="AG85" s="866"/>
      <c r="AH85" s="866"/>
      <c r="AI85" s="866"/>
      <c r="AJ85" s="866"/>
      <c r="AK85" s="866"/>
      <c r="AL85" s="866"/>
      <c r="AM85" s="866"/>
      <c r="AN85" s="866"/>
      <c r="AO85" s="866"/>
      <c r="AP85" s="866"/>
      <c r="AQ85" s="866"/>
      <c r="AR85" s="866"/>
      <c r="AS85" s="866"/>
      <c r="AT85" s="866"/>
      <c r="AU85" s="866"/>
      <c r="AV85" s="866"/>
      <c r="AW85" s="866"/>
      <c r="AX85" s="866"/>
      <c r="AY85" s="866"/>
      <c r="AZ85" s="868"/>
      <c r="BA85" s="868"/>
      <c r="BB85" s="868"/>
      <c r="BC85" s="868"/>
      <c r="BD85" s="869"/>
      <c r="BE85" s="241"/>
      <c r="BF85" s="241"/>
      <c r="BG85" s="241"/>
      <c r="BH85" s="241"/>
      <c r="BI85" s="241"/>
      <c r="BJ85" s="241"/>
      <c r="BK85" s="241"/>
      <c r="BL85" s="241"/>
      <c r="BM85" s="241"/>
      <c r="BN85" s="241"/>
      <c r="BO85" s="241"/>
      <c r="BP85" s="241"/>
      <c r="BQ85" s="238">
        <v>79</v>
      </c>
      <c r="BR85" s="243"/>
      <c r="BS85" s="895"/>
      <c r="BT85" s="896"/>
      <c r="BU85" s="896"/>
      <c r="BV85" s="896"/>
      <c r="BW85" s="896"/>
      <c r="BX85" s="896"/>
      <c r="BY85" s="896"/>
      <c r="BZ85" s="896"/>
      <c r="CA85" s="896"/>
      <c r="CB85" s="896"/>
      <c r="CC85" s="896"/>
      <c r="CD85" s="896"/>
      <c r="CE85" s="896"/>
      <c r="CF85" s="896"/>
      <c r="CG85" s="901"/>
      <c r="CH85" s="898"/>
      <c r="CI85" s="899"/>
      <c r="CJ85" s="899"/>
      <c r="CK85" s="899"/>
      <c r="CL85" s="900"/>
      <c r="CM85" s="898"/>
      <c r="CN85" s="899"/>
      <c r="CO85" s="899"/>
      <c r="CP85" s="899"/>
      <c r="CQ85" s="900"/>
      <c r="CR85" s="898"/>
      <c r="CS85" s="899"/>
      <c r="CT85" s="899"/>
      <c r="CU85" s="899"/>
      <c r="CV85" s="900"/>
      <c r="CW85" s="898"/>
      <c r="CX85" s="899"/>
      <c r="CY85" s="899"/>
      <c r="CZ85" s="899"/>
      <c r="DA85" s="900"/>
      <c r="DB85" s="898"/>
      <c r="DC85" s="899"/>
      <c r="DD85" s="899"/>
      <c r="DE85" s="899"/>
      <c r="DF85" s="900"/>
      <c r="DG85" s="898"/>
      <c r="DH85" s="899"/>
      <c r="DI85" s="899"/>
      <c r="DJ85" s="899"/>
      <c r="DK85" s="900"/>
      <c r="DL85" s="898"/>
      <c r="DM85" s="899"/>
      <c r="DN85" s="899"/>
      <c r="DO85" s="899"/>
      <c r="DP85" s="900"/>
      <c r="DQ85" s="898"/>
      <c r="DR85" s="899"/>
      <c r="DS85" s="899"/>
      <c r="DT85" s="899"/>
      <c r="DU85" s="900"/>
      <c r="DV85" s="895"/>
      <c r="DW85" s="896"/>
      <c r="DX85" s="896"/>
      <c r="DY85" s="896"/>
      <c r="DZ85" s="897"/>
      <c r="EA85" s="230"/>
    </row>
    <row r="86" spans="1:131" ht="26.25" customHeight="1" x14ac:dyDescent="0.2">
      <c r="A86" s="238">
        <v>19</v>
      </c>
      <c r="B86" s="909"/>
      <c r="C86" s="910"/>
      <c r="D86" s="910"/>
      <c r="E86" s="910"/>
      <c r="F86" s="910"/>
      <c r="G86" s="910"/>
      <c r="H86" s="910"/>
      <c r="I86" s="910"/>
      <c r="J86" s="910"/>
      <c r="K86" s="910"/>
      <c r="L86" s="910"/>
      <c r="M86" s="910"/>
      <c r="N86" s="910"/>
      <c r="O86" s="910"/>
      <c r="P86" s="911"/>
      <c r="Q86" s="912"/>
      <c r="R86" s="866"/>
      <c r="S86" s="866"/>
      <c r="T86" s="866"/>
      <c r="U86" s="866"/>
      <c r="V86" s="866"/>
      <c r="W86" s="866"/>
      <c r="X86" s="866"/>
      <c r="Y86" s="866"/>
      <c r="Z86" s="866"/>
      <c r="AA86" s="866"/>
      <c r="AB86" s="866"/>
      <c r="AC86" s="866"/>
      <c r="AD86" s="866"/>
      <c r="AE86" s="866"/>
      <c r="AF86" s="866"/>
      <c r="AG86" s="866"/>
      <c r="AH86" s="866"/>
      <c r="AI86" s="866"/>
      <c r="AJ86" s="866"/>
      <c r="AK86" s="866"/>
      <c r="AL86" s="866"/>
      <c r="AM86" s="866"/>
      <c r="AN86" s="866"/>
      <c r="AO86" s="866"/>
      <c r="AP86" s="866"/>
      <c r="AQ86" s="866"/>
      <c r="AR86" s="866"/>
      <c r="AS86" s="866"/>
      <c r="AT86" s="866"/>
      <c r="AU86" s="866"/>
      <c r="AV86" s="866"/>
      <c r="AW86" s="866"/>
      <c r="AX86" s="866"/>
      <c r="AY86" s="866"/>
      <c r="AZ86" s="868"/>
      <c r="BA86" s="868"/>
      <c r="BB86" s="868"/>
      <c r="BC86" s="868"/>
      <c r="BD86" s="869"/>
      <c r="BE86" s="241"/>
      <c r="BF86" s="241"/>
      <c r="BG86" s="241"/>
      <c r="BH86" s="241"/>
      <c r="BI86" s="241"/>
      <c r="BJ86" s="241"/>
      <c r="BK86" s="241"/>
      <c r="BL86" s="241"/>
      <c r="BM86" s="241"/>
      <c r="BN86" s="241"/>
      <c r="BO86" s="241"/>
      <c r="BP86" s="241"/>
      <c r="BQ86" s="238">
        <v>80</v>
      </c>
      <c r="BR86" s="243"/>
      <c r="BS86" s="895"/>
      <c r="BT86" s="896"/>
      <c r="BU86" s="896"/>
      <c r="BV86" s="896"/>
      <c r="BW86" s="896"/>
      <c r="BX86" s="896"/>
      <c r="BY86" s="896"/>
      <c r="BZ86" s="896"/>
      <c r="CA86" s="896"/>
      <c r="CB86" s="896"/>
      <c r="CC86" s="896"/>
      <c r="CD86" s="896"/>
      <c r="CE86" s="896"/>
      <c r="CF86" s="896"/>
      <c r="CG86" s="901"/>
      <c r="CH86" s="898"/>
      <c r="CI86" s="899"/>
      <c r="CJ86" s="899"/>
      <c r="CK86" s="899"/>
      <c r="CL86" s="900"/>
      <c r="CM86" s="898"/>
      <c r="CN86" s="899"/>
      <c r="CO86" s="899"/>
      <c r="CP86" s="899"/>
      <c r="CQ86" s="900"/>
      <c r="CR86" s="898"/>
      <c r="CS86" s="899"/>
      <c r="CT86" s="899"/>
      <c r="CU86" s="899"/>
      <c r="CV86" s="900"/>
      <c r="CW86" s="898"/>
      <c r="CX86" s="899"/>
      <c r="CY86" s="899"/>
      <c r="CZ86" s="899"/>
      <c r="DA86" s="900"/>
      <c r="DB86" s="898"/>
      <c r="DC86" s="899"/>
      <c r="DD86" s="899"/>
      <c r="DE86" s="899"/>
      <c r="DF86" s="900"/>
      <c r="DG86" s="898"/>
      <c r="DH86" s="899"/>
      <c r="DI86" s="899"/>
      <c r="DJ86" s="899"/>
      <c r="DK86" s="900"/>
      <c r="DL86" s="898"/>
      <c r="DM86" s="899"/>
      <c r="DN86" s="899"/>
      <c r="DO86" s="899"/>
      <c r="DP86" s="900"/>
      <c r="DQ86" s="898"/>
      <c r="DR86" s="899"/>
      <c r="DS86" s="899"/>
      <c r="DT86" s="899"/>
      <c r="DU86" s="900"/>
      <c r="DV86" s="895"/>
      <c r="DW86" s="896"/>
      <c r="DX86" s="896"/>
      <c r="DY86" s="896"/>
      <c r="DZ86" s="897"/>
      <c r="EA86" s="230"/>
    </row>
    <row r="87" spans="1:131" ht="26.25" customHeight="1" x14ac:dyDescent="0.2">
      <c r="A87" s="244">
        <v>20</v>
      </c>
      <c r="B87" s="916"/>
      <c r="C87" s="917"/>
      <c r="D87" s="917"/>
      <c r="E87" s="917"/>
      <c r="F87" s="917"/>
      <c r="G87" s="917"/>
      <c r="H87" s="917"/>
      <c r="I87" s="917"/>
      <c r="J87" s="917"/>
      <c r="K87" s="917"/>
      <c r="L87" s="917"/>
      <c r="M87" s="917"/>
      <c r="N87" s="917"/>
      <c r="O87" s="917"/>
      <c r="P87" s="918"/>
      <c r="Q87" s="919"/>
      <c r="R87" s="920"/>
      <c r="S87" s="920"/>
      <c r="T87" s="920"/>
      <c r="U87" s="920"/>
      <c r="V87" s="920"/>
      <c r="W87" s="920"/>
      <c r="X87" s="920"/>
      <c r="Y87" s="920"/>
      <c r="Z87" s="920"/>
      <c r="AA87" s="920"/>
      <c r="AB87" s="920"/>
      <c r="AC87" s="920"/>
      <c r="AD87" s="920"/>
      <c r="AE87" s="920"/>
      <c r="AF87" s="920"/>
      <c r="AG87" s="920"/>
      <c r="AH87" s="920"/>
      <c r="AI87" s="920"/>
      <c r="AJ87" s="920"/>
      <c r="AK87" s="920"/>
      <c r="AL87" s="920"/>
      <c r="AM87" s="920"/>
      <c r="AN87" s="920"/>
      <c r="AO87" s="920"/>
      <c r="AP87" s="920"/>
      <c r="AQ87" s="920"/>
      <c r="AR87" s="920"/>
      <c r="AS87" s="920"/>
      <c r="AT87" s="920"/>
      <c r="AU87" s="920"/>
      <c r="AV87" s="920"/>
      <c r="AW87" s="920"/>
      <c r="AX87" s="920"/>
      <c r="AY87" s="920"/>
      <c r="AZ87" s="921"/>
      <c r="BA87" s="921"/>
      <c r="BB87" s="921"/>
      <c r="BC87" s="921"/>
      <c r="BD87" s="922"/>
      <c r="BE87" s="241"/>
      <c r="BF87" s="241"/>
      <c r="BG87" s="241"/>
      <c r="BH87" s="241"/>
      <c r="BI87" s="241"/>
      <c r="BJ87" s="241"/>
      <c r="BK87" s="241"/>
      <c r="BL87" s="241"/>
      <c r="BM87" s="241"/>
      <c r="BN87" s="241"/>
      <c r="BO87" s="241"/>
      <c r="BP87" s="241"/>
      <c r="BQ87" s="238">
        <v>81</v>
      </c>
      <c r="BR87" s="243"/>
      <c r="BS87" s="895"/>
      <c r="BT87" s="896"/>
      <c r="BU87" s="896"/>
      <c r="BV87" s="896"/>
      <c r="BW87" s="896"/>
      <c r="BX87" s="896"/>
      <c r="BY87" s="896"/>
      <c r="BZ87" s="896"/>
      <c r="CA87" s="896"/>
      <c r="CB87" s="896"/>
      <c r="CC87" s="896"/>
      <c r="CD87" s="896"/>
      <c r="CE87" s="896"/>
      <c r="CF87" s="896"/>
      <c r="CG87" s="901"/>
      <c r="CH87" s="898"/>
      <c r="CI87" s="899"/>
      <c r="CJ87" s="899"/>
      <c r="CK87" s="899"/>
      <c r="CL87" s="900"/>
      <c r="CM87" s="898"/>
      <c r="CN87" s="899"/>
      <c r="CO87" s="899"/>
      <c r="CP87" s="899"/>
      <c r="CQ87" s="900"/>
      <c r="CR87" s="898"/>
      <c r="CS87" s="899"/>
      <c r="CT87" s="899"/>
      <c r="CU87" s="899"/>
      <c r="CV87" s="900"/>
      <c r="CW87" s="898"/>
      <c r="CX87" s="899"/>
      <c r="CY87" s="899"/>
      <c r="CZ87" s="899"/>
      <c r="DA87" s="900"/>
      <c r="DB87" s="898"/>
      <c r="DC87" s="899"/>
      <c r="DD87" s="899"/>
      <c r="DE87" s="899"/>
      <c r="DF87" s="900"/>
      <c r="DG87" s="898"/>
      <c r="DH87" s="899"/>
      <c r="DI87" s="899"/>
      <c r="DJ87" s="899"/>
      <c r="DK87" s="900"/>
      <c r="DL87" s="898"/>
      <c r="DM87" s="899"/>
      <c r="DN87" s="899"/>
      <c r="DO87" s="899"/>
      <c r="DP87" s="900"/>
      <c r="DQ87" s="898"/>
      <c r="DR87" s="899"/>
      <c r="DS87" s="899"/>
      <c r="DT87" s="899"/>
      <c r="DU87" s="900"/>
      <c r="DV87" s="895"/>
      <c r="DW87" s="896"/>
      <c r="DX87" s="896"/>
      <c r="DY87" s="896"/>
      <c r="DZ87" s="897"/>
      <c r="EA87" s="230"/>
    </row>
    <row r="88" spans="1:131" ht="26.25" customHeight="1" thickBot="1" x14ac:dyDescent="0.25">
      <c r="A88" s="240" t="s">
        <v>379</v>
      </c>
      <c r="B88" s="825" t="s">
        <v>403</v>
      </c>
      <c r="C88" s="826"/>
      <c r="D88" s="826"/>
      <c r="E88" s="826"/>
      <c r="F88" s="826"/>
      <c r="G88" s="826"/>
      <c r="H88" s="826"/>
      <c r="I88" s="826"/>
      <c r="J88" s="826"/>
      <c r="K88" s="826"/>
      <c r="L88" s="826"/>
      <c r="M88" s="826"/>
      <c r="N88" s="826"/>
      <c r="O88" s="826"/>
      <c r="P88" s="827"/>
      <c r="Q88" s="876"/>
      <c r="R88" s="877"/>
      <c r="S88" s="877"/>
      <c r="T88" s="877"/>
      <c r="U88" s="877"/>
      <c r="V88" s="877"/>
      <c r="W88" s="877"/>
      <c r="X88" s="877"/>
      <c r="Y88" s="877"/>
      <c r="Z88" s="877"/>
      <c r="AA88" s="877"/>
      <c r="AB88" s="877"/>
      <c r="AC88" s="877"/>
      <c r="AD88" s="877"/>
      <c r="AE88" s="877"/>
      <c r="AF88" s="880">
        <f>SUM(AF68:AJ87)</f>
        <v>73493</v>
      </c>
      <c r="AG88" s="880"/>
      <c r="AH88" s="880"/>
      <c r="AI88" s="880"/>
      <c r="AJ88" s="880"/>
      <c r="AK88" s="877"/>
      <c r="AL88" s="877"/>
      <c r="AM88" s="877"/>
      <c r="AN88" s="877"/>
      <c r="AO88" s="877"/>
      <c r="AP88" s="880">
        <f>SUM(AP68:AT87)</f>
        <v>123968</v>
      </c>
      <c r="AQ88" s="880"/>
      <c r="AR88" s="880"/>
      <c r="AS88" s="880"/>
      <c r="AT88" s="880"/>
      <c r="AU88" s="880">
        <f>SUM(AU68:AY87)</f>
        <v>1627</v>
      </c>
      <c r="AV88" s="880"/>
      <c r="AW88" s="880"/>
      <c r="AX88" s="880"/>
      <c r="AY88" s="880"/>
      <c r="AZ88" s="885"/>
      <c r="BA88" s="885"/>
      <c r="BB88" s="885"/>
      <c r="BC88" s="885"/>
      <c r="BD88" s="886"/>
      <c r="BE88" s="241"/>
      <c r="BF88" s="241"/>
      <c r="BG88" s="241"/>
      <c r="BH88" s="241"/>
      <c r="BI88" s="241"/>
      <c r="BJ88" s="241"/>
      <c r="BK88" s="241"/>
      <c r="BL88" s="241"/>
      <c r="BM88" s="241"/>
      <c r="BN88" s="241"/>
      <c r="BO88" s="241"/>
      <c r="BP88" s="241"/>
      <c r="BQ88" s="238">
        <v>82</v>
      </c>
      <c r="BR88" s="243"/>
      <c r="BS88" s="895"/>
      <c r="BT88" s="896"/>
      <c r="BU88" s="896"/>
      <c r="BV88" s="896"/>
      <c r="BW88" s="896"/>
      <c r="BX88" s="896"/>
      <c r="BY88" s="896"/>
      <c r="BZ88" s="896"/>
      <c r="CA88" s="896"/>
      <c r="CB88" s="896"/>
      <c r="CC88" s="896"/>
      <c r="CD88" s="896"/>
      <c r="CE88" s="896"/>
      <c r="CF88" s="896"/>
      <c r="CG88" s="901"/>
      <c r="CH88" s="898"/>
      <c r="CI88" s="899"/>
      <c r="CJ88" s="899"/>
      <c r="CK88" s="899"/>
      <c r="CL88" s="900"/>
      <c r="CM88" s="898"/>
      <c r="CN88" s="899"/>
      <c r="CO88" s="899"/>
      <c r="CP88" s="899"/>
      <c r="CQ88" s="900"/>
      <c r="CR88" s="898"/>
      <c r="CS88" s="899"/>
      <c r="CT88" s="899"/>
      <c r="CU88" s="899"/>
      <c r="CV88" s="900"/>
      <c r="CW88" s="898"/>
      <c r="CX88" s="899"/>
      <c r="CY88" s="899"/>
      <c r="CZ88" s="899"/>
      <c r="DA88" s="900"/>
      <c r="DB88" s="898"/>
      <c r="DC88" s="899"/>
      <c r="DD88" s="899"/>
      <c r="DE88" s="899"/>
      <c r="DF88" s="900"/>
      <c r="DG88" s="898"/>
      <c r="DH88" s="899"/>
      <c r="DI88" s="899"/>
      <c r="DJ88" s="899"/>
      <c r="DK88" s="900"/>
      <c r="DL88" s="898"/>
      <c r="DM88" s="899"/>
      <c r="DN88" s="899"/>
      <c r="DO88" s="899"/>
      <c r="DP88" s="900"/>
      <c r="DQ88" s="898"/>
      <c r="DR88" s="899"/>
      <c r="DS88" s="899"/>
      <c r="DT88" s="899"/>
      <c r="DU88" s="900"/>
      <c r="DV88" s="895"/>
      <c r="DW88" s="896"/>
      <c r="DX88" s="896"/>
      <c r="DY88" s="896"/>
      <c r="DZ88" s="897"/>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95"/>
      <c r="BT89" s="896"/>
      <c r="BU89" s="896"/>
      <c r="BV89" s="896"/>
      <c r="BW89" s="896"/>
      <c r="BX89" s="896"/>
      <c r="BY89" s="896"/>
      <c r="BZ89" s="896"/>
      <c r="CA89" s="896"/>
      <c r="CB89" s="896"/>
      <c r="CC89" s="896"/>
      <c r="CD89" s="896"/>
      <c r="CE89" s="896"/>
      <c r="CF89" s="896"/>
      <c r="CG89" s="901"/>
      <c r="CH89" s="898"/>
      <c r="CI89" s="899"/>
      <c r="CJ89" s="899"/>
      <c r="CK89" s="899"/>
      <c r="CL89" s="900"/>
      <c r="CM89" s="898"/>
      <c r="CN89" s="899"/>
      <c r="CO89" s="899"/>
      <c r="CP89" s="899"/>
      <c r="CQ89" s="900"/>
      <c r="CR89" s="898"/>
      <c r="CS89" s="899"/>
      <c r="CT89" s="899"/>
      <c r="CU89" s="899"/>
      <c r="CV89" s="900"/>
      <c r="CW89" s="898"/>
      <c r="CX89" s="899"/>
      <c r="CY89" s="899"/>
      <c r="CZ89" s="899"/>
      <c r="DA89" s="900"/>
      <c r="DB89" s="898"/>
      <c r="DC89" s="899"/>
      <c r="DD89" s="899"/>
      <c r="DE89" s="899"/>
      <c r="DF89" s="900"/>
      <c r="DG89" s="898"/>
      <c r="DH89" s="899"/>
      <c r="DI89" s="899"/>
      <c r="DJ89" s="899"/>
      <c r="DK89" s="900"/>
      <c r="DL89" s="898"/>
      <c r="DM89" s="899"/>
      <c r="DN89" s="899"/>
      <c r="DO89" s="899"/>
      <c r="DP89" s="900"/>
      <c r="DQ89" s="898"/>
      <c r="DR89" s="899"/>
      <c r="DS89" s="899"/>
      <c r="DT89" s="899"/>
      <c r="DU89" s="900"/>
      <c r="DV89" s="895"/>
      <c r="DW89" s="896"/>
      <c r="DX89" s="896"/>
      <c r="DY89" s="896"/>
      <c r="DZ89" s="897"/>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95"/>
      <c r="BT90" s="896"/>
      <c r="BU90" s="896"/>
      <c r="BV90" s="896"/>
      <c r="BW90" s="896"/>
      <c r="BX90" s="896"/>
      <c r="BY90" s="896"/>
      <c r="BZ90" s="896"/>
      <c r="CA90" s="896"/>
      <c r="CB90" s="896"/>
      <c r="CC90" s="896"/>
      <c r="CD90" s="896"/>
      <c r="CE90" s="896"/>
      <c r="CF90" s="896"/>
      <c r="CG90" s="901"/>
      <c r="CH90" s="898"/>
      <c r="CI90" s="899"/>
      <c r="CJ90" s="899"/>
      <c r="CK90" s="899"/>
      <c r="CL90" s="900"/>
      <c r="CM90" s="898"/>
      <c r="CN90" s="899"/>
      <c r="CO90" s="899"/>
      <c r="CP90" s="899"/>
      <c r="CQ90" s="900"/>
      <c r="CR90" s="898"/>
      <c r="CS90" s="899"/>
      <c r="CT90" s="899"/>
      <c r="CU90" s="899"/>
      <c r="CV90" s="900"/>
      <c r="CW90" s="898"/>
      <c r="CX90" s="899"/>
      <c r="CY90" s="899"/>
      <c r="CZ90" s="899"/>
      <c r="DA90" s="900"/>
      <c r="DB90" s="898"/>
      <c r="DC90" s="899"/>
      <c r="DD90" s="899"/>
      <c r="DE90" s="899"/>
      <c r="DF90" s="900"/>
      <c r="DG90" s="898"/>
      <c r="DH90" s="899"/>
      <c r="DI90" s="899"/>
      <c r="DJ90" s="899"/>
      <c r="DK90" s="900"/>
      <c r="DL90" s="898"/>
      <c r="DM90" s="899"/>
      <c r="DN90" s="899"/>
      <c r="DO90" s="899"/>
      <c r="DP90" s="900"/>
      <c r="DQ90" s="898"/>
      <c r="DR90" s="899"/>
      <c r="DS90" s="899"/>
      <c r="DT90" s="899"/>
      <c r="DU90" s="900"/>
      <c r="DV90" s="895"/>
      <c r="DW90" s="896"/>
      <c r="DX90" s="896"/>
      <c r="DY90" s="896"/>
      <c r="DZ90" s="897"/>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95"/>
      <c r="BT91" s="896"/>
      <c r="BU91" s="896"/>
      <c r="BV91" s="896"/>
      <c r="BW91" s="896"/>
      <c r="BX91" s="896"/>
      <c r="BY91" s="896"/>
      <c r="BZ91" s="896"/>
      <c r="CA91" s="896"/>
      <c r="CB91" s="896"/>
      <c r="CC91" s="896"/>
      <c r="CD91" s="896"/>
      <c r="CE91" s="896"/>
      <c r="CF91" s="896"/>
      <c r="CG91" s="901"/>
      <c r="CH91" s="898"/>
      <c r="CI91" s="899"/>
      <c r="CJ91" s="899"/>
      <c r="CK91" s="899"/>
      <c r="CL91" s="900"/>
      <c r="CM91" s="898"/>
      <c r="CN91" s="899"/>
      <c r="CO91" s="899"/>
      <c r="CP91" s="899"/>
      <c r="CQ91" s="900"/>
      <c r="CR91" s="898"/>
      <c r="CS91" s="899"/>
      <c r="CT91" s="899"/>
      <c r="CU91" s="899"/>
      <c r="CV91" s="900"/>
      <c r="CW91" s="898"/>
      <c r="CX91" s="899"/>
      <c r="CY91" s="899"/>
      <c r="CZ91" s="899"/>
      <c r="DA91" s="900"/>
      <c r="DB91" s="898"/>
      <c r="DC91" s="899"/>
      <c r="DD91" s="899"/>
      <c r="DE91" s="899"/>
      <c r="DF91" s="900"/>
      <c r="DG91" s="898"/>
      <c r="DH91" s="899"/>
      <c r="DI91" s="899"/>
      <c r="DJ91" s="899"/>
      <c r="DK91" s="900"/>
      <c r="DL91" s="898"/>
      <c r="DM91" s="899"/>
      <c r="DN91" s="899"/>
      <c r="DO91" s="899"/>
      <c r="DP91" s="900"/>
      <c r="DQ91" s="898"/>
      <c r="DR91" s="899"/>
      <c r="DS91" s="899"/>
      <c r="DT91" s="899"/>
      <c r="DU91" s="900"/>
      <c r="DV91" s="895"/>
      <c r="DW91" s="896"/>
      <c r="DX91" s="896"/>
      <c r="DY91" s="896"/>
      <c r="DZ91" s="897"/>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95"/>
      <c r="BT92" s="896"/>
      <c r="BU92" s="896"/>
      <c r="BV92" s="896"/>
      <c r="BW92" s="896"/>
      <c r="BX92" s="896"/>
      <c r="BY92" s="896"/>
      <c r="BZ92" s="896"/>
      <c r="CA92" s="896"/>
      <c r="CB92" s="896"/>
      <c r="CC92" s="896"/>
      <c r="CD92" s="896"/>
      <c r="CE92" s="896"/>
      <c r="CF92" s="896"/>
      <c r="CG92" s="901"/>
      <c r="CH92" s="898"/>
      <c r="CI92" s="899"/>
      <c r="CJ92" s="899"/>
      <c r="CK92" s="899"/>
      <c r="CL92" s="900"/>
      <c r="CM92" s="898"/>
      <c r="CN92" s="899"/>
      <c r="CO92" s="899"/>
      <c r="CP92" s="899"/>
      <c r="CQ92" s="900"/>
      <c r="CR92" s="898"/>
      <c r="CS92" s="899"/>
      <c r="CT92" s="899"/>
      <c r="CU92" s="899"/>
      <c r="CV92" s="900"/>
      <c r="CW92" s="898"/>
      <c r="CX92" s="899"/>
      <c r="CY92" s="899"/>
      <c r="CZ92" s="899"/>
      <c r="DA92" s="900"/>
      <c r="DB92" s="898"/>
      <c r="DC92" s="899"/>
      <c r="DD92" s="899"/>
      <c r="DE92" s="899"/>
      <c r="DF92" s="900"/>
      <c r="DG92" s="898"/>
      <c r="DH92" s="899"/>
      <c r="DI92" s="899"/>
      <c r="DJ92" s="899"/>
      <c r="DK92" s="900"/>
      <c r="DL92" s="898"/>
      <c r="DM92" s="899"/>
      <c r="DN92" s="899"/>
      <c r="DO92" s="899"/>
      <c r="DP92" s="900"/>
      <c r="DQ92" s="898"/>
      <c r="DR92" s="899"/>
      <c r="DS92" s="899"/>
      <c r="DT92" s="899"/>
      <c r="DU92" s="900"/>
      <c r="DV92" s="895"/>
      <c r="DW92" s="896"/>
      <c r="DX92" s="896"/>
      <c r="DY92" s="896"/>
      <c r="DZ92" s="897"/>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95"/>
      <c r="BT93" s="896"/>
      <c r="BU93" s="896"/>
      <c r="BV93" s="896"/>
      <c r="BW93" s="896"/>
      <c r="BX93" s="896"/>
      <c r="BY93" s="896"/>
      <c r="BZ93" s="896"/>
      <c r="CA93" s="896"/>
      <c r="CB93" s="896"/>
      <c r="CC93" s="896"/>
      <c r="CD93" s="896"/>
      <c r="CE93" s="896"/>
      <c r="CF93" s="896"/>
      <c r="CG93" s="901"/>
      <c r="CH93" s="898"/>
      <c r="CI93" s="899"/>
      <c r="CJ93" s="899"/>
      <c r="CK93" s="899"/>
      <c r="CL93" s="900"/>
      <c r="CM93" s="898"/>
      <c r="CN93" s="899"/>
      <c r="CO93" s="899"/>
      <c r="CP93" s="899"/>
      <c r="CQ93" s="900"/>
      <c r="CR93" s="898"/>
      <c r="CS93" s="899"/>
      <c r="CT93" s="899"/>
      <c r="CU93" s="899"/>
      <c r="CV93" s="900"/>
      <c r="CW93" s="898"/>
      <c r="CX93" s="899"/>
      <c r="CY93" s="899"/>
      <c r="CZ93" s="899"/>
      <c r="DA93" s="900"/>
      <c r="DB93" s="898"/>
      <c r="DC93" s="899"/>
      <c r="DD93" s="899"/>
      <c r="DE93" s="899"/>
      <c r="DF93" s="900"/>
      <c r="DG93" s="898"/>
      <c r="DH93" s="899"/>
      <c r="DI93" s="899"/>
      <c r="DJ93" s="899"/>
      <c r="DK93" s="900"/>
      <c r="DL93" s="898"/>
      <c r="DM93" s="899"/>
      <c r="DN93" s="899"/>
      <c r="DO93" s="899"/>
      <c r="DP93" s="900"/>
      <c r="DQ93" s="898"/>
      <c r="DR93" s="899"/>
      <c r="DS93" s="899"/>
      <c r="DT93" s="899"/>
      <c r="DU93" s="900"/>
      <c r="DV93" s="895"/>
      <c r="DW93" s="896"/>
      <c r="DX93" s="896"/>
      <c r="DY93" s="896"/>
      <c r="DZ93" s="897"/>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95"/>
      <c r="BT94" s="896"/>
      <c r="BU94" s="896"/>
      <c r="BV94" s="896"/>
      <c r="BW94" s="896"/>
      <c r="BX94" s="896"/>
      <c r="BY94" s="896"/>
      <c r="BZ94" s="896"/>
      <c r="CA94" s="896"/>
      <c r="CB94" s="896"/>
      <c r="CC94" s="896"/>
      <c r="CD94" s="896"/>
      <c r="CE94" s="896"/>
      <c r="CF94" s="896"/>
      <c r="CG94" s="901"/>
      <c r="CH94" s="898"/>
      <c r="CI94" s="899"/>
      <c r="CJ94" s="899"/>
      <c r="CK94" s="899"/>
      <c r="CL94" s="900"/>
      <c r="CM94" s="898"/>
      <c r="CN94" s="899"/>
      <c r="CO94" s="899"/>
      <c r="CP94" s="899"/>
      <c r="CQ94" s="900"/>
      <c r="CR94" s="898"/>
      <c r="CS94" s="899"/>
      <c r="CT94" s="899"/>
      <c r="CU94" s="899"/>
      <c r="CV94" s="900"/>
      <c r="CW94" s="898"/>
      <c r="CX94" s="899"/>
      <c r="CY94" s="899"/>
      <c r="CZ94" s="899"/>
      <c r="DA94" s="900"/>
      <c r="DB94" s="898"/>
      <c r="DC94" s="899"/>
      <c r="DD94" s="899"/>
      <c r="DE94" s="899"/>
      <c r="DF94" s="900"/>
      <c r="DG94" s="898"/>
      <c r="DH94" s="899"/>
      <c r="DI94" s="899"/>
      <c r="DJ94" s="899"/>
      <c r="DK94" s="900"/>
      <c r="DL94" s="898"/>
      <c r="DM94" s="899"/>
      <c r="DN94" s="899"/>
      <c r="DO94" s="899"/>
      <c r="DP94" s="900"/>
      <c r="DQ94" s="898"/>
      <c r="DR94" s="899"/>
      <c r="DS94" s="899"/>
      <c r="DT94" s="899"/>
      <c r="DU94" s="900"/>
      <c r="DV94" s="895"/>
      <c r="DW94" s="896"/>
      <c r="DX94" s="896"/>
      <c r="DY94" s="896"/>
      <c r="DZ94" s="897"/>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95"/>
      <c r="BT95" s="896"/>
      <c r="BU95" s="896"/>
      <c r="BV95" s="896"/>
      <c r="BW95" s="896"/>
      <c r="BX95" s="896"/>
      <c r="BY95" s="896"/>
      <c r="BZ95" s="896"/>
      <c r="CA95" s="896"/>
      <c r="CB95" s="896"/>
      <c r="CC95" s="896"/>
      <c r="CD95" s="896"/>
      <c r="CE95" s="896"/>
      <c r="CF95" s="896"/>
      <c r="CG95" s="901"/>
      <c r="CH95" s="898"/>
      <c r="CI95" s="899"/>
      <c r="CJ95" s="899"/>
      <c r="CK95" s="899"/>
      <c r="CL95" s="900"/>
      <c r="CM95" s="898"/>
      <c r="CN95" s="899"/>
      <c r="CO95" s="899"/>
      <c r="CP95" s="899"/>
      <c r="CQ95" s="900"/>
      <c r="CR95" s="898"/>
      <c r="CS95" s="899"/>
      <c r="CT95" s="899"/>
      <c r="CU95" s="899"/>
      <c r="CV95" s="900"/>
      <c r="CW95" s="898"/>
      <c r="CX95" s="899"/>
      <c r="CY95" s="899"/>
      <c r="CZ95" s="899"/>
      <c r="DA95" s="900"/>
      <c r="DB95" s="898"/>
      <c r="DC95" s="899"/>
      <c r="DD95" s="899"/>
      <c r="DE95" s="899"/>
      <c r="DF95" s="900"/>
      <c r="DG95" s="898"/>
      <c r="DH95" s="899"/>
      <c r="DI95" s="899"/>
      <c r="DJ95" s="899"/>
      <c r="DK95" s="900"/>
      <c r="DL95" s="898"/>
      <c r="DM95" s="899"/>
      <c r="DN95" s="899"/>
      <c r="DO95" s="899"/>
      <c r="DP95" s="900"/>
      <c r="DQ95" s="898"/>
      <c r="DR95" s="899"/>
      <c r="DS95" s="899"/>
      <c r="DT95" s="899"/>
      <c r="DU95" s="900"/>
      <c r="DV95" s="895"/>
      <c r="DW95" s="896"/>
      <c r="DX95" s="896"/>
      <c r="DY95" s="896"/>
      <c r="DZ95" s="897"/>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95"/>
      <c r="BT96" s="896"/>
      <c r="BU96" s="896"/>
      <c r="BV96" s="896"/>
      <c r="BW96" s="896"/>
      <c r="BX96" s="896"/>
      <c r="BY96" s="896"/>
      <c r="BZ96" s="896"/>
      <c r="CA96" s="896"/>
      <c r="CB96" s="896"/>
      <c r="CC96" s="896"/>
      <c r="CD96" s="896"/>
      <c r="CE96" s="896"/>
      <c r="CF96" s="896"/>
      <c r="CG96" s="901"/>
      <c r="CH96" s="898"/>
      <c r="CI96" s="899"/>
      <c r="CJ96" s="899"/>
      <c r="CK96" s="899"/>
      <c r="CL96" s="900"/>
      <c r="CM96" s="898"/>
      <c r="CN96" s="899"/>
      <c r="CO96" s="899"/>
      <c r="CP96" s="899"/>
      <c r="CQ96" s="900"/>
      <c r="CR96" s="898"/>
      <c r="CS96" s="899"/>
      <c r="CT96" s="899"/>
      <c r="CU96" s="899"/>
      <c r="CV96" s="900"/>
      <c r="CW96" s="898"/>
      <c r="CX96" s="899"/>
      <c r="CY96" s="899"/>
      <c r="CZ96" s="899"/>
      <c r="DA96" s="900"/>
      <c r="DB96" s="898"/>
      <c r="DC96" s="899"/>
      <c r="DD96" s="899"/>
      <c r="DE96" s="899"/>
      <c r="DF96" s="900"/>
      <c r="DG96" s="898"/>
      <c r="DH96" s="899"/>
      <c r="DI96" s="899"/>
      <c r="DJ96" s="899"/>
      <c r="DK96" s="900"/>
      <c r="DL96" s="898"/>
      <c r="DM96" s="899"/>
      <c r="DN96" s="899"/>
      <c r="DO96" s="899"/>
      <c r="DP96" s="900"/>
      <c r="DQ96" s="898"/>
      <c r="DR96" s="899"/>
      <c r="DS96" s="899"/>
      <c r="DT96" s="899"/>
      <c r="DU96" s="900"/>
      <c r="DV96" s="895"/>
      <c r="DW96" s="896"/>
      <c r="DX96" s="896"/>
      <c r="DY96" s="896"/>
      <c r="DZ96" s="897"/>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95"/>
      <c r="BT97" s="896"/>
      <c r="BU97" s="896"/>
      <c r="BV97" s="896"/>
      <c r="BW97" s="896"/>
      <c r="BX97" s="896"/>
      <c r="BY97" s="896"/>
      <c r="BZ97" s="896"/>
      <c r="CA97" s="896"/>
      <c r="CB97" s="896"/>
      <c r="CC97" s="896"/>
      <c r="CD97" s="896"/>
      <c r="CE97" s="896"/>
      <c r="CF97" s="896"/>
      <c r="CG97" s="901"/>
      <c r="CH97" s="898"/>
      <c r="CI97" s="899"/>
      <c r="CJ97" s="899"/>
      <c r="CK97" s="899"/>
      <c r="CL97" s="900"/>
      <c r="CM97" s="898"/>
      <c r="CN97" s="899"/>
      <c r="CO97" s="899"/>
      <c r="CP97" s="899"/>
      <c r="CQ97" s="900"/>
      <c r="CR97" s="898"/>
      <c r="CS97" s="899"/>
      <c r="CT97" s="899"/>
      <c r="CU97" s="899"/>
      <c r="CV97" s="900"/>
      <c r="CW97" s="898"/>
      <c r="CX97" s="899"/>
      <c r="CY97" s="899"/>
      <c r="CZ97" s="899"/>
      <c r="DA97" s="900"/>
      <c r="DB97" s="898"/>
      <c r="DC97" s="899"/>
      <c r="DD97" s="899"/>
      <c r="DE97" s="899"/>
      <c r="DF97" s="900"/>
      <c r="DG97" s="898"/>
      <c r="DH97" s="899"/>
      <c r="DI97" s="899"/>
      <c r="DJ97" s="899"/>
      <c r="DK97" s="900"/>
      <c r="DL97" s="898"/>
      <c r="DM97" s="899"/>
      <c r="DN97" s="899"/>
      <c r="DO97" s="899"/>
      <c r="DP97" s="900"/>
      <c r="DQ97" s="898"/>
      <c r="DR97" s="899"/>
      <c r="DS97" s="899"/>
      <c r="DT97" s="899"/>
      <c r="DU97" s="900"/>
      <c r="DV97" s="895"/>
      <c r="DW97" s="896"/>
      <c r="DX97" s="896"/>
      <c r="DY97" s="896"/>
      <c r="DZ97" s="897"/>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95"/>
      <c r="BT98" s="896"/>
      <c r="BU98" s="896"/>
      <c r="BV98" s="896"/>
      <c r="BW98" s="896"/>
      <c r="BX98" s="896"/>
      <c r="BY98" s="896"/>
      <c r="BZ98" s="896"/>
      <c r="CA98" s="896"/>
      <c r="CB98" s="896"/>
      <c r="CC98" s="896"/>
      <c r="CD98" s="896"/>
      <c r="CE98" s="896"/>
      <c r="CF98" s="896"/>
      <c r="CG98" s="901"/>
      <c r="CH98" s="898"/>
      <c r="CI98" s="899"/>
      <c r="CJ98" s="899"/>
      <c r="CK98" s="899"/>
      <c r="CL98" s="900"/>
      <c r="CM98" s="898"/>
      <c r="CN98" s="899"/>
      <c r="CO98" s="899"/>
      <c r="CP98" s="899"/>
      <c r="CQ98" s="900"/>
      <c r="CR98" s="898"/>
      <c r="CS98" s="899"/>
      <c r="CT98" s="899"/>
      <c r="CU98" s="899"/>
      <c r="CV98" s="900"/>
      <c r="CW98" s="898"/>
      <c r="CX98" s="899"/>
      <c r="CY98" s="899"/>
      <c r="CZ98" s="899"/>
      <c r="DA98" s="900"/>
      <c r="DB98" s="898"/>
      <c r="DC98" s="899"/>
      <c r="DD98" s="899"/>
      <c r="DE98" s="899"/>
      <c r="DF98" s="900"/>
      <c r="DG98" s="898"/>
      <c r="DH98" s="899"/>
      <c r="DI98" s="899"/>
      <c r="DJ98" s="899"/>
      <c r="DK98" s="900"/>
      <c r="DL98" s="898"/>
      <c r="DM98" s="899"/>
      <c r="DN98" s="899"/>
      <c r="DO98" s="899"/>
      <c r="DP98" s="900"/>
      <c r="DQ98" s="898"/>
      <c r="DR98" s="899"/>
      <c r="DS98" s="899"/>
      <c r="DT98" s="899"/>
      <c r="DU98" s="900"/>
      <c r="DV98" s="895"/>
      <c r="DW98" s="896"/>
      <c r="DX98" s="896"/>
      <c r="DY98" s="896"/>
      <c r="DZ98" s="897"/>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95"/>
      <c r="BT99" s="896"/>
      <c r="BU99" s="896"/>
      <c r="BV99" s="896"/>
      <c r="BW99" s="896"/>
      <c r="BX99" s="896"/>
      <c r="BY99" s="896"/>
      <c r="BZ99" s="896"/>
      <c r="CA99" s="896"/>
      <c r="CB99" s="896"/>
      <c r="CC99" s="896"/>
      <c r="CD99" s="896"/>
      <c r="CE99" s="896"/>
      <c r="CF99" s="896"/>
      <c r="CG99" s="901"/>
      <c r="CH99" s="898"/>
      <c r="CI99" s="899"/>
      <c r="CJ99" s="899"/>
      <c r="CK99" s="899"/>
      <c r="CL99" s="900"/>
      <c r="CM99" s="898"/>
      <c r="CN99" s="899"/>
      <c r="CO99" s="899"/>
      <c r="CP99" s="899"/>
      <c r="CQ99" s="900"/>
      <c r="CR99" s="898"/>
      <c r="CS99" s="899"/>
      <c r="CT99" s="899"/>
      <c r="CU99" s="899"/>
      <c r="CV99" s="900"/>
      <c r="CW99" s="898"/>
      <c r="CX99" s="899"/>
      <c r="CY99" s="899"/>
      <c r="CZ99" s="899"/>
      <c r="DA99" s="900"/>
      <c r="DB99" s="898"/>
      <c r="DC99" s="899"/>
      <c r="DD99" s="899"/>
      <c r="DE99" s="899"/>
      <c r="DF99" s="900"/>
      <c r="DG99" s="898"/>
      <c r="DH99" s="899"/>
      <c r="DI99" s="899"/>
      <c r="DJ99" s="899"/>
      <c r="DK99" s="900"/>
      <c r="DL99" s="898"/>
      <c r="DM99" s="899"/>
      <c r="DN99" s="899"/>
      <c r="DO99" s="899"/>
      <c r="DP99" s="900"/>
      <c r="DQ99" s="898"/>
      <c r="DR99" s="899"/>
      <c r="DS99" s="899"/>
      <c r="DT99" s="899"/>
      <c r="DU99" s="900"/>
      <c r="DV99" s="895"/>
      <c r="DW99" s="896"/>
      <c r="DX99" s="896"/>
      <c r="DY99" s="896"/>
      <c r="DZ99" s="897"/>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95"/>
      <c r="BT100" s="896"/>
      <c r="BU100" s="896"/>
      <c r="BV100" s="896"/>
      <c r="BW100" s="896"/>
      <c r="BX100" s="896"/>
      <c r="BY100" s="896"/>
      <c r="BZ100" s="896"/>
      <c r="CA100" s="896"/>
      <c r="CB100" s="896"/>
      <c r="CC100" s="896"/>
      <c r="CD100" s="896"/>
      <c r="CE100" s="896"/>
      <c r="CF100" s="896"/>
      <c r="CG100" s="901"/>
      <c r="CH100" s="898"/>
      <c r="CI100" s="899"/>
      <c r="CJ100" s="899"/>
      <c r="CK100" s="899"/>
      <c r="CL100" s="900"/>
      <c r="CM100" s="898"/>
      <c r="CN100" s="899"/>
      <c r="CO100" s="899"/>
      <c r="CP100" s="899"/>
      <c r="CQ100" s="900"/>
      <c r="CR100" s="898"/>
      <c r="CS100" s="899"/>
      <c r="CT100" s="899"/>
      <c r="CU100" s="899"/>
      <c r="CV100" s="900"/>
      <c r="CW100" s="898"/>
      <c r="CX100" s="899"/>
      <c r="CY100" s="899"/>
      <c r="CZ100" s="899"/>
      <c r="DA100" s="900"/>
      <c r="DB100" s="898"/>
      <c r="DC100" s="899"/>
      <c r="DD100" s="899"/>
      <c r="DE100" s="899"/>
      <c r="DF100" s="900"/>
      <c r="DG100" s="898"/>
      <c r="DH100" s="899"/>
      <c r="DI100" s="899"/>
      <c r="DJ100" s="899"/>
      <c r="DK100" s="900"/>
      <c r="DL100" s="898"/>
      <c r="DM100" s="899"/>
      <c r="DN100" s="899"/>
      <c r="DO100" s="899"/>
      <c r="DP100" s="900"/>
      <c r="DQ100" s="898"/>
      <c r="DR100" s="899"/>
      <c r="DS100" s="899"/>
      <c r="DT100" s="899"/>
      <c r="DU100" s="900"/>
      <c r="DV100" s="895"/>
      <c r="DW100" s="896"/>
      <c r="DX100" s="896"/>
      <c r="DY100" s="896"/>
      <c r="DZ100" s="897"/>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95"/>
      <c r="BT101" s="896"/>
      <c r="BU101" s="896"/>
      <c r="BV101" s="896"/>
      <c r="BW101" s="896"/>
      <c r="BX101" s="896"/>
      <c r="BY101" s="896"/>
      <c r="BZ101" s="896"/>
      <c r="CA101" s="896"/>
      <c r="CB101" s="896"/>
      <c r="CC101" s="896"/>
      <c r="CD101" s="896"/>
      <c r="CE101" s="896"/>
      <c r="CF101" s="896"/>
      <c r="CG101" s="901"/>
      <c r="CH101" s="898"/>
      <c r="CI101" s="899"/>
      <c r="CJ101" s="899"/>
      <c r="CK101" s="899"/>
      <c r="CL101" s="900"/>
      <c r="CM101" s="898"/>
      <c r="CN101" s="899"/>
      <c r="CO101" s="899"/>
      <c r="CP101" s="899"/>
      <c r="CQ101" s="900"/>
      <c r="CR101" s="898"/>
      <c r="CS101" s="899"/>
      <c r="CT101" s="899"/>
      <c r="CU101" s="899"/>
      <c r="CV101" s="900"/>
      <c r="CW101" s="898"/>
      <c r="CX101" s="899"/>
      <c r="CY101" s="899"/>
      <c r="CZ101" s="899"/>
      <c r="DA101" s="900"/>
      <c r="DB101" s="898"/>
      <c r="DC101" s="899"/>
      <c r="DD101" s="899"/>
      <c r="DE101" s="899"/>
      <c r="DF101" s="900"/>
      <c r="DG101" s="898"/>
      <c r="DH101" s="899"/>
      <c r="DI101" s="899"/>
      <c r="DJ101" s="899"/>
      <c r="DK101" s="900"/>
      <c r="DL101" s="898"/>
      <c r="DM101" s="899"/>
      <c r="DN101" s="899"/>
      <c r="DO101" s="899"/>
      <c r="DP101" s="900"/>
      <c r="DQ101" s="898"/>
      <c r="DR101" s="899"/>
      <c r="DS101" s="899"/>
      <c r="DT101" s="899"/>
      <c r="DU101" s="900"/>
      <c r="DV101" s="895"/>
      <c r="DW101" s="896"/>
      <c r="DX101" s="896"/>
      <c r="DY101" s="896"/>
      <c r="DZ101" s="897"/>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379</v>
      </c>
      <c r="BR102" s="825" t="s">
        <v>404</v>
      </c>
      <c r="BS102" s="826"/>
      <c r="BT102" s="826"/>
      <c r="BU102" s="826"/>
      <c r="BV102" s="826"/>
      <c r="BW102" s="826"/>
      <c r="BX102" s="826"/>
      <c r="BY102" s="826"/>
      <c r="BZ102" s="826"/>
      <c r="CA102" s="826"/>
      <c r="CB102" s="826"/>
      <c r="CC102" s="826"/>
      <c r="CD102" s="826"/>
      <c r="CE102" s="826"/>
      <c r="CF102" s="826"/>
      <c r="CG102" s="827"/>
      <c r="CH102" s="923"/>
      <c r="CI102" s="924"/>
      <c r="CJ102" s="924"/>
      <c r="CK102" s="924"/>
      <c r="CL102" s="925"/>
      <c r="CM102" s="923"/>
      <c r="CN102" s="924"/>
      <c r="CO102" s="924"/>
      <c r="CP102" s="924"/>
      <c r="CQ102" s="925"/>
      <c r="CR102" s="926">
        <f>SUM(CR7:CV88)</f>
        <v>649</v>
      </c>
      <c r="CS102" s="888"/>
      <c r="CT102" s="888"/>
      <c r="CU102" s="888"/>
      <c r="CV102" s="927"/>
      <c r="CW102" s="926"/>
      <c r="CX102" s="888"/>
      <c r="CY102" s="888"/>
      <c r="CZ102" s="888"/>
      <c r="DA102" s="927"/>
      <c r="DB102" s="926"/>
      <c r="DC102" s="888"/>
      <c r="DD102" s="888"/>
      <c r="DE102" s="888"/>
      <c r="DF102" s="927"/>
      <c r="DG102" s="926"/>
      <c r="DH102" s="888"/>
      <c r="DI102" s="888"/>
      <c r="DJ102" s="888"/>
      <c r="DK102" s="927"/>
      <c r="DL102" s="926"/>
      <c r="DM102" s="888"/>
      <c r="DN102" s="888"/>
      <c r="DO102" s="888"/>
      <c r="DP102" s="927"/>
      <c r="DQ102" s="926"/>
      <c r="DR102" s="888"/>
      <c r="DS102" s="888"/>
      <c r="DT102" s="888"/>
      <c r="DU102" s="927"/>
      <c r="DV102" s="825"/>
      <c r="DW102" s="826"/>
      <c r="DX102" s="826"/>
      <c r="DY102" s="826"/>
      <c r="DZ102" s="950"/>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51" t="s">
        <v>405</v>
      </c>
      <c r="BR103" s="951"/>
      <c r="BS103" s="951"/>
      <c r="BT103" s="951"/>
      <c r="BU103" s="951"/>
      <c r="BV103" s="951"/>
      <c r="BW103" s="951"/>
      <c r="BX103" s="951"/>
      <c r="BY103" s="951"/>
      <c r="BZ103" s="951"/>
      <c r="CA103" s="951"/>
      <c r="CB103" s="951"/>
      <c r="CC103" s="951"/>
      <c r="CD103" s="951"/>
      <c r="CE103" s="951"/>
      <c r="CF103" s="951"/>
      <c r="CG103" s="951"/>
      <c r="CH103" s="951"/>
      <c r="CI103" s="951"/>
      <c r="CJ103" s="951"/>
      <c r="CK103" s="951"/>
      <c r="CL103" s="951"/>
      <c r="CM103" s="951"/>
      <c r="CN103" s="951"/>
      <c r="CO103" s="951"/>
      <c r="CP103" s="951"/>
      <c r="CQ103" s="951"/>
      <c r="CR103" s="951"/>
      <c r="CS103" s="951"/>
      <c r="CT103" s="951"/>
      <c r="CU103" s="951"/>
      <c r="CV103" s="951"/>
      <c r="CW103" s="951"/>
      <c r="CX103" s="951"/>
      <c r="CY103" s="951"/>
      <c r="CZ103" s="951"/>
      <c r="DA103" s="951"/>
      <c r="DB103" s="951"/>
      <c r="DC103" s="951"/>
      <c r="DD103" s="951"/>
      <c r="DE103" s="951"/>
      <c r="DF103" s="951"/>
      <c r="DG103" s="951"/>
      <c r="DH103" s="951"/>
      <c r="DI103" s="951"/>
      <c r="DJ103" s="951"/>
      <c r="DK103" s="951"/>
      <c r="DL103" s="951"/>
      <c r="DM103" s="951"/>
      <c r="DN103" s="951"/>
      <c r="DO103" s="951"/>
      <c r="DP103" s="951"/>
      <c r="DQ103" s="951"/>
      <c r="DR103" s="951"/>
      <c r="DS103" s="951"/>
      <c r="DT103" s="951"/>
      <c r="DU103" s="951"/>
      <c r="DV103" s="951"/>
      <c r="DW103" s="951"/>
      <c r="DX103" s="951"/>
      <c r="DY103" s="951"/>
      <c r="DZ103" s="951"/>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52" t="s">
        <v>406</v>
      </c>
      <c r="BR104" s="952"/>
      <c r="BS104" s="952"/>
      <c r="BT104" s="952"/>
      <c r="BU104" s="952"/>
      <c r="BV104" s="952"/>
      <c r="BW104" s="952"/>
      <c r="BX104" s="952"/>
      <c r="BY104" s="952"/>
      <c r="BZ104" s="952"/>
      <c r="CA104" s="952"/>
      <c r="CB104" s="952"/>
      <c r="CC104" s="952"/>
      <c r="CD104" s="952"/>
      <c r="CE104" s="952"/>
      <c r="CF104" s="952"/>
      <c r="CG104" s="952"/>
      <c r="CH104" s="952"/>
      <c r="CI104" s="952"/>
      <c r="CJ104" s="952"/>
      <c r="CK104" s="952"/>
      <c r="CL104" s="952"/>
      <c r="CM104" s="952"/>
      <c r="CN104" s="952"/>
      <c r="CO104" s="952"/>
      <c r="CP104" s="952"/>
      <c r="CQ104" s="952"/>
      <c r="CR104" s="952"/>
      <c r="CS104" s="952"/>
      <c r="CT104" s="952"/>
      <c r="CU104" s="952"/>
      <c r="CV104" s="952"/>
      <c r="CW104" s="952"/>
      <c r="CX104" s="952"/>
      <c r="CY104" s="952"/>
      <c r="CZ104" s="952"/>
      <c r="DA104" s="952"/>
      <c r="DB104" s="952"/>
      <c r="DC104" s="952"/>
      <c r="DD104" s="952"/>
      <c r="DE104" s="952"/>
      <c r="DF104" s="952"/>
      <c r="DG104" s="952"/>
      <c r="DH104" s="952"/>
      <c r="DI104" s="952"/>
      <c r="DJ104" s="952"/>
      <c r="DK104" s="952"/>
      <c r="DL104" s="952"/>
      <c r="DM104" s="952"/>
      <c r="DN104" s="952"/>
      <c r="DO104" s="952"/>
      <c r="DP104" s="952"/>
      <c r="DQ104" s="952"/>
      <c r="DR104" s="952"/>
      <c r="DS104" s="952"/>
      <c r="DT104" s="952"/>
      <c r="DU104" s="952"/>
      <c r="DV104" s="952"/>
      <c r="DW104" s="952"/>
      <c r="DX104" s="952"/>
      <c r="DY104" s="952"/>
      <c r="DZ104" s="952"/>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407</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408</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53" t="s">
        <v>409</v>
      </c>
      <c r="B108" s="954"/>
      <c r="C108" s="954"/>
      <c r="D108" s="954"/>
      <c r="E108" s="954"/>
      <c r="F108" s="954"/>
      <c r="G108" s="954"/>
      <c r="H108" s="954"/>
      <c r="I108" s="954"/>
      <c r="J108" s="954"/>
      <c r="K108" s="954"/>
      <c r="L108" s="954"/>
      <c r="M108" s="954"/>
      <c r="N108" s="954"/>
      <c r="O108" s="954"/>
      <c r="P108" s="954"/>
      <c r="Q108" s="954"/>
      <c r="R108" s="954"/>
      <c r="S108" s="954"/>
      <c r="T108" s="954"/>
      <c r="U108" s="954"/>
      <c r="V108" s="954"/>
      <c r="W108" s="954"/>
      <c r="X108" s="954"/>
      <c r="Y108" s="954"/>
      <c r="Z108" s="954"/>
      <c r="AA108" s="954"/>
      <c r="AB108" s="954"/>
      <c r="AC108" s="954"/>
      <c r="AD108" s="954"/>
      <c r="AE108" s="954"/>
      <c r="AF108" s="954"/>
      <c r="AG108" s="954"/>
      <c r="AH108" s="954"/>
      <c r="AI108" s="954"/>
      <c r="AJ108" s="954"/>
      <c r="AK108" s="954"/>
      <c r="AL108" s="954"/>
      <c r="AM108" s="954"/>
      <c r="AN108" s="954"/>
      <c r="AO108" s="954"/>
      <c r="AP108" s="954"/>
      <c r="AQ108" s="954"/>
      <c r="AR108" s="954"/>
      <c r="AS108" s="954"/>
      <c r="AT108" s="955"/>
      <c r="AU108" s="953" t="s">
        <v>410</v>
      </c>
      <c r="AV108" s="954"/>
      <c r="AW108" s="954"/>
      <c r="AX108" s="954"/>
      <c r="AY108" s="954"/>
      <c r="AZ108" s="954"/>
      <c r="BA108" s="954"/>
      <c r="BB108" s="954"/>
      <c r="BC108" s="954"/>
      <c r="BD108" s="954"/>
      <c r="BE108" s="954"/>
      <c r="BF108" s="954"/>
      <c r="BG108" s="954"/>
      <c r="BH108" s="954"/>
      <c r="BI108" s="954"/>
      <c r="BJ108" s="954"/>
      <c r="BK108" s="954"/>
      <c r="BL108" s="954"/>
      <c r="BM108" s="954"/>
      <c r="BN108" s="954"/>
      <c r="BO108" s="954"/>
      <c r="BP108" s="954"/>
      <c r="BQ108" s="954"/>
      <c r="BR108" s="954"/>
      <c r="BS108" s="954"/>
      <c r="BT108" s="954"/>
      <c r="BU108" s="954"/>
      <c r="BV108" s="954"/>
      <c r="BW108" s="954"/>
      <c r="BX108" s="954"/>
      <c r="BY108" s="954"/>
      <c r="BZ108" s="954"/>
      <c r="CA108" s="954"/>
      <c r="CB108" s="954"/>
      <c r="CC108" s="954"/>
      <c r="CD108" s="954"/>
      <c r="CE108" s="954"/>
      <c r="CF108" s="954"/>
      <c r="CG108" s="954"/>
      <c r="CH108" s="954"/>
      <c r="CI108" s="954"/>
      <c r="CJ108" s="954"/>
      <c r="CK108" s="954"/>
      <c r="CL108" s="954"/>
      <c r="CM108" s="954"/>
      <c r="CN108" s="954"/>
      <c r="CO108" s="954"/>
      <c r="CP108" s="954"/>
      <c r="CQ108" s="954"/>
      <c r="CR108" s="954"/>
      <c r="CS108" s="954"/>
      <c r="CT108" s="954"/>
      <c r="CU108" s="954"/>
      <c r="CV108" s="954"/>
      <c r="CW108" s="954"/>
      <c r="CX108" s="954"/>
      <c r="CY108" s="954"/>
      <c r="CZ108" s="954"/>
      <c r="DA108" s="954"/>
      <c r="DB108" s="954"/>
      <c r="DC108" s="954"/>
      <c r="DD108" s="954"/>
      <c r="DE108" s="954"/>
      <c r="DF108" s="954"/>
      <c r="DG108" s="954"/>
      <c r="DH108" s="954"/>
      <c r="DI108" s="954"/>
      <c r="DJ108" s="954"/>
      <c r="DK108" s="954"/>
      <c r="DL108" s="954"/>
      <c r="DM108" s="954"/>
      <c r="DN108" s="954"/>
      <c r="DO108" s="954"/>
      <c r="DP108" s="954"/>
      <c r="DQ108" s="954"/>
      <c r="DR108" s="954"/>
      <c r="DS108" s="954"/>
      <c r="DT108" s="954"/>
      <c r="DU108" s="954"/>
      <c r="DV108" s="954"/>
      <c r="DW108" s="954"/>
      <c r="DX108" s="954"/>
      <c r="DY108" s="954"/>
      <c r="DZ108" s="955"/>
    </row>
    <row r="109" spans="1:131" s="230" customFormat="1" ht="26.25" customHeight="1" x14ac:dyDescent="0.2">
      <c r="A109" s="948" t="s">
        <v>411</v>
      </c>
      <c r="B109" s="929"/>
      <c r="C109" s="929"/>
      <c r="D109" s="929"/>
      <c r="E109" s="929"/>
      <c r="F109" s="929"/>
      <c r="G109" s="929"/>
      <c r="H109" s="929"/>
      <c r="I109" s="929"/>
      <c r="J109" s="929"/>
      <c r="K109" s="929"/>
      <c r="L109" s="929"/>
      <c r="M109" s="929"/>
      <c r="N109" s="929"/>
      <c r="O109" s="929"/>
      <c r="P109" s="929"/>
      <c r="Q109" s="929"/>
      <c r="R109" s="929"/>
      <c r="S109" s="929"/>
      <c r="T109" s="929"/>
      <c r="U109" s="929"/>
      <c r="V109" s="929"/>
      <c r="W109" s="929"/>
      <c r="X109" s="929"/>
      <c r="Y109" s="929"/>
      <c r="Z109" s="930"/>
      <c r="AA109" s="928" t="s">
        <v>412</v>
      </c>
      <c r="AB109" s="929"/>
      <c r="AC109" s="929"/>
      <c r="AD109" s="929"/>
      <c r="AE109" s="930"/>
      <c r="AF109" s="928" t="s">
        <v>413</v>
      </c>
      <c r="AG109" s="929"/>
      <c r="AH109" s="929"/>
      <c r="AI109" s="929"/>
      <c r="AJ109" s="930"/>
      <c r="AK109" s="928" t="s">
        <v>294</v>
      </c>
      <c r="AL109" s="929"/>
      <c r="AM109" s="929"/>
      <c r="AN109" s="929"/>
      <c r="AO109" s="930"/>
      <c r="AP109" s="928" t="s">
        <v>414</v>
      </c>
      <c r="AQ109" s="929"/>
      <c r="AR109" s="929"/>
      <c r="AS109" s="929"/>
      <c r="AT109" s="931"/>
      <c r="AU109" s="948" t="s">
        <v>411</v>
      </c>
      <c r="AV109" s="929"/>
      <c r="AW109" s="929"/>
      <c r="AX109" s="929"/>
      <c r="AY109" s="929"/>
      <c r="AZ109" s="929"/>
      <c r="BA109" s="929"/>
      <c r="BB109" s="929"/>
      <c r="BC109" s="929"/>
      <c r="BD109" s="929"/>
      <c r="BE109" s="929"/>
      <c r="BF109" s="929"/>
      <c r="BG109" s="929"/>
      <c r="BH109" s="929"/>
      <c r="BI109" s="929"/>
      <c r="BJ109" s="929"/>
      <c r="BK109" s="929"/>
      <c r="BL109" s="929"/>
      <c r="BM109" s="929"/>
      <c r="BN109" s="929"/>
      <c r="BO109" s="929"/>
      <c r="BP109" s="930"/>
      <c r="BQ109" s="928" t="s">
        <v>412</v>
      </c>
      <c r="BR109" s="929"/>
      <c r="BS109" s="929"/>
      <c r="BT109" s="929"/>
      <c r="BU109" s="930"/>
      <c r="BV109" s="928" t="s">
        <v>413</v>
      </c>
      <c r="BW109" s="929"/>
      <c r="BX109" s="929"/>
      <c r="BY109" s="929"/>
      <c r="BZ109" s="930"/>
      <c r="CA109" s="928" t="s">
        <v>294</v>
      </c>
      <c r="CB109" s="929"/>
      <c r="CC109" s="929"/>
      <c r="CD109" s="929"/>
      <c r="CE109" s="930"/>
      <c r="CF109" s="949" t="s">
        <v>414</v>
      </c>
      <c r="CG109" s="949"/>
      <c r="CH109" s="949"/>
      <c r="CI109" s="949"/>
      <c r="CJ109" s="949"/>
      <c r="CK109" s="928" t="s">
        <v>415</v>
      </c>
      <c r="CL109" s="929"/>
      <c r="CM109" s="929"/>
      <c r="CN109" s="929"/>
      <c r="CO109" s="929"/>
      <c r="CP109" s="929"/>
      <c r="CQ109" s="929"/>
      <c r="CR109" s="929"/>
      <c r="CS109" s="929"/>
      <c r="CT109" s="929"/>
      <c r="CU109" s="929"/>
      <c r="CV109" s="929"/>
      <c r="CW109" s="929"/>
      <c r="CX109" s="929"/>
      <c r="CY109" s="929"/>
      <c r="CZ109" s="929"/>
      <c r="DA109" s="929"/>
      <c r="DB109" s="929"/>
      <c r="DC109" s="929"/>
      <c r="DD109" s="929"/>
      <c r="DE109" s="929"/>
      <c r="DF109" s="930"/>
      <c r="DG109" s="928" t="s">
        <v>412</v>
      </c>
      <c r="DH109" s="929"/>
      <c r="DI109" s="929"/>
      <c r="DJ109" s="929"/>
      <c r="DK109" s="930"/>
      <c r="DL109" s="928" t="s">
        <v>413</v>
      </c>
      <c r="DM109" s="929"/>
      <c r="DN109" s="929"/>
      <c r="DO109" s="929"/>
      <c r="DP109" s="930"/>
      <c r="DQ109" s="928" t="s">
        <v>294</v>
      </c>
      <c r="DR109" s="929"/>
      <c r="DS109" s="929"/>
      <c r="DT109" s="929"/>
      <c r="DU109" s="930"/>
      <c r="DV109" s="928" t="s">
        <v>414</v>
      </c>
      <c r="DW109" s="929"/>
      <c r="DX109" s="929"/>
      <c r="DY109" s="929"/>
      <c r="DZ109" s="931"/>
    </row>
    <row r="110" spans="1:131" s="230" customFormat="1" ht="26.25" customHeight="1" x14ac:dyDescent="0.2">
      <c r="A110" s="932" t="s">
        <v>416</v>
      </c>
      <c r="B110" s="933"/>
      <c r="C110" s="933"/>
      <c r="D110" s="933"/>
      <c r="E110" s="933"/>
      <c r="F110" s="933"/>
      <c r="G110" s="933"/>
      <c r="H110" s="933"/>
      <c r="I110" s="933"/>
      <c r="J110" s="933"/>
      <c r="K110" s="933"/>
      <c r="L110" s="933"/>
      <c r="M110" s="933"/>
      <c r="N110" s="933"/>
      <c r="O110" s="933"/>
      <c r="P110" s="933"/>
      <c r="Q110" s="933"/>
      <c r="R110" s="933"/>
      <c r="S110" s="933"/>
      <c r="T110" s="933"/>
      <c r="U110" s="933"/>
      <c r="V110" s="933"/>
      <c r="W110" s="933"/>
      <c r="X110" s="933"/>
      <c r="Y110" s="933"/>
      <c r="Z110" s="934"/>
      <c r="AA110" s="935">
        <v>3913349</v>
      </c>
      <c r="AB110" s="936"/>
      <c r="AC110" s="936"/>
      <c r="AD110" s="936"/>
      <c r="AE110" s="937"/>
      <c r="AF110" s="938">
        <v>3780961</v>
      </c>
      <c r="AG110" s="936"/>
      <c r="AH110" s="936"/>
      <c r="AI110" s="936"/>
      <c r="AJ110" s="937"/>
      <c r="AK110" s="938">
        <v>3764518</v>
      </c>
      <c r="AL110" s="936"/>
      <c r="AM110" s="936"/>
      <c r="AN110" s="936"/>
      <c r="AO110" s="937"/>
      <c r="AP110" s="939">
        <v>16.8</v>
      </c>
      <c r="AQ110" s="940"/>
      <c r="AR110" s="940"/>
      <c r="AS110" s="940"/>
      <c r="AT110" s="941"/>
      <c r="AU110" s="942" t="s">
        <v>69</v>
      </c>
      <c r="AV110" s="943"/>
      <c r="AW110" s="943"/>
      <c r="AX110" s="943"/>
      <c r="AY110" s="943"/>
      <c r="AZ110" s="965" t="s">
        <v>417</v>
      </c>
      <c r="BA110" s="933"/>
      <c r="BB110" s="933"/>
      <c r="BC110" s="933"/>
      <c r="BD110" s="933"/>
      <c r="BE110" s="933"/>
      <c r="BF110" s="933"/>
      <c r="BG110" s="933"/>
      <c r="BH110" s="933"/>
      <c r="BI110" s="933"/>
      <c r="BJ110" s="933"/>
      <c r="BK110" s="933"/>
      <c r="BL110" s="933"/>
      <c r="BM110" s="933"/>
      <c r="BN110" s="933"/>
      <c r="BO110" s="933"/>
      <c r="BP110" s="934"/>
      <c r="BQ110" s="966">
        <v>33737503</v>
      </c>
      <c r="BR110" s="967"/>
      <c r="BS110" s="967"/>
      <c r="BT110" s="967"/>
      <c r="BU110" s="967"/>
      <c r="BV110" s="967">
        <v>32755596</v>
      </c>
      <c r="BW110" s="967"/>
      <c r="BX110" s="967"/>
      <c r="BY110" s="967"/>
      <c r="BZ110" s="967"/>
      <c r="CA110" s="967">
        <v>31474913</v>
      </c>
      <c r="CB110" s="967"/>
      <c r="CC110" s="967"/>
      <c r="CD110" s="967"/>
      <c r="CE110" s="967"/>
      <c r="CF110" s="980">
        <v>140.30000000000001</v>
      </c>
      <c r="CG110" s="981"/>
      <c r="CH110" s="981"/>
      <c r="CI110" s="981"/>
      <c r="CJ110" s="981"/>
      <c r="CK110" s="982" t="s">
        <v>418</v>
      </c>
      <c r="CL110" s="983"/>
      <c r="CM110" s="965" t="s">
        <v>419</v>
      </c>
      <c r="CN110" s="933"/>
      <c r="CO110" s="933"/>
      <c r="CP110" s="933"/>
      <c r="CQ110" s="933"/>
      <c r="CR110" s="933"/>
      <c r="CS110" s="933"/>
      <c r="CT110" s="933"/>
      <c r="CU110" s="933"/>
      <c r="CV110" s="933"/>
      <c r="CW110" s="933"/>
      <c r="CX110" s="933"/>
      <c r="CY110" s="933"/>
      <c r="CZ110" s="933"/>
      <c r="DA110" s="933"/>
      <c r="DB110" s="933"/>
      <c r="DC110" s="933"/>
      <c r="DD110" s="933"/>
      <c r="DE110" s="933"/>
      <c r="DF110" s="934"/>
      <c r="DG110" s="966" t="s">
        <v>122</v>
      </c>
      <c r="DH110" s="967"/>
      <c r="DI110" s="967"/>
      <c r="DJ110" s="967"/>
      <c r="DK110" s="967"/>
      <c r="DL110" s="967" t="s">
        <v>122</v>
      </c>
      <c r="DM110" s="967"/>
      <c r="DN110" s="967"/>
      <c r="DO110" s="967"/>
      <c r="DP110" s="967"/>
      <c r="DQ110" s="967" t="s">
        <v>122</v>
      </c>
      <c r="DR110" s="967"/>
      <c r="DS110" s="967"/>
      <c r="DT110" s="967"/>
      <c r="DU110" s="967"/>
      <c r="DV110" s="968" t="s">
        <v>122</v>
      </c>
      <c r="DW110" s="968"/>
      <c r="DX110" s="968"/>
      <c r="DY110" s="968"/>
      <c r="DZ110" s="969"/>
    </row>
    <row r="111" spans="1:131" s="230" customFormat="1" ht="26.25" customHeight="1" x14ac:dyDescent="0.2">
      <c r="A111" s="970" t="s">
        <v>420</v>
      </c>
      <c r="B111" s="971"/>
      <c r="C111" s="971"/>
      <c r="D111" s="971"/>
      <c r="E111" s="971"/>
      <c r="F111" s="971"/>
      <c r="G111" s="971"/>
      <c r="H111" s="971"/>
      <c r="I111" s="971"/>
      <c r="J111" s="971"/>
      <c r="K111" s="971"/>
      <c r="L111" s="971"/>
      <c r="M111" s="971"/>
      <c r="N111" s="971"/>
      <c r="O111" s="971"/>
      <c r="P111" s="971"/>
      <c r="Q111" s="971"/>
      <c r="R111" s="971"/>
      <c r="S111" s="971"/>
      <c r="T111" s="971"/>
      <c r="U111" s="971"/>
      <c r="V111" s="971"/>
      <c r="W111" s="971"/>
      <c r="X111" s="971"/>
      <c r="Y111" s="971"/>
      <c r="Z111" s="972"/>
      <c r="AA111" s="973" t="s">
        <v>122</v>
      </c>
      <c r="AB111" s="974"/>
      <c r="AC111" s="974"/>
      <c r="AD111" s="974"/>
      <c r="AE111" s="975"/>
      <c r="AF111" s="976" t="s">
        <v>122</v>
      </c>
      <c r="AG111" s="974"/>
      <c r="AH111" s="974"/>
      <c r="AI111" s="974"/>
      <c r="AJ111" s="975"/>
      <c r="AK111" s="976" t="s">
        <v>122</v>
      </c>
      <c r="AL111" s="974"/>
      <c r="AM111" s="974"/>
      <c r="AN111" s="974"/>
      <c r="AO111" s="975"/>
      <c r="AP111" s="977" t="s">
        <v>122</v>
      </c>
      <c r="AQ111" s="978"/>
      <c r="AR111" s="978"/>
      <c r="AS111" s="978"/>
      <c r="AT111" s="979"/>
      <c r="AU111" s="944"/>
      <c r="AV111" s="945"/>
      <c r="AW111" s="945"/>
      <c r="AX111" s="945"/>
      <c r="AY111" s="945"/>
      <c r="AZ111" s="958" t="s">
        <v>421</v>
      </c>
      <c r="BA111" s="959"/>
      <c r="BB111" s="959"/>
      <c r="BC111" s="959"/>
      <c r="BD111" s="959"/>
      <c r="BE111" s="959"/>
      <c r="BF111" s="959"/>
      <c r="BG111" s="959"/>
      <c r="BH111" s="959"/>
      <c r="BI111" s="959"/>
      <c r="BJ111" s="959"/>
      <c r="BK111" s="959"/>
      <c r="BL111" s="959"/>
      <c r="BM111" s="959"/>
      <c r="BN111" s="959"/>
      <c r="BO111" s="959"/>
      <c r="BP111" s="960"/>
      <c r="BQ111" s="961" t="s">
        <v>122</v>
      </c>
      <c r="BR111" s="962"/>
      <c r="BS111" s="962"/>
      <c r="BT111" s="962"/>
      <c r="BU111" s="962"/>
      <c r="BV111" s="962" t="s">
        <v>122</v>
      </c>
      <c r="BW111" s="962"/>
      <c r="BX111" s="962"/>
      <c r="BY111" s="962"/>
      <c r="BZ111" s="962"/>
      <c r="CA111" s="962" t="s">
        <v>122</v>
      </c>
      <c r="CB111" s="962"/>
      <c r="CC111" s="962"/>
      <c r="CD111" s="962"/>
      <c r="CE111" s="962"/>
      <c r="CF111" s="956" t="s">
        <v>122</v>
      </c>
      <c r="CG111" s="957"/>
      <c r="CH111" s="957"/>
      <c r="CI111" s="957"/>
      <c r="CJ111" s="957"/>
      <c r="CK111" s="984"/>
      <c r="CL111" s="985"/>
      <c r="CM111" s="958" t="s">
        <v>422</v>
      </c>
      <c r="CN111" s="959"/>
      <c r="CO111" s="959"/>
      <c r="CP111" s="959"/>
      <c r="CQ111" s="959"/>
      <c r="CR111" s="959"/>
      <c r="CS111" s="959"/>
      <c r="CT111" s="959"/>
      <c r="CU111" s="959"/>
      <c r="CV111" s="959"/>
      <c r="CW111" s="959"/>
      <c r="CX111" s="959"/>
      <c r="CY111" s="959"/>
      <c r="CZ111" s="959"/>
      <c r="DA111" s="959"/>
      <c r="DB111" s="959"/>
      <c r="DC111" s="959"/>
      <c r="DD111" s="959"/>
      <c r="DE111" s="959"/>
      <c r="DF111" s="960"/>
      <c r="DG111" s="961" t="s">
        <v>122</v>
      </c>
      <c r="DH111" s="962"/>
      <c r="DI111" s="962"/>
      <c r="DJ111" s="962"/>
      <c r="DK111" s="962"/>
      <c r="DL111" s="962" t="s">
        <v>122</v>
      </c>
      <c r="DM111" s="962"/>
      <c r="DN111" s="962"/>
      <c r="DO111" s="962"/>
      <c r="DP111" s="962"/>
      <c r="DQ111" s="962" t="s">
        <v>122</v>
      </c>
      <c r="DR111" s="962"/>
      <c r="DS111" s="962"/>
      <c r="DT111" s="962"/>
      <c r="DU111" s="962"/>
      <c r="DV111" s="963" t="s">
        <v>122</v>
      </c>
      <c r="DW111" s="963"/>
      <c r="DX111" s="963"/>
      <c r="DY111" s="963"/>
      <c r="DZ111" s="964"/>
    </row>
    <row r="112" spans="1:131" s="230" customFormat="1" ht="26.25" customHeight="1" x14ac:dyDescent="0.2">
      <c r="A112" s="988" t="s">
        <v>423</v>
      </c>
      <c r="B112" s="989"/>
      <c r="C112" s="959" t="s">
        <v>424</v>
      </c>
      <c r="D112" s="959"/>
      <c r="E112" s="959"/>
      <c r="F112" s="959"/>
      <c r="G112" s="959"/>
      <c r="H112" s="959"/>
      <c r="I112" s="959"/>
      <c r="J112" s="959"/>
      <c r="K112" s="959"/>
      <c r="L112" s="959"/>
      <c r="M112" s="959"/>
      <c r="N112" s="959"/>
      <c r="O112" s="959"/>
      <c r="P112" s="959"/>
      <c r="Q112" s="959"/>
      <c r="R112" s="959"/>
      <c r="S112" s="959"/>
      <c r="T112" s="959"/>
      <c r="U112" s="959"/>
      <c r="V112" s="959"/>
      <c r="W112" s="959"/>
      <c r="X112" s="959"/>
      <c r="Y112" s="959"/>
      <c r="Z112" s="960"/>
      <c r="AA112" s="994" t="s">
        <v>122</v>
      </c>
      <c r="AB112" s="995"/>
      <c r="AC112" s="995"/>
      <c r="AD112" s="995"/>
      <c r="AE112" s="996"/>
      <c r="AF112" s="997" t="s">
        <v>122</v>
      </c>
      <c r="AG112" s="995"/>
      <c r="AH112" s="995"/>
      <c r="AI112" s="995"/>
      <c r="AJ112" s="996"/>
      <c r="AK112" s="997" t="s">
        <v>122</v>
      </c>
      <c r="AL112" s="995"/>
      <c r="AM112" s="995"/>
      <c r="AN112" s="995"/>
      <c r="AO112" s="996"/>
      <c r="AP112" s="998" t="s">
        <v>122</v>
      </c>
      <c r="AQ112" s="999"/>
      <c r="AR112" s="999"/>
      <c r="AS112" s="999"/>
      <c r="AT112" s="1000"/>
      <c r="AU112" s="944"/>
      <c r="AV112" s="945"/>
      <c r="AW112" s="945"/>
      <c r="AX112" s="945"/>
      <c r="AY112" s="945"/>
      <c r="AZ112" s="958" t="s">
        <v>425</v>
      </c>
      <c r="BA112" s="959"/>
      <c r="BB112" s="959"/>
      <c r="BC112" s="959"/>
      <c r="BD112" s="959"/>
      <c r="BE112" s="959"/>
      <c r="BF112" s="959"/>
      <c r="BG112" s="959"/>
      <c r="BH112" s="959"/>
      <c r="BI112" s="959"/>
      <c r="BJ112" s="959"/>
      <c r="BK112" s="959"/>
      <c r="BL112" s="959"/>
      <c r="BM112" s="959"/>
      <c r="BN112" s="959"/>
      <c r="BO112" s="959"/>
      <c r="BP112" s="960"/>
      <c r="BQ112" s="961">
        <v>16444966</v>
      </c>
      <c r="BR112" s="962"/>
      <c r="BS112" s="962"/>
      <c r="BT112" s="962"/>
      <c r="BU112" s="962"/>
      <c r="BV112" s="962">
        <v>15015919</v>
      </c>
      <c r="BW112" s="962"/>
      <c r="BX112" s="962"/>
      <c r="BY112" s="962"/>
      <c r="BZ112" s="962"/>
      <c r="CA112" s="962">
        <v>13833079</v>
      </c>
      <c r="CB112" s="962"/>
      <c r="CC112" s="962"/>
      <c r="CD112" s="962"/>
      <c r="CE112" s="962"/>
      <c r="CF112" s="956">
        <v>61.7</v>
      </c>
      <c r="CG112" s="957"/>
      <c r="CH112" s="957"/>
      <c r="CI112" s="957"/>
      <c r="CJ112" s="957"/>
      <c r="CK112" s="984"/>
      <c r="CL112" s="985"/>
      <c r="CM112" s="958" t="s">
        <v>426</v>
      </c>
      <c r="CN112" s="959"/>
      <c r="CO112" s="959"/>
      <c r="CP112" s="959"/>
      <c r="CQ112" s="959"/>
      <c r="CR112" s="959"/>
      <c r="CS112" s="959"/>
      <c r="CT112" s="959"/>
      <c r="CU112" s="959"/>
      <c r="CV112" s="959"/>
      <c r="CW112" s="959"/>
      <c r="CX112" s="959"/>
      <c r="CY112" s="959"/>
      <c r="CZ112" s="959"/>
      <c r="DA112" s="959"/>
      <c r="DB112" s="959"/>
      <c r="DC112" s="959"/>
      <c r="DD112" s="959"/>
      <c r="DE112" s="959"/>
      <c r="DF112" s="960"/>
      <c r="DG112" s="961" t="s">
        <v>122</v>
      </c>
      <c r="DH112" s="962"/>
      <c r="DI112" s="962"/>
      <c r="DJ112" s="962"/>
      <c r="DK112" s="962"/>
      <c r="DL112" s="962" t="s">
        <v>122</v>
      </c>
      <c r="DM112" s="962"/>
      <c r="DN112" s="962"/>
      <c r="DO112" s="962"/>
      <c r="DP112" s="962"/>
      <c r="DQ112" s="962" t="s">
        <v>122</v>
      </c>
      <c r="DR112" s="962"/>
      <c r="DS112" s="962"/>
      <c r="DT112" s="962"/>
      <c r="DU112" s="962"/>
      <c r="DV112" s="963" t="s">
        <v>122</v>
      </c>
      <c r="DW112" s="963"/>
      <c r="DX112" s="963"/>
      <c r="DY112" s="963"/>
      <c r="DZ112" s="964"/>
    </row>
    <row r="113" spans="1:130" s="230" customFormat="1" ht="26.25" customHeight="1" x14ac:dyDescent="0.2">
      <c r="A113" s="990"/>
      <c r="B113" s="991"/>
      <c r="C113" s="959" t="s">
        <v>427</v>
      </c>
      <c r="D113" s="959"/>
      <c r="E113" s="959"/>
      <c r="F113" s="959"/>
      <c r="G113" s="959"/>
      <c r="H113" s="959"/>
      <c r="I113" s="959"/>
      <c r="J113" s="959"/>
      <c r="K113" s="959"/>
      <c r="L113" s="959"/>
      <c r="M113" s="959"/>
      <c r="N113" s="959"/>
      <c r="O113" s="959"/>
      <c r="P113" s="959"/>
      <c r="Q113" s="959"/>
      <c r="R113" s="959"/>
      <c r="S113" s="959"/>
      <c r="T113" s="959"/>
      <c r="U113" s="959"/>
      <c r="V113" s="959"/>
      <c r="W113" s="959"/>
      <c r="X113" s="959"/>
      <c r="Y113" s="959"/>
      <c r="Z113" s="960"/>
      <c r="AA113" s="973">
        <v>2010081</v>
      </c>
      <c r="AB113" s="974"/>
      <c r="AC113" s="974"/>
      <c r="AD113" s="974"/>
      <c r="AE113" s="975"/>
      <c r="AF113" s="976">
        <v>1469794</v>
      </c>
      <c r="AG113" s="974"/>
      <c r="AH113" s="974"/>
      <c r="AI113" s="974"/>
      <c r="AJ113" s="975"/>
      <c r="AK113" s="976">
        <v>1439000</v>
      </c>
      <c r="AL113" s="974"/>
      <c r="AM113" s="974"/>
      <c r="AN113" s="974"/>
      <c r="AO113" s="975"/>
      <c r="AP113" s="977">
        <v>6.4</v>
      </c>
      <c r="AQ113" s="978"/>
      <c r="AR113" s="978"/>
      <c r="AS113" s="978"/>
      <c r="AT113" s="979"/>
      <c r="AU113" s="944"/>
      <c r="AV113" s="945"/>
      <c r="AW113" s="945"/>
      <c r="AX113" s="945"/>
      <c r="AY113" s="945"/>
      <c r="AZ113" s="958" t="s">
        <v>428</v>
      </c>
      <c r="BA113" s="959"/>
      <c r="BB113" s="959"/>
      <c r="BC113" s="959"/>
      <c r="BD113" s="959"/>
      <c r="BE113" s="959"/>
      <c r="BF113" s="959"/>
      <c r="BG113" s="959"/>
      <c r="BH113" s="959"/>
      <c r="BI113" s="959"/>
      <c r="BJ113" s="959"/>
      <c r="BK113" s="959"/>
      <c r="BL113" s="959"/>
      <c r="BM113" s="959"/>
      <c r="BN113" s="959"/>
      <c r="BO113" s="959"/>
      <c r="BP113" s="960"/>
      <c r="BQ113" s="961">
        <v>1920809</v>
      </c>
      <c r="BR113" s="962"/>
      <c r="BS113" s="962"/>
      <c r="BT113" s="962"/>
      <c r="BU113" s="962"/>
      <c r="BV113" s="962">
        <v>1730249</v>
      </c>
      <c r="BW113" s="962"/>
      <c r="BX113" s="962"/>
      <c r="BY113" s="962"/>
      <c r="BZ113" s="962"/>
      <c r="CA113" s="962">
        <v>1627230</v>
      </c>
      <c r="CB113" s="962"/>
      <c r="CC113" s="962"/>
      <c r="CD113" s="962"/>
      <c r="CE113" s="962"/>
      <c r="CF113" s="956">
        <v>7.3</v>
      </c>
      <c r="CG113" s="957"/>
      <c r="CH113" s="957"/>
      <c r="CI113" s="957"/>
      <c r="CJ113" s="957"/>
      <c r="CK113" s="984"/>
      <c r="CL113" s="985"/>
      <c r="CM113" s="958" t="s">
        <v>429</v>
      </c>
      <c r="CN113" s="959"/>
      <c r="CO113" s="959"/>
      <c r="CP113" s="959"/>
      <c r="CQ113" s="959"/>
      <c r="CR113" s="959"/>
      <c r="CS113" s="959"/>
      <c r="CT113" s="959"/>
      <c r="CU113" s="959"/>
      <c r="CV113" s="959"/>
      <c r="CW113" s="959"/>
      <c r="CX113" s="959"/>
      <c r="CY113" s="959"/>
      <c r="CZ113" s="959"/>
      <c r="DA113" s="959"/>
      <c r="DB113" s="959"/>
      <c r="DC113" s="959"/>
      <c r="DD113" s="959"/>
      <c r="DE113" s="959"/>
      <c r="DF113" s="960"/>
      <c r="DG113" s="994" t="s">
        <v>122</v>
      </c>
      <c r="DH113" s="995"/>
      <c r="DI113" s="995"/>
      <c r="DJ113" s="995"/>
      <c r="DK113" s="996"/>
      <c r="DL113" s="997" t="s">
        <v>122</v>
      </c>
      <c r="DM113" s="995"/>
      <c r="DN113" s="995"/>
      <c r="DO113" s="995"/>
      <c r="DP113" s="996"/>
      <c r="DQ113" s="997" t="s">
        <v>122</v>
      </c>
      <c r="DR113" s="995"/>
      <c r="DS113" s="995"/>
      <c r="DT113" s="995"/>
      <c r="DU113" s="996"/>
      <c r="DV113" s="998" t="s">
        <v>122</v>
      </c>
      <c r="DW113" s="999"/>
      <c r="DX113" s="999"/>
      <c r="DY113" s="999"/>
      <c r="DZ113" s="1000"/>
    </row>
    <row r="114" spans="1:130" s="230" customFormat="1" ht="26.25" customHeight="1" x14ac:dyDescent="0.2">
      <c r="A114" s="990"/>
      <c r="B114" s="991"/>
      <c r="C114" s="959" t="s">
        <v>430</v>
      </c>
      <c r="D114" s="959"/>
      <c r="E114" s="959"/>
      <c r="F114" s="959"/>
      <c r="G114" s="959"/>
      <c r="H114" s="959"/>
      <c r="I114" s="959"/>
      <c r="J114" s="959"/>
      <c r="K114" s="959"/>
      <c r="L114" s="959"/>
      <c r="M114" s="959"/>
      <c r="N114" s="959"/>
      <c r="O114" s="959"/>
      <c r="P114" s="959"/>
      <c r="Q114" s="959"/>
      <c r="R114" s="959"/>
      <c r="S114" s="959"/>
      <c r="T114" s="959"/>
      <c r="U114" s="959"/>
      <c r="V114" s="959"/>
      <c r="W114" s="959"/>
      <c r="X114" s="959"/>
      <c r="Y114" s="959"/>
      <c r="Z114" s="960"/>
      <c r="AA114" s="994">
        <v>214362</v>
      </c>
      <c r="AB114" s="995"/>
      <c r="AC114" s="995"/>
      <c r="AD114" s="995"/>
      <c r="AE114" s="996"/>
      <c r="AF114" s="997">
        <v>195197</v>
      </c>
      <c r="AG114" s="995"/>
      <c r="AH114" s="995"/>
      <c r="AI114" s="995"/>
      <c r="AJ114" s="996"/>
      <c r="AK114" s="997">
        <v>190385</v>
      </c>
      <c r="AL114" s="995"/>
      <c r="AM114" s="995"/>
      <c r="AN114" s="995"/>
      <c r="AO114" s="996"/>
      <c r="AP114" s="998">
        <v>0.8</v>
      </c>
      <c r="AQ114" s="999"/>
      <c r="AR114" s="999"/>
      <c r="AS114" s="999"/>
      <c r="AT114" s="1000"/>
      <c r="AU114" s="944"/>
      <c r="AV114" s="945"/>
      <c r="AW114" s="945"/>
      <c r="AX114" s="945"/>
      <c r="AY114" s="945"/>
      <c r="AZ114" s="958" t="s">
        <v>431</v>
      </c>
      <c r="BA114" s="959"/>
      <c r="BB114" s="959"/>
      <c r="BC114" s="959"/>
      <c r="BD114" s="959"/>
      <c r="BE114" s="959"/>
      <c r="BF114" s="959"/>
      <c r="BG114" s="959"/>
      <c r="BH114" s="959"/>
      <c r="BI114" s="959"/>
      <c r="BJ114" s="959"/>
      <c r="BK114" s="959"/>
      <c r="BL114" s="959"/>
      <c r="BM114" s="959"/>
      <c r="BN114" s="959"/>
      <c r="BO114" s="959"/>
      <c r="BP114" s="960"/>
      <c r="BQ114" s="961">
        <v>3239200</v>
      </c>
      <c r="BR114" s="962"/>
      <c r="BS114" s="962"/>
      <c r="BT114" s="962"/>
      <c r="BU114" s="962"/>
      <c r="BV114" s="962">
        <v>3262100</v>
      </c>
      <c r="BW114" s="962"/>
      <c r="BX114" s="962"/>
      <c r="BY114" s="962"/>
      <c r="BZ114" s="962"/>
      <c r="CA114" s="962">
        <v>3368341</v>
      </c>
      <c r="CB114" s="962"/>
      <c r="CC114" s="962"/>
      <c r="CD114" s="962"/>
      <c r="CE114" s="962"/>
      <c r="CF114" s="956">
        <v>15</v>
      </c>
      <c r="CG114" s="957"/>
      <c r="CH114" s="957"/>
      <c r="CI114" s="957"/>
      <c r="CJ114" s="957"/>
      <c r="CK114" s="984"/>
      <c r="CL114" s="985"/>
      <c r="CM114" s="958" t="s">
        <v>432</v>
      </c>
      <c r="CN114" s="959"/>
      <c r="CO114" s="959"/>
      <c r="CP114" s="959"/>
      <c r="CQ114" s="959"/>
      <c r="CR114" s="959"/>
      <c r="CS114" s="959"/>
      <c r="CT114" s="959"/>
      <c r="CU114" s="959"/>
      <c r="CV114" s="959"/>
      <c r="CW114" s="959"/>
      <c r="CX114" s="959"/>
      <c r="CY114" s="959"/>
      <c r="CZ114" s="959"/>
      <c r="DA114" s="959"/>
      <c r="DB114" s="959"/>
      <c r="DC114" s="959"/>
      <c r="DD114" s="959"/>
      <c r="DE114" s="959"/>
      <c r="DF114" s="960"/>
      <c r="DG114" s="994" t="s">
        <v>122</v>
      </c>
      <c r="DH114" s="995"/>
      <c r="DI114" s="995"/>
      <c r="DJ114" s="995"/>
      <c r="DK114" s="996"/>
      <c r="DL114" s="997" t="s">
        <v>122</v>
      </c>
      <c r="DM114" s="995"/>
      <c r="DN114" s="995"/>
      <c r="DO114" s="995"/>
      <c r="DP114" s="996"/>
      <c r="DQ114" s="997" t="s">
        <v>122</v>
      </c>
      <c r="DR114" s="995"/>
      <c r="DS114" s="995"/>
      <c r="DT114" s="995"/>
      <c r="DU114" s="996"/>
      <c r="DV114" s="998" t="s">
        <v>122</v>
      </c>
      <c r="DW114" s="999"/>
      <c r="DX114" s="999"/>
      <c r="DY114" s="999"/>
      <c r="DZ114" s="1000"/>
    </row>
    <row r="115" spans="1:130" s="230" customFormat="1" ht="26.25" customHeight="1" x14ac:dyDescent="0.2">
      <c r="A115" s="990"/>
      <c r="B115" s="991"/>
      <c r="C115" s="959" t="s">
        <v>433</v>
      </c>
      <c r="D115" s="959"/>
      <c r="E115" s="959"/>
      <c r="F115" s="959"/>
      <c r="G115" s="959"/>
      <c r="H115" s="959"/>
      <c r="I115" s="959"/>
      <c r="J115" s="959"/>
      <c r="K115" s="959"/>
      <c r="L115" s="959"/>
      <c r="M115" s="959"/>
      <c r="N115" s="959"/>
      <c r="O115" s="959"/>
      <c r="P115" s="959"/>
      <c r="Q115" s="959"/>
      <c r="R115" s="959"/>
      <c r="S115" s="959"/>
      <c r="T115" s="959"/>
      <c r="U115" s="959"/>
      <c r="V115" s="959"/>
      <c r="W115" s="959"/>
      <c r="X115" s="959"/>
      <c r="Y115" s="959"/>
      <c r="Z115" s="960"/>
      <c r="AA115" s="973" t="s">
        <v>122</v>
      </c>
      <c r="AB115" s="974"/>
      <c r="AC115" s="974"/>
      <c r="AD115" s="974"/>
      <c r="AE115" s="975"/>
      <c r="AF115" s="976" t="s">
        <v>122</v>
      </c>
      <c r="AG115" s="974"/>
      <c r="AH115" s="974"/>
      <c r="AI115" s="974"/>
      <c r="AJ115" s="975"/>
      <c r="AK115" s="976" t="s">
        <v>122</v>
      </c>
      <c r="AL115" s="974"/>
      <c r="AM115" s="974"/>
      <c r="AN115" s="974"/>
      <c r="AO115" s="975"/>
      <c r="AP115" s="977" t="s">
        <v>122</v>
      </c>
      <c r="AQ115" s="978"/>
      <c r="AR115" s="978"/>
      <c r="AS115" s="978"/>
      <c r="AT115" s="979"/>
      <c r="AU115" s="944"/>
      <c r="AV115" s="945"/>
      <c r="AW115" s="945"/>
      <c r="AX115" s="945"/>
      <c r="AY115" s="945"/>
      <c r="AZ115" s="958" t="s">
        <v>434</v>
      </c>
      <c r="BA115" s="959"/>
      <c r="BB115" s="959"/>
      <c r="BC115" s="959"/>
      <c r="BD115" s="959"/>
      <c r="BE115" s="959"/>
      <c r="BF115" s="959"/>
      <c r="BG115" s="959"/>
      <c r="BH115" s="959"/>
      <c r="BI115" s="959"/>
      <c r="BJ115" s="959"/>
      <c r="BK115" s="959"/>
      <c r="BL115" s="959"/>
      <c r="BM115" s="959"/>
      <c r="BN115" s="959"/>
      <c r="BO115" s="959"/>
      <c r="BP115" s="960"/>
      <c r="BQ115" s="961" t="s">
        <v>122</v>
      </c>
      <c r="BR115" s="962"/>
      <c r="BS115" s="962"/>
      <c r="BT115" s="962"/>
      <c r="BU115" s="962"/>
      <c r="BV115" s="962" t="s">
        <v>122</v>
      </c>
      <c r="BW115" s="962"/>
      <c r="BX115" s="962"/>
      <c r="BY115" s="962"/>
      <c r="BZ115" s="962"/>
      <c r="CA115" s="962" t="s">
        <v>122</v>
      </c>
      <c r="CB115" s="962"/>
      <c r="CC115" s="962"/>
      <c r="CD115" s="962"/>
      <c r="CE115" s="962"/>
      <c r="CF115" s="956" t="s">
        <v>122</v>
      </c>
      <c r="CG115" s="957"/>
      <c r="CH115" s="957"/>
      <c r="CI115" s="957"/>
      <c r="CJ115" s="957"/>
      <c r="CK115" s="984"/>
      <c r="CL115" s="985"/>
      <c r="CM115" s="958" t="s">
        <v>435</v>
      </c>
      <c r="CN115" s="959"/>
      <c r="CO115" s="959"/>
      <c r="CP115" s="959"/>
      <c r="CQ115" s="959"/>
      <c r="CR115" s="959"/>
      <c r="CS115" s="959"/>
      <c r="CT115" s="959"/>
      <c r="CU115" s="959"/>
      <c r="CV115" s="959"/>
      <c r="CW115" s="959"/>
      <c r="CX115" s="959"/>
      <c r="CY115" s="959"/>
      <c r="CZ115" s="959"/>
      <c r="DA115" s="959"/>
      <c r="DB115" s="959"/>
      <c r="DC115" s="959"/>
      <c r="DD115" s="959"/>
      <c r="DE115" s="959"/>
      <c r="DF115" s="960"/>
      <c r="DG115" s="994" t="s">
        <v>122</v>
      </c>
      <c r="DH115" s="995"/>
      <c r="DI115" s="995"/>
      <c r="DJ115" s="995"/>
      <c r="DK115" s="996"/>
      <c r="DL115" s="997" t="s">
        <v>122</v>
      </c>
      <c r="DM115" s="995"/>
      <c r="DN115" s="995"/>
      <c r="DO115" s="995"/>
      <c r="DP115" s="996"/>
      <c r="DQ115" s="997" t="s">
        <v>122</v>
      </c>
      <c r="DR115" s="995"/>
      <c r="DS115" s="995"/>
      <c r="DT115" s="995"/>
      <c r="DU115" s="996"/>
      <c r="DV115" s="998" t="s">
        <v>122</v>
      </c>
      <c r="DW115" s="999"/>
      <c r="DX115" s="999"/>
      <c r="DY115" s="999"/>
      <c r="DZ115" s="1000"/>
    </row>
    <row r="116" spans="1:130" s="230" customFormat="1" ht="26.25" customHeight="1" x14ac:dyDescent="0.2">
      <c r="A116" s="992"/>
      <c r="B116" s="993"/>
      <c r="C116" s="1001" t="s">
        <v>436</v>
      </c>
      <c r="D116" s="1001"/>
      <c r="E116" s="1001"/>
      <c r="F116" s="1001"/>
      <c r="G116" s="1001"/>
      <c r="H116" s="1001"/>
      <c r="I116" s="1001"/>
      <c r="J116" s="1001"/>
      <c r="K116" s="1001"/>
      <c r="L116" s="1001"/>
      <c r="M116" s="1001"/>
      <c r="N116" s="1001"/>
      <c r="O116" s="1001"/>
      <c r="P116" s="1001"/>
      <c r="Q116" s="1001"/>
      <c r="R116" s="1001"/>
      <c r="S116" s="1001"/>
      <c r="T116" s="1001"/>
      <c r="U116" s="1001"/>
      <c r="V116" s="1001"/>
      <c r="W116" s="1001"/>
      <c r="X116" s="1001"/>
      <c r="Y116" s="1001"/>
      <c r="Z116" s="1002"/>
      <c r="AA116" s="994" t="s">
        <v>122</v>
      </c>
      <c r="AB116" s="995"/>
      <c r="AC116" s="995"/>
      <c r="AD116" s="995"/>
      <c r="AE116" s="996"/>
      <c r="AF116" s="997" t="s">
        <v>122</v>
      </c>
      <c r="AG116" s="995"/>
      <c r="AH116" s="995"/>
      <c r="AI116" s="995"/>
      <c r="AJ116" s="996"/>
      <c r="AK116" s="997" t="s">
        <v>122</v>
      </c>
      <c r="AL116" s="995"/>
      <c r="AM116" s="995"/>
      <c r="AN116" s="995"/>
      <c r="AO116" s="996"/>
      <c r="AP116" s="998" t="s">
        <v>122</v>
      </c>
      <c r="AQ116" s="999"/>
      <c r="AR116" s="999"/>
      <c r="AS116" s="999"/>
      <c r="AT116" s="1000"/>
      <c r="AU116" s="944"/>
      <c r="AV116" s="945"/>
      <c r="AW116" s="945"/>
      <c r="AX116" s="945"/>
      <c r="AY116" s="945"/>
      <c r="AZ116" s="1003" t="s">
        <v>437</v>
      </c>
      <c r="BA116" s="1004"/>
      <c r="BB116" s="1004"/>
      <c r="BC116" s="1004"/>
      <c r="BD116" s="1004"/>
      <c r="BE116" s="1004"/>
      <c r="BF116" s="1004"/>
      <c r="BG116" s="1004"/>
      <c r="BH116" s="1004"/>
      <c r="BI116" s="1004"/>
      <c r="BJ116" s="1004"/>
      <c r="BK116" s="1004"/>
      <c r="BL116" s="1004"/>
      <c r="BM116" s="1004"/>
      <c r="BN116" s="1004"/>
      <c r="BO116" s="1004"/>
      <c r="BP116" s="1005"/>
      <c r="BQ116" s="961" t="s">
        <v>122</v>
      </c>
      <c r="BR116" s="962"/>
      <c r="BS116" s="962"/>
      <c r="BT116" s="962"/>
      <c r="BU116" s="962"/>
      <c r="BV116" s="962" t="s">
        <v>122</v>
      </c>
      <c r="BW116" s="962"/>
      <c r="BX116" s="962"/>
      <c r="BY116" s="962"/>
      <c r="BZ116" s="962"/>
      <c r="CA116" s="962" t="s">
        <v>122</v>
      </c>
      <c r="CB116" s="962"/>
      <c r="CC116" s="962"/>
      <c r="CD116" s="962"/>
      <c r="CE116" s="962"/>
      <c r="CF116" s="956" t="s">
        <v>122</v>
      </c>
      <c r="CG116" s="957"/>
      <c r="CH116" s="957"/>
      <c r="CI116" s="957"/>
      <c r="CJ116" s="957"/>
      <c r="CK116" s="984"/>
      <c r="CL116" s="985"/>
      <c r="CM116" s="958" t="s">
        <v>438</v>
      </c>
      <c r="CN116" s="959"/>
      <c r="CO116" s="959"/>
      <c r="CP116" s="959"/>
      <c r="CQ116" s="959"/>
      <c r="CR116" s="959"/>
      <c r="CS116" s="959"/>
      <c r="CT116" s="959"/>
      <c r="CU116" s="959"/>
      <c r="CV116" s="959"/>
      <c r="CW116" s="959"/>
      <c r="CX116" s="959"/>
      <c r="CY116" s="959"/>
      <c r="CZ116" s="959"/>
      <c r="DA116" s="959"/>
      <c r="DB116" s="959"/>
      <c r="DC116" s="959"/>
      <c r="DD116" s="959"/>
      <c r="DE116" s="959"/>
      <c r="DF116" s="960"/>
      <c r="DG116" s="994" t="s">
        <v>122</v>
      </c>
      <c r="DH116" s="995"/>
      <c r="DI116" s="995"/>
      <c r="DJ116" s="995"/>
      <c r="DK116" s="996"/>
      <c r="DL116" s="997" t="s">
        <v>122</v>
      </c>
      <c r="DM116" s="995"/>
      <c r="DN116" s="995"/>
      <c r="DO116" s="995"/>
      <c r="DP116" s="996"/>
      <c r="DQ116" s="997" t="s">
        <v>122</v>
      </c>
      <c r="DR116" s="995"/>
      <c r="DS116" s="995"/>
      <c r="DT116" s="995"/>
      <c r="DU116" s="996"/>
      <c r="DV116" s="998" t="s">
        <v>122</v>
      </c>
      <c r="DW116" s="999"/>
      <c r="DX116" s="999"/>
      <c r="DY116" s="999"/>
      <c r="DZ116" s="1000"/>
    </row>
    <row r="117" spans="1:130" s="230" customFormat="1" ht="26.25" customHeight="1" x14ac:dyDescent="0.2">
      <c r="A117" s="948" t="s">
        <v>177</v>
      </c>
      <c r="B117" s="929"/>
      <c r="C117" s="929"/>
      <c r="D117" s="929"/>
      <c r="E117" s="929"/>
      <c r="F117" s="929"/>
      <c r="G117" s="929"/>
      <c r="H117" s="929"/>
      <c r="I117" s="929"/>
      <c r="J117" s="929"/>
      <c r="K117" s="929"/>
      <c r="L117" s="929"/>
      <c r="M117" s="929"/>
      <c r="N117" s="929"/>
      <c r="O117" s="929"/>
      <c r="P117" s="929"/>
      <c r="Q117" s="929"/>
      <c r="R117" s="929"/>
      <c r="S117" s="929"/>
      <c r="T117" s="929"/>
      <c r="U117" s="929"/>
      <c r="V117" s="929"/>
      <c r="W117" s="929"/>
      <c r="X117" s="929"/>
      <c r="Y117" s="1013" t="s">
        <v>439</v>
      </c>
      <c r="Z117" s="930"/>
      <c r="AA117" s="1014">
        <v>6137792</v>
      </c>
      <c r="AB117" s="1015"/>
      <c r="AC117" s="1015"/>
      <c r="AD117" s="1015"/>
      <c r="AE117" s="1016"/>
      <c r="AF117" s="1017">
        <v>5445952</v>
      </c>
      <c r="AG117" s="1015"/>
      <c r="AH117" s="1015"/>
      <c r="AI117" s="1015"/>
      <c r="AJ117" s="1016"/>
      <c r="AK117" s="1017">
        <v>5393903</v>
      </c>
      <c r="AL117" s="1015"/>
      <c r="AM117" s="1015"/>
      <c r="AN117" s="1015"/>
      <c r="AO117" s="1016"/>
      <c r="AP117" s="1018"/>
      <c r="AQ117" s="1019"/>
      <c r="AR117" s="1019"/>
      <c r="AS117" s="1019"/>
      <c r="AT117" s="1020"/>
      <c r="AU117" s="944"/>
      <c r="AV117" s="945"/>
      <c r="AW117" s="945"/>
      <c r="AX117" s="945"/>
      <c r="AY117" s="945"/>
      <c r="AZ117" s="1010" t="s">
        <v>440</v>
      </c>
      <c r="BA117" s="1011"/>
      <c r="BB117" s="1011"/>
      <c r="BC117" s="1011"/>
      <c r="BD117" s="1011"/>
      <c r="BE117" s="1011"/>
      <c r="BF117" s="1011"/>
      <c r="BG117" s="1011"/>
      <c r="BH117" s="1011"/>
      <c r="BI117" s="1011"/>
      <c r="BJ117" s="1011"/>
      <c r="BK117" s="1011"/>
      <c r="BL117" s="1011"/>
      <c r="BM117" s="1011"/>
      <c r="BN117" s="1011"/>
      <c r="BO117" s="1011"/>
      <c r="BP117" s="1012"/>
      <c r="BQ117" s="961" t="s">
        <v>122</v>
      </c>
      <c r="BR117" s="962"/>
      <c r="BS117" s="962"/>
      <c r="BT117" s="962"/>
      <c r="BU117" s="962"/>
      <c r="BV117" s="962" t="s">
        <v>122</v>
      </c>
      <c r="BW117" s="962"/>
      <c r="BX117" s="962"/>
      <c r="BY117" s="962"/>
      <c r="BZ117" s="962"/>
      <c r="CA117" s="962" t="s">
        <v>122</v>
      </c>
      <c r="CB117" s="962"/>
      <c r="CC117" s="962"/>
      <c r="CD117" s="962"/>
      <c r="CE117" s="962"/>
      <c r="CF117" s="956" t="s">
        <v>122</v>
      </c>
      <c r="CG117" s="957"/>
      <c r="CH117" s="957"/>
      <c r="CI117" s="957"/>
      <c r="CJ117" s="957"/>
      <c r="CK117" s="984"/>
      <c r="CL117" s="985"/>
      <c r="CM117" s="958" t="s">
        <v>441</v>
      </c>
      <c r="CN117" s="959"/>
      <c r="CO117" s="959"/>
      <c r="CP117" s="959"/>
      <c r="CQ117" s="959"/>
      <c r="CR117" s="959"/>
      <c r="CS117" s="959"/>
      <c r="CT117" s="959"/>
      <c r="CU117" s="959"/>
      <c r="CV117" s="959"/>
      <c r="CW117" s="959"/>
      <c r="CX117" s="959"/>
      <c r="CY117" s="959"/>
      <c r="CZ117" s="959"/>
      <c r="DA117" s="959"/>
      <c r="DB117" s="959"/>
      <c r="DC117" s="959"/>
      <c r="DD117" s="959"/>
      <c r="DE117" s="959"/>
      <c r="DF117" s="960"/>
      <c r="DG117" s="994" t="s">
        <v>122</v>
      </c>
      <c r="DH117" s="995"/>
      <c r="DI117" s="995"/>
      <c r="DJ117" s="995"/>
      <c r="DK117" s="996"/>
      <c r="DL117" s="997" t="s">
        <v>122</v>
      </c>
      <c r="DM117" s="995"/>
      <c r="DN117" s="995"/>
      <c r="DO117" s="995"/>
      <c r="DP117" s="996"/>
      <c r="DQ117" s="997" t="s">
        <v>122</v>
      </c>
      <c r="DR117" s="995"/>
      <c r="DS117" s="995"/>
      <c r="DT117" s="995"/>
      <c r="DU117" s="996"/>
      <c r="DV117" s="998" t="s">
        <v>122</v>
      </c>
      <c r="DW117" s="999"/>
      <c r="DX117" s="999"/>
      <c r="DY117" s="999"/>
      <c r="DZ117" s="1000"/>
    </row>
    <row r="118" spans="1:130" s="230" customFormat="1" ht="26.25" customHeight="1" x14ac:dyDescent="0.2">
      <c r="A118" s="948" t="s">
        <v>415</v>
      </c>
      <c r="B118" s="929"/>
      <c r="C118" s="929"/>
      <c r="D118" s="929"/>
      <c r="E118" s="929"/>
      <c r="F118" s="929"/>
      <c r="G118" s="929"/>
      <c r="H118" s="929"/>
      <c r="I118" s="929"/>
      <c r="J118" s="929"/>
      <c r="K118" s="929"/>
      <c r="L118" s="929"/>
      <c r="M118" s="929"/>
      <c r="N118" s="929"/>
      <c r="O118" s="929"/>
      <c r="P118" s="929"/>
      <c r="Q118" s="929"/>
      <c r="R118" s="929"/>
      <c r="S118" s="929"/>
      <c r="T118" s="929"/>
      <c r="U118" s="929"/>
      <c r="V118" s="929"/>
      <c r="W118" s="929"/>
      <c r="X118" s="929"/>
      <c r="Y118" s="929"/>
      <c r="Z118" s="930"/>
      <c r="AA118" s="928" t="s">
        <v>412</v>
      </c>
      <c r="AB118" s="929"/>
      <c r="AC118" s="929"/>
      <c r="AD118" s="929"/>
      <c r="AE118" s="930"/>
      <c r="AF118" s="928" t="s">
        <v>413</v>
      </c>
      <c r="AG118" s="929"/>
      <c r="AH118" s="929"/>
      <c r="AI118" s="929"/>
      <c r="AJ118" s="930"/>
      <c r="AK118" s="928" t="s">
        <v>294</v>
      </c>
      <c r="AL118" s="929"/>
      <c r="AM118" s="929"/>
      <c r="AN118" s="929"/>
      <c r="AO118" s="930"/>
      <c r="AP118" s="1006" t="s">
        <v>414</v>
      </c>
      <c r="AQ118" s="1007"/>
      <c r="AR118" s="1007"/>
      <c r="AS118" s="1007"/>
      <c r="AT118" s="1008"/>
      <c r="AU118" s="944"/>
      <c r="AV118" s="945"/>
      <c r="AW118" s="945"/>
      <c r="AX118" s="945"/>
      <c r="AY118" s="945"/>
      <c r="AZ118" s="1009" t="s">
        <v>442</v>
      </c>
      <c r="BA118" s="1001"/>
      <c r="BB118" s="1001"/>
      <c r="BC118" s="1001"/>
      <c r="BD118" s="1001"/>
      <c r="BE118" s="1001"/>
      <c r="BF118" s="1001"/>
      <c r="BG118" s="1001"/>
      <c r="BH118" s="1001"/>
      <c r="BI118" s="1001"/>
      <c r="BJ118" s="1001"/>
      <c r="BK118" s="1001"/>
      <c r="BL118" s="1001"/>
      <c r="BM118" s="1001"/>
      <c r="BN118" s="1001"/>
      <c r="BO118" s="1001"/>
      <c r="BP118" s="1002"/>
      <c r="BQ118" s="1035" t="s">
        <v>122</v>
      </c>
      <c r="BR118" s="1036"/>
      <c r="BS118" s="1036"/>
      <c r="BT118" s="1036"/>
      <c r="BU118" s="1036"/>
      <c r="BV118" s="1036" t="s">
        <v>122</v>
      </c>
      <c r="BW118" s="1036"/>
      <c r="BX118" s="1036"/>
      <c r="BY118" s="1036"/>
      <c r="BZ118" s="1036"/>
      <c r="CA118" s="1036" t="s">
        <v>122</v>
      </c>
      <c r="CB118" s="1036"/>
      <c r="CC118" s="1036"/>
      <c r="CD118" s="1036"/>
      <c r="CE118" s="1036"/>
      <c r="CF118" s="956" t="s">
        <v>122</v>
      </c>
      <c r="CG118" s="957"/>
      <c r="CH118" s="957"/>
      <c r="CI118" s="957"/>
      <c r="CJ118" s="957"/>
      <c r="CK118" s="984"/>
      <c r="CL118" s="985"/>
      <c r="CM118" s="958" t="s">
        <v>443</v>
      </c>
      <c r="CN118" s="959"/>
      <c r="CO118" s="959"/>
      <c r="CP118" s="959"/>
      <c r="CQ118" s="959"/>
      <c r="CR118" s="959"/>
      <c r="CS118" s="959"/>
      <c r="CT118" s="959"/>
      <c r="CU118" s="959"/>
      <c r="CV118" s="959"/>
      <c r="CW118" s="959"/>
      <c r="CX118" s="959"/>
      <c r="CY118" s="959"/>
      <c r="CZ118" s="959"/>
      <c r="DA118" s="959"/>
      <c r="DB118" s="959"/>
      <c r="DC118" s="959"/>
      <c r="DD118" s="959"/>
      <c r="DE118" s="959"/>
      <c r="DF118" s="960"/>
      <c r="DG118" s="994" t="s">
        <v>122</v>
      </c>
      <c r="DH118" s="995"/>
      <c r="DI118" s="995"/>
      <c r="DJ118" s="995"/>
      <c r="DK118" s="996"/>
      <c r="DL118" s="997" t="s">
        <v>122</v>
      </c>
      <c r="DM118" s="995"/>
      <c r="DN118" s="995"/>
      <c r="DO118" s="995"/>
      <c r="DP118" s="996"/>
      <c r="DQ118" s="997" t="s">
        <v>122</v>
      </c>
      <c r="DR118" s="995"/>
      <c r="DS118" s="995"/>
      <c r="DT118" s="995"/>
      <c r="DU118" s="996"/>
      <c r="DV118" s="998" t="s">
        <v>122</v>
      </c>
      <c r="DW118" s="999"/>
      <c r="DX118" s="999"/>
      <c r="DY118" s="999"/>
      <c r="DZ118" s="1000"/>
    </row>
    <row r="119" spans="1:130" s="230" customFormat="1" ht="26.25" customHeight="1" x14ac:dyDescent="0.2">
      <c r="A119" s="1092" t="s">
        <v>418</v>
      </c>
      <c r="B119" s="983"/>
      <c r="C119" s="965" t="s">
        <v>419</v>
      </c>
      <c r="D119" s="933"/>
      <c r="E119" s="933"/>
      <c r="F119" s="933"/>
      <c r="G119" s="933"/>
      <c r="H119" s="933"/>
      <c r="I119" s="933"/>
      <c r="J119" s="933"/>
      <c r="K119" s="933"/>
      <c r="L119" s="933"/>
      <c r="M119" s="933"/>
      <c r="N119" s="933"/>
      <c r="O119" s="933"/>
      <c r="P119" s="933"/>
      <c r="Q119" s="933"/>
      <c r="R119" s="933"/>
      <c r="S119" s="933"/>
      <c r="T119" s="933"/>
      <c r="U119" s="933"/>
      <c r="V119" s="933"/>
      <c r="W119" s="933"/>
      <c r="X119" s="933"/>
      <c r="Y119" s="933"/>
      <c r="Z119" s="934"/>
      <c r="AA119" s="935" t="s">
        <v>122</v>
      </c>
      <c r="AB119" s="936"/>
      <c r="AC119" s="936"/>
      <c r="AD119" s="936"/>
      <c r="AE119" s="937"/>
      <c r="AF119" s="938" t="s">
        <v>122</v>
      </c>
      <c r="AG119" s="936"/>
      <c r="AH119" s="936"/>
      <c r="AI119" s="936"/>
      <c r="AJ119" s="937"/>
      <c r="AK119" s="938" t="s">
        <v>122</v>
      </c>
      <c r="AL119" s="936"/>
      <c r="AM119" s="936"/>
      <c r="AN119" s="936"/>
      <c r="AO119" s="937"/>
      <c r="AP119" s="939" t="s">
        <v>122</v>
      </c>
      <c r="AQ119" s="940"/>
      <c r="AR119" s="940"/>
      <c r="AS119" s="940"/>
      <c r="AT119" s="941"/>
      <c r="AU119" s="946"/>
      <c r="AV119" s="947"/>
      <c r="AW119" s="947"/>
      <c r="AX119" s="947"/>
      <c r="AY119" s="947"/>
      <c r="AZ119" s="251" t="s">
        <v>177</v>
      </c>
      <c r="BA119" s="251"/>
      <c r="BB119" s="251"/>
      <c r="BC119" s="251"/>
      <c r="BD119" s="251"/>
      <c r="BE119" s="251"/>
      <c r="BF119" s="251"/>
      <c r="BG119" s="251"/>
      <c r="BH119" s="251"/>
      <c r="BI119" s="251"/>
      <c r="BJ119" s="251"/>
      <c r="BK119" s="251"/>
      <c r="BL119" s="251"/>
      <c r="BM119" s="251"/>
      <c r="BN119" s="251"/>
      <c r="BO119" s="1013" t="s">
        <v>444</v>
      </c>
      <c r="BP119" s="1041"/>
      <c r="BQ119" s="1035">
        <v>55342478</v>
      </c>
      <c r="BR119" s="1036"/>
      <c r="BS119" s="1036"/>
      <c r="BT119" s="1036"/>
      <c r="BU119" s="1036"/>
      <c r="BV119" s="1036">
        <v>52763864</v>
      </c>
      <c r="BW119" s="1036"/>
      <c r="BX119" s="1036"/>
      <c r="BY119" s="1036"/>
      <c r="BZ119" s="1036"/>
      <c r="CA119" s="1036">
        <v>50303563</v>
      </c>
      <c r="CB119" s="1036"/>
      <c r="CC119" s="1036"/>
      <c r="CD119" s="1036"/>
      <c r="CE119" s="1036"/>
      <c r="CF119" s="1037"/>
      <c r="CG119" s="1038"/>
      <c r="CH119" s="1038"/>
      <c r="CI119" s="1038"/>
      <c r="CJ119" s="1039"/>
      <c r="CK119" s="986"/>
      <c r="CL119" s="987"/>
      <c r="CM119" s="1009" t="s">
        <v>445</v>
      </c>
      <c r="CN119" s="1001"/>
      <c r="CO119" s="1001"/>
      <c r="CP119" s="1001"/>
      <c r="CQ119" s="1001"/>
      <c r="CR119" s="1001"/>
      <c r="CS119" s="1001"/>
      <c r="CT119" s="1001"/>
      <c r="CU119" s="1001"/>
      <c r="CV119" s="1001"/>
      <c r="CW119" s="1001"/>
      <c r="CX119" s="1001"/>
      <c r="CY119" s="1001"/>
      <c r="CZ119" s="1001"/>
      <c r="DA119" s="1001"/>
      <c r="DB119" s="1001"/>
      <c r="DC119" s="1001"/>
      <c r="DD119" s="1001"/>
      <c r="DE119" s="1001"/>
      <c r="DF119" s="1002"/>
      <c r="DG119" s="1040" t="s">
        <v>122</v>
      </c>
      <c r="DH119" s="1022"/>
      <c r="DI119" s="1022"/>
      <c r="DJ119" s="1022"/>
      <c r="DK119" s="1023"/>
      <c r="DL119" s="1021" t="s">
        <v>122</v>
      </c>
      <c r="DM119" s="1022"/>
      <c r="DN119" s="1022"/>
      <c r="DO119" s="1022"/>
      <c r="DP119" s="1023"/>
      <c r="DQ119" s="1021" t="s">
        <v>122</v>
      </c>
      <c r="DR119" s="1022"/>
      <c r="DS119" s="1022"/>
      <c r="DT119" s="1022"/>
      <c r="DU119" s="1023"/>
      <c r="DV119" s="1024" t="s">
        <v>122</v>
      </c>
      <c r="DW119" s="1025"/>
      <c r="DX119" s="1025"/>
      <c r="DY119" s="1025"/>
      <c r="DZ119" s="1026"/>
    </row>
    <row r="120" spans="1:130" s="230" customFormat="1" ht="26.25" customHeight="1" x14ac:dyDescent="0.2">
      <c r="A120" s="1093"/>
      <c r="B120" s="985"/>
      <c r="C120" s="958" t="s">
        <v>422</v>
      </c>
      <c r="D120" s="959"/>
      <c r="E120" s="959"/>
      <c r="F120" s="959"/>
      <c r="G120" s="959"/>
      <c r="H120" s="959"/>
      <c r="I120" s="959"/>
      <c r="J120" s="959"/>
      <c r="K120" s="959"/>
      <c r="L120" s="959"/>
      <c r="M120" s="959"/>
      <c r="N120" s="959"/>
      <c r="O120" s="959"/>
      <c r="P120" s="959"/>
      <c r="Q120" s="959"/>
      <c r="R120" s="959"/>
      <c r="S120" s="959"/>
      <c r="T120" s="959"/>
      <c r="U120" s="959"/>
      <c r="V120" s="959"/>
      <c r="W120" s="959"/>
      <c r="X120" s="959"/>
      <c r="Y120" s="959"/>
      <c r="Z120" s="960"/>
      <c r="AA120" s="994" t="s">
        <v>122</v>
      </c>
      <c r="AB120" s="995"/>
      <c r="AC120" s="995"/>
      <c r="AD120" s="995"/>
      <c r="AE120" s="996"/>
      <c r="AF120" s="997" t="s">
        <v>122</v>
      </c>
      <c r="AG120" s="995"/>
      <c r="AH120" s="995"/>
      <c r="AI120" s="995"/>
      <c r="AJ120" s="996"/>
      <c r="AK120" s="997" t="s">
        <v>122</v>
      </c>
      <c r="AL120" s="995"/>
      <c r="AM120" s="995"/>
      <c r="AN120" s="995"/>
      <c r="AO120" s="996"/>
      <c r="AP120" s="998" t="s">
        <v>122</v>
      </c>
      <c r="AQ120" s="999"/>
      <c r="AR120" s="999"/>
      <c r="AS120" s="999"/>
      <c r="AT120" s="1000"/>
      <c r="AU120" s="1027" t="s">
        <v>446</v>
      </c>
      <c r="AV120" s="1028"/>
      <c r="AW120" s="1028"/>
      <c r="AX120" s="1028"/>
      <c r="AY120" s="1029"/>
      <c r="AZ120" s="965" t="s">
        <v>447</v>
      </c>
      <c r="BA120" s="933"/>
      <c r="BB120" s="933"/>
      <c r="BC120" s="933"/>
      <c r="BD120" s="933"/>
      <c r="BE120" s="933"/>
      <c r="BF120" s="933"/>
      <c r="BG120" s="933"/>
      <c r="BH120" s="933"/>
      <c r="BI120" s="933"/>
      <c r="BJ120" s="933"/>
      <c r="BK120" s="933"/>
      <c r="BL120" s="933"/>
      <c r="BM120" s="933"/>
      <c r="BN120" s="933"/>
      <c r="BO120" s="933"/>
      <c r="BP120" s="934"/>
      <c r="BQ120" s="966">
        <v>18791272</v>
      </c>
      <c r="BR120" s="967"/>
      <c r="BS120" s="967"/>
      <c r="BT120" s="967"/>
      <c r="BU120" s="967"/>
      <c r="BV120" s="967">
        <v>20332179</v>
      </c>
      <c r="BW120" s="967"/>
      <c r="BX120" s="967"/>
      <c r="BY120" s="967"/>
      <c r="BZ120" s="967"/>
      <c r="CA120" s="967">
        <v>20998462</v>
      </c>
      <c r="CB120" s="967"/>
      <c r="CC120" s="967"/>
      <c r="CD120" s="967"/>
      <c r="CE120" s="967"/>
      <c r="CF120" s="980">
        <v>93.6</v>
      </c>
      <c r="CG120" s="981"/>
      <c r="CH120" s="981"/>
      <c r="CI120" s="981"/>
      <c r="CJ120" s="981"/>
      <c r="CK120" s="1042" t="s">
        <v>448</v>
      </c>
      <c r="CL120" s="1043"/>
      <c r="CM120" s="1043"/>
      <c r="CN120" s="1043"/>
      <c r="CO120" s="1044"/>
      <c r="CP120" s="1050" t="s">
        <v>397</v>
      </c>
      <c r="CQ120" s="1051"/>
      <c r="CR120" s="1051"/>
      <c r="CS120" s="1051"/>
      <c r="CT120" s="1051"/>
      <c r="CU120" s="1051"/>
      <c r="CV120" s="1051"/>
      <c r="CW120" s="1051"/>
      <c r="CX120" s="1051"/>
      <c r="CY120" s="1051"/>
      <c r="CZ120" s="1051"/>
      <c r="DA120" s="1051"/>
      <c r="DB120" s="1051"/>
      <c r="DC120" s="1051"/>
      <c r="DD120" s="1051"/>
      <c r="DE120" s="1051"/>
      <c r="DF120" s="1052"/>
      <c r="DG120" s="966">
        <v>16350361</v>
      </c>
      <c r="DH120" s="967"/>
      <c r="DI120" s="967"/>
      <c r="DJ120" s="967"/>
      <c r="DK120" s="967"/>
      <c r="DL120" s="967">
        <v>14950471</v>
      </c>
      <c r="DM120" s="967"/>
      <c r="DN120" s="967"/>
      <c r="DO120" s="967"/>
      <c r="DP120" s="967"/>
      <c r="DQ120" s="967">
        <v>13779846</v>
      </c>
      <c r="DR120" s="967"/>
      <c r="DS120" s="967"/>
      <c r="DT120" s="967"/>
      <c r="DU120" s="967"/>
      <c r="DV120" s="968">
        <v>61.4</v>
      </c>
      <c r="DW120" s="968"/>
      <c r="DX120" s="968"/>
      <c r="DY120" s="968"/>
      <c r="DZ120" s="969"/>
    </row>
    <row r="121" spans="1:130" s="230" customFormat="1" ht="26.25" customHeight="1" x14ac:dyDescent="0.2">
      <c r="A121" s="1093"/>
      <c r="B121" s="985"/>
      <c r="C121" s="1010" t="s">
        <v>449</v>
      </c>
      <c r="D121" s="1011"/>
      <c r="E121" s="1011"/>
      <c r="F121" s="1011"/>
      <c r="G121" s="1011"/>
      <c r="H121" s="1011"/>
      <c r="I121" s="1011"/>
      <c r="J121" s="1011"/>
      <c r="K121" s="1011"/>
      <c r="L121" s="1011"/>
      <c r="M121" s="1011"/>
      <c r="N121" s="1011"/>
      <c r="O121" s="1011"/>
      <c r="P121" s="1011"/>
      <c r="Q121" s="1011"/>
      <c r="R121" s="1011"/>
      <c r="S121" s="1011"/>
      <c r="T121" s="1011"/>
      <c r="U121" s="1011"/>
      <c r="V121" s="1011"/>
      <c r="W121" s="1011"/>
      <c r="X121" s="1011"/>
      <c r="Y121" s="1011"/>
      <c r="Z121" s="1012"/>
      <c r="AA121" s="994" t="s">
        <v>122</v>
      </c>
      <c r="AB121" s="995"/>
      <c r="AC121" s="995"/>
      <c r="AD121" s="995"/>
      <c r="AE121" s="996"/>
      <c r="AF121" s="997" t="s">
        <v>122</v>
      </c>
      <c r="AG121" s="995"/>
      <c r="AH121" s="995"/>
      <c r="AI121" s="995"/>
      <c r="AJ121" s="996"/>
      <c r="AK121" s="997" t="s">
        <v>122</v>
      </c>
      <c r="AL121" s="995"/>
      <c r="AM121" s="995"/>
      <c r="AN121" s="995"/>
      <c r="AO121" s="996"/>
      <c r="AP121" s="998" t="s">
        <v>122</v>
      </c>
      <c r="AQ121" s="999"/>
      <c r="AR121" s="999"/>
      <c r="AS121" s="999"/>
      <c r="AT121" s="1000"/>
      <c r="AU121" s="1030"/>
      <c r="AV121" s="1031"/>
      <c r="AW121" s="1031"/>
      <c r="AX121" s="1031"/>
      <c r="AY121" s="1032"/>
      <c r="AZ121" s="958" t="s">
        <v>450</v>
      </c>
      <c r="BA121" s="959"/>
      <c r="BB121" s="959"/>
      <c r="BC121" s="959"/>
      <c r="BD121" s="959"/>
      <c r="BE121" s="959"/>
      <c r="BF121" s="959"/>
      <c r="BG121" s="959"/>
      <c r="BH121" s="959"/>
      <c r="BI121" s="959"/>
      <c r="BJ121" s="959"/>
      <c r="BK121" s="959"/>
      <c r="BL121" s="959"/>
      <c r="BM121" s="959"/>
      <c r="BN121" s="959"/>
      <c r="BO121" s="959"/>
      <c r="BP121" s="960"/>
      <c r="BQ121" s="961">
        <v>8221697</v>
      </c>
      <c r="BR121" s="962"/>
      <c r="BS121" s="962"/>
      <c r="BT121" s="962"/>
      <c r="BU121" s="962"/>
      <c r="BV121" s="962">
        <v>8799954</v>
      </c>
      <c r="BW121" s="962"/>
      <c r="BX121" s="962"/>
      <c r="BY121" s="962"/>
      <c r="BZ121" s="962"/>
      <c r="CA121" s="962">
        <v>8345532</v>
      </c>
      <c r="CB121" s="962"/>
      <c r="CC121" s="962"/>
      <c r="CD121" s="962"/>
      <c r="CE121" s="962"/>
      <c r="CF121" s="956">
        <v>37.200000000000003</v>
      </c>
      <c r="CG121" s="957"/>
      <c r="CH121" s="957"/>
      <c r="CI121" s="957"/>
      <c r="CJ121" s="957"/>
      <c r="CK121" s="1045"/>
      <c r="CL121" s="1046"/>
      <c r="CM121" s="1046"/>
      <c r="CN121" s="1046"/>
      <c r="CO121" s="1047"/>
      <c r="CP121" s="1055" t="s">
        <v>395</v>
      </c>
      <c r="CQ121" s="1056"/>
      <c r="CR121" s="1056"/>
      <c r="CS121" s="1056"/>
      <c r="CT121" s="1056"/>
      <c r="CU121" s="1056"/>
      <c r="CV121" s="1056"/>
      <c r="CW121" s="1056"/>
      <c r="CX121" s="1056"/>
      <c r="CY121" s="1056"/>
      <c r="CZ121" s="1056"/>
      <c r="DA121" s="1056"/>
      <c r="DB121" s="1056"/>
      <c r="DC121" s="1056"/>
      <c r="DD121" s="1056"/>
      <c r="DE121" s="1056"/>
      <c r="DF121" s="1057"/>
      <c r="DG121" s="961">
        <v>94605</v>
      </c>
      <c r="DH121" s="962"/>
      <c r="DI121" s="962"/>
      <c r="DJ121" s="962"/>
      <c r="DK121" s="962"/>
      <c r="DL121" s="962">
        <v>65448</v>
      </c>
      <c r="DM121" s="962"/>
      <c r="DN121" s="962"/>
      <c r="DO121" s="962"/>
      <c r="DP121" s="962"/>
      <c r="DQ121" s="962">
        <v>53233</v>
      </c>
      <c r="DR121" s="962"/>
      <c r="DS121" s="962"/>
      <c r="DT121" s="962"/>
      <c r="DU121" s="962"/>
      <c r="DV121" s="963">
        <v>0.2</v>
      </c>
      <c r="DW121" s="963"/>
      <c r="DX121" s="963"/>
      <c r="DY121" s="963"/>
      <c r="DZ121" s="964"/>
    </row>
    <row r="122" spans="1:130" s="230" customFormat="1" ht="26.25" customHeight="1" x14ac:dyDescent="0.2">
      <c r="A122" s="1093"/>
      <c r="B122" s="985"/>
      <c r="C122" s="958" t="s">
        <v>432</v>
      </c>
      <c r="D122" s="959"/>
      <c r="E122" s="959"/>
      <c r="F122" s="959"/>
      <c r="G122" s="959"/>
      <c r="H122" s="959"/>
      <c r="I122" s="959"/>
      <c r="J122" s="959"/>
      <c r="K122" s="959"/>
      <c r="L122" s="959"/>
      <c r="M122" s="959"/>
      <c r="N122" s="959"/>
      <c r="O122" s="959"/>
      <c r="P122" s="959"/>
      <c r="Q122" s="959"/>
      <c r="R122" s="959"/>
      <c r="S122" s="959"/>
      <c r="T122" s="959"/>
      <c r="U122" s="959"/>
      <c r="V122" s="959"/>
      <c r="W122" s="959"/>
      <c r="X122" s="959"/>
      <c r="Y122" s="959"/>
      <c r="Z122" s="960"/>
      <c r="AA122" s="994" t="s">
        <v>122</v>
      </c>
      <c r="AB122" s="995"/>
      <c r="AC122" s="995"/>
      <c r="AD122" s="995"/>
      <c r="AE122" s="996"/>
      <c r="AF122" s="997" t="s">
        <v>122</v>
      </c>
      <c r="AG122" s="995"/>
      <c r="AH122" s="995"/>
      <c r="AI122" s="995"/>
      <c r="AJ122" s="996"/>
      <c r="AK122" s="997" t="s">
        <v>122</v>
      </c>
      <c r="AL122" s="995"/>
      <c r="AM122" s="995"/>
      <c r="AN122" s="995"/>
      <c r="AO122" s="996"/>
      <c r="AP122" s="998" t="s">
        <v>122</v>
      </c>
      <c r="AQ122" s="999"/>
      <c r="AR122" s="999"/>
      <c r="AS122" s="999"/>
      <c r="AT122" s="1000"/>
      <c r="AU122" s="1030"/>
      <c r="AV122" s="1031"/>
      <c r="AW122" s="1031"/>
      <c r="AX122" s="1031"/>
      <c r="AY122" s="1032"/>
      <c r="AZ122" s="1009" t="s">
        <v>451</v>
      </c>
      <c r="BA122" s="1001"/>
      <c r="BB122" s="1001"/>
      <c r="BC122" s="1001"/>
      <c r="BD122" s="1001"/>
      <c r="BE122" s="1001"/>
      <c r="BF122" s="1001"/>
      <c r="BG122" s="1001"/>
      <c r="BH122" s="1001"/>
      <c r="BI122" s="1001"/>
      <c r="BJ122" s="1001"/>
      <c r="BK122" s="1001"/>
      <c r="BL122" s="1001"/>
      <c r="BM122" s="1001"/>
      <c r="BN122" s="1001"/>
      <c r="BO122" s="1001"/>
      <c r="BP122" s="1002"/>
      <c r="BQ122" s="1035">
        <v>38846490</v>
      </c>
      <c r="BR122" s="1036"/>
      <c r="BS122" s="1036"/>
      <c r="BT122" s="1036"/>
      <c r="BU122" s="1036"/>
      <c r="BV122" s="1036">
        <v>37327516</v>
      </c>
      <c r="BW122" s="1036"/>
      <c r="BX122" s="1036"/>
      <c r="BY122" s="1036"/>
      <c r="BZ122" s="1036"/>
      <c r="CA122" s="1036">
        <v>35654416</v>
      </c>
      <c r="CB122" s="1036"/>
      <c r="CC122" s="1036"/>
      <c r="CD122" s="1036"/>
      <c r="CE122" s="1036"/>
      <c r="CF122" s="1053">
        <v>159</v>
      </c>
      <c r="CG122" s="1054"/>
      <c r="CH122" s="1054"/>
      <c r="CI122" s="1054"/>
      <c r="CJ122" s="1054"/>
      <c r="CK122" s="1045"/>
      <c r="CL122" s="1046"/>
      <c r="CM122" s="1046"/>
      <c r="CN122" s="1046"/>
      <c r="CO122" s="1047"/>
      <c r="CP122" s="1055" t="s">
        <v>393</v>
      </c>
      <c r="CQ122" s="1056"/>
      <c r="CR122" s="1056"/>
      <c r="CS122" s="1056"/>
      <c r="CT122" s="1056"/>
      <c r="CU122" s="1056"/>
      <c r="CV122" s="1056"/>
      <c r="CW122" s="1056"/>
      <c r="CX122" s="1056"/>
      <c r="CY122" s="1056"/>
      <c r="CZ122" s="1056"/>
      <c r="DA122" s="1056"/>
      <c r="DB122" s="1056"/>
      <c r="DC122" s="1056"/>
      <c r="DD122" s="1056"/>
      <c r="DE122" s="1056"/>
      <c r="DF122" s="1057"/>
      <c r="DG122" s="961" t="s">
        <v>122</v>
      </c>
      <c r="DH122" s="962"/>
      <c r="DI122" s="962"/>
      <c r="DJ122" s="962"/>
      <c r="DK122" s="962"/>
      <c r="DL122" s="962" t="s">
        <v>122</v>
      </c>
      <c r="DM122" s="962"/>
      <c r="DN122" s="962"/>
      <c r="DO122" s="962"/>
      <c r="DP122" s="962"/>
      <c r="DQ122" s="962" t="s">
        <v>122</v>
      </c>
      <c r="DR122" s="962"/>
      <c r="DS122" s="962"/>
      <c r="DT122" s="962"/>
      <c r="DU122" s="962"/>
      <c r="DV122" s="963" t="s">
        <v>122</v>
      </c>
      <c r="DW122" s="963"/>
      <c r="DX122" s="963"/>
      <c r="DY122" s="963"/>
      <c r="DZ122" s="964"/>
    </row>
    <row r="123" spans="1:130" s="230" customFormat="1" ht="26.25" customHeight="1" x14ac:dyDescent="0.2">
      <c r="A123" s="1093"/>
      <c r="B123" s="985"/>
      <c r="C123" s="958" t="s">
        <v>438</v>
      </c>
      <c r="D123" s="959"/>
      <c r="E123" s="959"/>
      <c r="F123" s="959"/>
      <c r="G123" s="959"/>
      <c r="H123" s="959"/>
      <c r="I123" s="959"/>
      <c r="J123" s="959"/>
      <c r="K123" s="959"/>
      <c r="L123" s="959"/>
      <c r="M123" s="959"/>
      <c r="N123" s="959"/>
      <c r="O123" s="959"/>
      <c r="P123" s="959"/>
      <c r="Q123" s="959"/>
      <c r="R123" s="959"/>
      <c r="S123" s="959"/>
      <c r="T123" s="959"/>
      <c r="U123" s="959"/>
      <c r="V123" s="959"/>
      <c r="W123" s="959"/>
      <c r="X123" s="959"/>
      <c r="Y123" s="959"/>
      <c r="Z123" s="960"/>
      <c r="AA123" s="994" t="s">
        <v>122</v>
      </c>
      <c r="AB123" s="995"/>
      <c r="AC123" s="995"/>
      <c r="AD123" s="995"/>
      <c r="AE123" s="996"/>
      <c r="AF123" s="997" t="s">
        <v>122</v>
      </c>
      <c r="AG123" s="995"/>
      <c r="AH123" s="995"/>
      <c r="AI123" s="995"/>
      <c r="AJ123" s="996"/>
      <c r="AK123" s="997" t="s">
        <v>122</v>
      </c>
      <c r="AL123" s="995"/>
      <c r="AM123" s="995"/>
      <c r="AN123" s="995"/>
      <c r="AO123" s="996"/>
      <c r="AP123" s="998" t="s">
        <v>122</v>
      </c>
      <c r="AQ123" s="999"/>
      <c r="AR123" s="999"/>
      <c r="AS123" s="999"/>
      <c r="AT123" s="1000"/>
      <c r="AU123" s="1033"/>
      <c r="AV123" s="1034"/>
      <c r="AW123" s="1034"/>
      <c r="AX123" s="1034"/>
      <c r="AY123" s="1034"/>
      <c r="AZ123" s="251" t="s">
        <v>177</v>
      </c>
      <c r="BA123" s="251"/>
      <c r="BB123" s="251"/>
      <c r="BC123" s="251"/>
      <c r="BD123" s="251"/>
      <c r="BE123" s="251"/>
      <c r="BF123" s="251"/>
      <c r="BG123" s="251"/>
      <c r="BH123" s="251"/>
      <c r="BI123" s="251"/>
      <c r="BJ123" s="251"/>
      <c r="BK123" s="251"/>
      <c r="BL123" s="251"/>
      <c r="BM123" s="251"/>
      <c r="BN123" s="251"/>
      <c r="BO123" s="1013" t="s">
        <v>452</v>
      </c>
      <c r="BP123" s="1041"/>
      <c r="BQ123" s="1099">
        <v>65859459</v>
      </c>
      <c r="BR123" s="1100"/>
      <c r="BS123" s="1100"/>
      <c r="BT123" s="1100"/>
      <c r="BU123" s="1100"/>
      <c r="BV123" s="1100">
        <v>66459649</v>
      </c>
      <c r="BW123" s="1100"/>
      <c r="BX123" s="1100"/>
      <c r="BY123" s="1100"/>
      <c r="BZ123" s="1100"/>
      <c r="CA123" s="1100">
        <v>64998410</v>
      </c>
      <c r="CB123" s="1100"/>
      <c r="CC123" s="1100"/>
      <c r="CD123" s="1100"/>
      <c r="CE123" s="1100"/>
      <c r="CF123" s="1037"/>
      <c r="CG123" s="1038"/>
      <c r="CH123" s="1038"/>
      <c r="CI123" s="1038"/>
      <c r="CJ123" s="1039"/>
      <c r="CK123" s="1045"/>
      <c r="CL123" s="1046"/>
      <c r="CM123" s="1046"/>
      <c r="CN123" s="1046"/>
      <c r="CO123" s="1047"/>
      <c r="CP123" s="1055" t="s">
        <v>394</v>
      </c>
      <c r="CQ123" s="1056"/>
      <c r="CR123" s="1056"/>
      <c r="CS123" s="1056"/>
      <c r="CT123" s="1056"/>
      <c r="CU123" s="1056"/>
      <c r="CV123" s="1056"/>
      <c r="CW123" s="1056"/>
      <c r="CX123" s="1056"/>
      <c r="CY123" s="1056"/>
      <c r="CZ123" s="1056"/>
      <c r="DA123" s="1056"/>
      <c r="DB123" s="1056"/>
      <c r="DC123" s="1056"/>
      <c r="DD123" s="1056"/>
      <c r="DE123" s="1056"/>
      <c r="DF123" s="1057"/>
      <c r="DG123" s="994" t="s">
        <v>122</v>
      </c>
      <c r="DH123" s="995"/>
      <c r="DI123" s="995"/>
      <c r="DJ123" s="995"/>
      <c r="DK123" s="996"/>
      <c r="DL123" s="997" t="s">
        <v>122</v>
      </c>
      <c r="DM123" s="995"/>
      <c r="DN123" s="995"/>
      <c r="DO123" s="995"/>
      <c r="DP123" s="996"/>
      <c r="DQ123" s="997" t="s">
        <v>122</v>
      </c>
      <c r="DR123" s="995"/>
      <c r="DS123" s="995"/>
      <c r="DT123" s="995"/>
      <c r="DU123" s="996"/>
      <c r="DV123" s="998" t="s">
        <v>122</v>
      </c>
      <c r="DW123" s="999"/>
      <c r="DX123" s="999"/>
      <c r="DY123" s="999"/>
      <c r="DZ123" s="1000"/>
    </row>
    <row r="124" spans="1:130" s="230" customFormat="1" ht="26.25" customHeight="1" thickBot="1" x14ac:dyDescent="0.25">
      <c r="A124" s="1093"/>
      <c r="B124" s="985"/>
      <c r="C124" s="958" t="s">
        <v>441</v>
      </c>
      <c r="D124" s="959"/>
      <c r="E124" s="959"/>
      <c r="F124" s="959"/>
      <c r="G124" s="959"/>
      <c r="H124" s="959"/>
      <c r="I124" s="959"/>
      <c r="J124" s="959"/>
      <c r="K124" s="959"/>
      <c r="L124" s="959"/>
      <c r="M124" s="959"/>
      <c r="N124" s="959"/>
      <c r="O124" s="959"/>
      <c r="P124" s="959"/>
      <c r="Q124" s="959"/>
      <c r="R124" s="959"/>
      <c r="S124" s="959"/>
      <c r="T124" s="959"/>
      <c r="U124" s="959"/>
      <c r="V124" s="959"/>
      <c r="W124" s="959"/>
      <c r="X124" s="959"/>
      <c r="Y124" s="959"/>
      <c r="Z124" s="960"/>
      <c r="AA124" s="994" t="s">
        <v>122</v>
      </c>
      <c r="AB124" s="995"/>
      <c r="AC124" s="995"/>
      <c r="AD124" s="995"/>
      <c r="AE124" s="996"/>
      <c r="AF124" s="997" t="s">
        <v>122</v>
      </c>
      <c r="AG124" s="995"/>
      <c r="AH124" s="995"/>
      <c r="AI124" s="995"/>
      <c r="AJ124" s="996"/>
      <c r="AK124" s="997" t="s">
        <v>122</v>
      </c>
      <c r="AL124" s="995"/>
      <c r="AM124" s="995"/>
      <c r="AN124" s="995"/>
      <c r="AO124" s="996"/>
      <c r="AP124" s="998" t="s">
        <v>122</v>
      </c>
      <c r="AQ124" s="999"/>
      <c r="AR124" s="999"/>
      <c r="AS124" s="999"/>
      <c r="AT124" s="1000"/>
      <c r="AU124" s="1095" t="s">
        <v>453</v>
      </c>
      <c r="AV124" s="1096"/>
      <c r="AW124" s="1096"/>
      <c r="AX124" s="1096"/>
      <c r="AY124" s="1096"/>
      <c r="AZ124" s="1096"/>
      <c r="BA124" s="1096"/>
      <c r="BB124" s="1096"/>
      <c r="BC124" s="1096"/>
      <c r="BD124" s="1096"/>
      <c r="BE124" s="1096"/>
      <c r="BF124" s="1096"/>
      <c r="BG124" s="1096"/>
      <c r="BH124" s="1096"/>
      <c r="BI124" s="1096"/>
      <c r="BJ124" s="1096"/>
      <c r="BK124" s="1096"/>
      <c r="BL124" s="1096"/>
      <c r="BM124" s="1096"/>
      <c r="BN124" s="1096"/>
      <c r="BO124" s="1096"/>
      <c r="BP124" s="1097"/>
      <c r="BQ124" s="1098" t="s">
        <v>122</v>
      </c>
      <c r="BR124" s="1063"/>
      <c r="BS124" s="1063"/>
      <c r="BT124" s="1063"/>
      <c r="BU124" s="1063"/>
      <c r="BV124" s="1063" t="s">
        <v>122</v>
      </c>
      <c r="BW124" s="1063"/>
      <c r="BX124" s="1063"/>
      <c r="BY124" s="1063"/>
      <c r="BZ124" s="1063"/>
      <c r="CA124" s="1063" t="s">
        <v>122</v>
      </c>
      <c r="CB124" s="1063"/>
      <c r="CC124" s="1063"/>
      <c r="CD124" s="1063"/>
      <c r="CE124" s="1063"/>
      <c r="CF124" s="1064"/>
      <c r="CG124" s="1065"/>
      <c r="CH124" s="1065"/>
      <c r="CI124" s="1065"/>
      <c r="CJ124" s="1066"/>
      <c r="CK124" s="1048"/>
      <c r="CL124" s="1048"/>
      <c r="CM124" s="1048"/>
      <c r="CN124" s="1048"/>
      <c r="CO124" s="1049"/>
      <c r="CP124" s="1055" t="s">
        <v>454</v>
      </c>
      <c r="CQ124" s="1056"/>
      <c r="CR124" s="1056"/>
      <c r="CS124" s="1056"/>
      <c r="CT124" s="1056"/>
      <c r="CU124" s="1056"/>
      <c r="CV124" s="1056"/>
      <c r="CW124" s="1056"/>
      <c r="CX124" s="1056"/>
      <c r="CY124" s="1056"/>
      <c r="CZ124" s="1056"/>
      <c r="DA124" s="1056"/>
      <c r="DB124" s="1056"/>
      <c r="DC124" s="1056"/>
      <c r="DD124" s="1056"/>
      <c r="DE124" s="1056"/>
      <c r="DF124" s="1057"/>
      <c r="DG124" s="1040" t="s">
        <v>122</v>
      </c>
      <c r="DH124" s="1022"/>
      <c r="DI124" s="1022"/>
      <c r="DJ124" s="1022"/>
      <c r="DK124" s="1023"/>
      <c r="DL124" s="1021" t="s">
        <v>122</v>
      </c>
      <c r="DM124" s="1022"/>
      <c r="DN124" s="1022"/>
      <c r="DO124" s="1022"/>
      <c r="DP124" s="1023"/>
      <c r="DQ124" s="1021" t="s">
        <v>122</v>
      </c>
      <c r="DR124" s="1022"/>
      <c r="DS124" s="1022"/>
      <c r="DT124" s="1022"/>
      <c r="DU124" s="1023"/>
      <c r="DV124" s="1024" t="s">
        <v>122</v>
      </c>
      <c r="DW124" s="1025"/>
      <c r="DX124" s="1025"/>
      <c r="DY124" s="1025"/>
      <c r="DZ124" s="1026"/>
    </row>
    <row r="125" spans="1:130" s="230" customFormat="1" ht="26.25" customHeight="1" x14ac:dyDescent="0.2">
      <c r="A125" s="1093"/>
      <c r="B125" s="985"/>
      <c r="C125" s="958" t="s">
        <v>443</v>
      </c>
      <c r="D125" s="959"/>
      <c r="E125" s="959"/>
      <c r="F125" s="959"/>
      <c r="G125" s="959"/>
      <c r="H125" s="959"/>
      <c r="I125" s="959"/>
      <c r="J125" s="959"/>
      <c r="K125" s="959"/>
      <c r="L125" s="959"/>
      <c r="M125" s="959"/>
      <c r="N125" s="959"/>
      <c r="O125" s="959"/>
      <c r="P125" s="959"/>
      <c r="Q125" s="959"/>
      <c r="R125" s="959"/>
      <c r="S125" s="959"/>
      <c r="T125" s="959"/>
      <c r="U125" s="959"/>
      <c r="V125" s="959"/>
      <c r="W125" s="959"/>
      <c r="X125" s="959"/>
      <c r="Y125" s="959"/>
      <c r="Z125" s="960"/>
      <c r="AA125" s="994" t="s">
        <v>122</v>
      </c>
      <c r="AB125" s="995"/>
      <c r="AC125" s="995"/>
      <c r="AD125" s="995"/>
      <c r="AE125" s="996"/>
      <c r="AF125" s="997" t="s">
        <v>122</v>
      </c>
      <c r="AG125" s="995"/>
      <c r="AH125" s="995"/>
      <c r="AI125" s="995"/>
      <c r="AJ125" s="996"/>
      <c r="AK125" s="997" t="s">
        <v>122</v>
      </c>
      <c r="AL125" s="995"/>
      <c r="AM125" s="995"/>
      <c r="AN125" s="995"/>
      <c r="AO125" s="996"/>
      <c r="AP125" s="998" t="s">
        <v>122</v>
      </c>
      <c r="AQ125" s="999"/>
      <c r="AR125" s="999"/>
      <c r="AS125" s="999"/>
      <c r="AT125" s="1000"/>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58" t="s">
        <v>455</v>
      </c>
      <c r="CL125" s="1043"/>
      <c r="CM125" s="1043"/>
      <c r="CN125" s="1043"/>
      <c r="CO125" s="1044"/>
      <c r="CP125" s="965" t="s">
        <v>456</v>
      </c>
      <c r="CQ125" s="933"/>
      <c r="CR125" s="933"/>
      <c r="CS125" s="933"/>
      <c r="CT125" s="933"/>
      <c r="CU125" s="933"/>
      <c r="CV125" s="933"/>
      <c r="CW125" s="933"/>
      <c r="CX125" s="933"/>
      <c r="CY125" s="933"/>
      <c r="CZ125" s="933"/>
      <c r="DA125" s="933"/>
      <c r="DB125" s="933"/>
      <c r="DC125" s="933"/>
      <c r="DD125" s="933"/>
      <c r="DE125" s="933"/>
      <c r="DF125" s="934"/>
      <c r="DG125" s="966" t="s">
        <v>122</v>
      </c>
      <c r="DH125" s="967"/>
      <c r="DI125" s="967"/>
      <c r="DJ125" s="967"/>
      <c r="DK125" s="967"/>
      <c r="DL125" s="967" t="s">
        <v>122</v>
      </c>
      <c r="DM125" s="967"/>
      <c r="DN125" s="967"/>
      <c r="DO125" s="967"/>
      <c r="DP125" s="967"/>
      <c r="DQ125" s="967" t="s">
        <v>122</v>
      </c>
      <c r="DR125" s="967"/>
      <c r="DS125" s="967"/>
      <c r="DT125" s="967"/>
      <c r="DU125" s="967"/>
      <c r="DV125" s="968" t="s">
        <v>122</v>
      </c>
      <c r="DW125" s="968"/>
      <c r="DX125" s="968"/>
      <c r="DY125" s="968"/>
      <c r="DZ125" s="969"/>
    </row>
    <row r="126" spans="1:130" s="230" customFormat="1" ht="26.25" customHeight="1" thickBot="1" x14ac:dyDescent="0.25">
      <c r="A126" s="1093"/>
      <c r="B126" s="985"/>
      <c r="C126" s="958" t="s">
        <v>445</v>
      </c>
      <c r="D126" s="959"/>
      <c r="E126" s="959"/>
      <c r="F126" s="959"/>
      <c r="G126" s="959"/>
      <c r="H126" s="959"/>
      <c r="I126" s="959"/>
      <c r="J126" s="959"/>
      <c r="K126" s="959"/>
      <c r="L126" s="959"/>
      <c r="M126" s="959"/>
      <c r="N126" s="959"/>
      <c r="O126" s="959"/>
      <c r="P126" s="959"/>
      <c r="Q126" s="959"/>
      <c r="R126" s="959"/>
      <c r="S126" s="959"/>
      <c r="T126" s="959"/>
      <c r="U126" s="959"/>
      <c r="V126" s="959"/>
      <c r="W126" s="959"/>
      <c r="X126" s="959"/>
      <c r="Y126" s="959"/>
      <c r="Z126" s="960"/>
      <c r="AA126" s="994" t="s">
        <v>122</v>
      </c>
      <c r="AB126" s="995"/>
      <c r="AC126" s="995"/>
      <c r="AD126" s="995"/>
      <c r="AE126" s="996"/>
      <c r="AF126" s="997" t="s">
        <v>122</v>
      </c>
      <c r="AG126" s="995"/>
      <c r="AH126" s="995"/>
      <c r="AI126" s="995"/>
      <c r="AJ126" s="996"/>
      <c r="AK126" s="997" t="s">
        <v>122</v>
      </c>
      <c r="AL126" s="995"/>
      <c r="AM126" s="995"/>
      <c r="AN126" s="995"/>
      <c r="AO126" s="996"/>
      <c r="AP126" s="998" t="s">
        <v>122</v>
      </c>
      <c r="AQ126" s="999"/>
      <c r="AR126" s="999"/>
      <c r="AS126" s="999"/>
      <c r="AT126" s="1000"/>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59"/>
      <c r="CL126" s="1046"/>
      <c r="CM126" s="1046"/>
      <c r="CN126" s="1046"/>
      <c r="CO126" s="1047"/>
      <c r="CP126" s="958" t="s">
        <v>457</v>
      </c>
      <c r="CQ126" s="959"/>
      <c r="CR126" s="959"/>
      <c r="CS126" s="959"/>
      <c r="CT126" s="959"/>
      <c r="CU126" s="959"/>
      <c r="CV126" s="959"/>
      <c r="CW126" s="959"/>
      <c r="CX126" s="959"/>
      <c r="CY126" s="959"/>
      <c r="CZ126" s="959"/>
      <c r="DA126" s="959"/>
      <c r="DB126" s="959"/>
      <c r="DC126" s="959"/>
      <c r="DD126" s="959"/>
      <c r="DE126" s="959"/>
      <c r="DF126" s="960"/>
      <c r="DG126" s="961" t="s">
        <v>122</v>
      </c>
      <c r="DH126" s="962"/>
      <c r="DI126" s="962"/>
      <c r="DJ126" s="962"/>
      <c r="DK126" s="962"/>
      <c r="DL126" s="962" t="s">
        <v>122</v>
      </c>
      <c r="DM126" s="962"/>
      <c r="DN126" s="962"/>
      <c r="DO126" s="962"/>
      <c r="DP126" s="962"/>
      <c r="DQ126" s="962" t="s">
        <v>122</v>
      </c>
      <c r="DR126" s="962"/>
      <c r="DS126" s="962"/>
      <c r="DT126" s="962"/>
      <c r="DU126" s="962"/>
      <c r="DV126" s="963" t="s">
        <v>122</v>
      </c>
      <c r="DW126" s="963"/>
      <c r="DX126" s="963"/>
      <c r="DY126" s="963"/>
      <c r="DZ126" s="964"/>
    </row>
    <row r="127" spans="1:130" s="230" customFormat="1" ht="26.25" customHeight="1" x14ac:dyDescent="0.2">
      <c r="A127" s="1094"/>
      <c r="B127" s="987"/>
      <c r="C127" s="1009" t="s">
        <v>458</v>
      </c>
      <c r="D127" s="1001"/>
      <c r="E127" s="1001"/>
      <c r="F127" s="1001"/>
      <c r="G127" s="1001"/>
      <c r="H127" s="1001"/>
      <c r="I127" s="1001"/>
      <c r="J127" s="1001"/>
      <c r="K127" s="1001"/>
      <c r="L127" s="1001"/>
      <c r="M127" s="1001"/>
      <c r="N127" s="1001"/>
      <c r="O127" s="1001"/>
      <c r="P127" s="1001"/>
      <c r="Q127" s="1001"/>
      <c r="R127" s="1001"/>
      <c r="S127" s="1001"/>
      <c r="T127" s="1001"/>
      <c r="U127" s="1001"/>
      <c r="V127" s="1001"/>
      <c r="W127" s="1001"/>
      <c r="X127" s="1001"/>
      <c r="Y127" s="1001"/>
      <c r="Z127" s="1002"/>
      <c r="AA127" s="994" t="s">
        <v>122</v>
      </c>
      <c r="AB127" s="995"/>
      <c r="AC127" s="995"/>
      <c r="AD127" s="995"/>
      <c r="AE127" s="996"/>
      <c r="AF127" s="997" t="s">
        <v>122</v>
      </c>
      <c r="AG127" s="995"/>
      <c r="AH127" s="995"/>
      <c r="AI127" s="995"/>
      <c r="AJ127" s="996"/>
      <c r="AK127" s="997" t="s">
        <v>122</v>
      </c>
      <c r="AL127" s="995"/>
      <c r="AM127" s="995"/>
      <c r="AN127" s="995"/>
      <c r="AO127" s="996"/>
      <c r="AP127" s="998" t="s">
        <v>122</v>
      </c>
      <c r="AQ127" s="999"/>
      <c r="AR127" s="999"/>
      <c r="AS127" s="999"/>
      <c r="AT127" s="1000"/>
      <c r="AU127" s="232"/>
      <c r="AV127" s="232"/>
      <c r="AW127" s="232"/>
      <c r="AX127" s="1067" t="s">
        <v>459</v>
      </c>
      <c r="AY127" s="1068"/>
      <c r="AZ127" s="1068"/>
      <c r="BA127" s="1068"/>
      <c r="BB127" s="1068"/>
      <c r="BC127" s="1068"/>
      <c r="BD127" s="1068"/>
      <c r="BE127" s="1069"/>
      <c r="BF127" s="1070" t="s">
        <v>460</v>
      </c>
      <c r="BG127" s="1068"/>
      <c r="BH127" s="1068"/>
      <c r="BI127" s="1068"/>
      <c r="BJ127" s="1068"/>
      <c r="BK127" s="1068"/>
      <c r="BL127" s="1069"/>
      <c r="BM127" s="1070" t="s">
        <v>461</v>
      </c>
      <c r="BN127" s="1068"/>
      <c r="BO127" s="1068"/>
      <c r="BP127" s="1068"/>
      <c r="BQ127" s="1068"/>
      <c r="BR127" s="1068"/>
      <c r="BS127" s="1069"/>
      <c r="BT127" s="1070" t="s">
        <v>462</v>
      </c>
      <c r="BU127" s="1068"/>
      <c r="BV127" s="1068"/>
      <c r="BW127" s="1068"/>
      <c r="BX127" s="1068"/>
      <c r="BY127" s="1068"/>
      <c r="BZ127" s="1091"/>
      <c r="CA127" s="232"/>
      <c r="CB127" s="232"/>
      <c r="CC127" s="232"/>
      <c r="CD127" s="255"/>
      <c r="CE127" s="255"/>
      <c r="CF127" s="255"/>
      <c r="CG127" s="232"/>
      <c r="CH127" s="232"/>
      <c r="CI127" s="232"/>
      <c r="CJ127" s="254"/>
      <c r="CK127" s="1059"/>
      <c r="CL127" s="1046"/>
      <c r="CM127" s="1046"/>
      <c r="CN127" s="1046"/>
      <c r="CO127" s="1047"/>
      <c r="CP127" s="958" t="s">
        <v>463</v>
      </c>
      <c r="CQ127" s="959"/>
      <c r="CR127" s="959"/>
      <c r="CS127" s="959"/>
      <c r="CT127" s="959"/>
      <c r="CU127" s="959"/>
      <c r="CV127" s="959"/>
      <c r="CW127" s="959"/>
      <c r="CX127" s="959"/>
      <c r="CY127" s="959"/>
      <c r="CZ127" s="959"/>
      <c r="DA127" s="959"/>
      <c r="DB127" s="959"/>
      <c r="DC127" s="959"/>
      <c r="DD127" s="959"/>
      <c r="DE127" s="959"/>
      <c r="DF127" s="960"/>
      <c r="DG127" s="961" t="s">
        <v>122</v>
      </c>
      <c r="DH127" s="962"/>
      <c r="DI127" s="962"/>
      <c r="DJ127" s="962"/>
      <c r="DK127" s="962"/>
      <c r="DL127" s="962" t="s">
        <v>122</v>
      </c>
      <c r="DM127" s="962"/>
      <c r="DN127" s="962"/>
      <c r="DO127" s="962"/>
      <c r="DP127" s="962"/>
      <c r="DQ127" s="962" t="s">
        <v>122</v>
      </c>
      <c r="DR127" s="962"/>
      <c r="DS127" s="962"/>
      <c r="DT127" s="962"/>
      <c r="DU127" s="962"/>
      <c r="DV127" s="963" t="s">
        <v>122</v>
      </c>
      <c r="DW127" s="963"/>
      <c r="DX127" s="963"/>
      <c r="DY127" s="963"/>
      <c r="DZ127" s="964"/>
    </row>
    <row r="128" spans="1:130" s="230" customFormat="1" ht="26.25" customHeight="1" thickBot="1" x14ac:dyDescent="0.25">
      <c r="A128" s="1077" t="s">
        <v>464</v>
      </c>
      <c r="B128" s="1078"/>
      <c r="C128" s="1078"/>
      <c r="D128" s="1078"/>
      <c r="E128" s="1078"/>
      <c r="F128" s="1078"/>
      <c r="G128" s="1078"/>
      <c r="H128" s="1078"/>
      <c r="I128" s="1078"/>
      <c r="J128" s="1078"/>
      <c r="K128" s="1078"/>
      <c r="L128" s="1078"/>
      <c r="M128" s="1078"/>
      <c r="N128" s="1078"/>
      <c r="O128" s="1078"/>
      <c r="P128" s="1078"/>
      <c r="Q128" s="1078"/>
      <c r="R128" s="1078"/>
      <c r="S128" s="1078"/>
      <c r="T128" s="1078"/>
      <c r="U128" s="1078"/>
      <c r="V128" s="1078"/>
      <c r="W128" s="1079" t="s">
        <v>465</v>
      </c>
      <c r="X128" s="1079"/>
      <c r="Y128" s="1079"/>
      <c r="Z128" s="1080"/>
      <c r="AA128" s="1081">
        <v>1446912</v>
      </c>
      <c r="AB128" s="1082"/>
      <c r="AC128" s="1082"/>
      <c r="AD128" s="1082"/>
      <c r="AE128" s="1083"/>
      <c r="AF128" s="1084">
        <v>1334951</v>
      </c>
      <c r="AG128" s="1082"/>
      <c r="AH128" s="1082"/>
      <c r="AI128" s="1082"/>
      <c r="AJ128" s="1083"/>
      <c r="AK128" s="1084">
        <v>1357157</v>
      </c>
      <c r="AL128" s="1082"/>
      <c r="AM128" s="1082"/>
      <c r="AN128" s="1082"/>
      <c r="AO128" s="1083"/>
      <c r="AP128" s="1085"/>
      <c r="AQ128" s="1086"/>
      <c r="AR128" s="1086"/>
      <c r="AS128" s="1086"/>
      <c r="AT128" s="1087"/>
      <c r="AU128" s="232"/>
      <c r="AV128" s="232"/>
      <c r="AW128" s="232"/>
      <c r="AX128" s="932" t="s">
        <v>466</v>
      </c>
      <c r="AY128" s="933"/>
      <c r="AZ128" s="933"/>
      <c r="BA128" s="933"/>
      <c r="BB128" s="933"/>
      <c r="BC128" s="933"/>
      <c r="BD128" s="933"/>
      <c r="BE128" s="934"/>
      <c r="BF128" s="1088" t="s">
        <v>122</v>
      </c>
      <c r="BG128" s="1089"/>
      <c r="BH128" s="1089"/>
      <c r="BI128" s="1089"/>
      <c r="BJ128" s="1089"/>
      <c r="BK128" s="1089"/>
      <c r="BL128" s="1090"/>
      <c r="BM128" s="1088">
        <v>12.03</v>
      </c>
      <c r="BN128" s="1089"/>
      <c r="BO128" s="1089"/>
      <c r="BP128" s="1089"/>
      <c r="BQ128" s="1089"/>
      <c r="BR128" s="1089"/>
      <c r="BS128" s="1090"/>
      <c r="BT128" s="1088">
        <v>20</v>
      </c>
      <c r="BU128" s="1089"/>
      <c r="BV128" s="1089"/>
      <c r="BW128" s="1089"/>
      <c r="BX128" s="1089"/>
      <c r="BY128" s="1089"/>
      <c r="BZ128" s="1112"/>
      <c r="CA128" s="255"/>
      <c r="CB128" s="255"/>
      <c r="CC128" s="255"/>
      <c r="CD128" s="255"/>
      <c r="CE128" s="255"/>
      <c r="CF128" s="255"/>
      <c r="CG128" s="232"/>
      <c r="CH128" s="232"/>
      <c r="CI128" s="232"/>
      <c r="CJ128" s="254"/>
      <c r="CK128" s="1060"/>
      <c r="CL128" s="1061"/>
      <c r="CM128" s="1061"/>
      <c r="CN128" s="1061"/>
      <c r="CO128" s="1062"/>
      <c r="CP128" s="1071" t="s">
        <v>467</v>
      </c>
      <c r="CQ128" s="762"/>
      <c r="CR128" s="762"/>
      <c r="CS128" s="762"/>
      <c r="CT128" s="762"/>
      <c r="CU128" s="762"/>
      <c r="CV128" s="762"/>
      <c r="CW128" s="762"/>
      <c r="CX128" s="762"/>
      <c r="CY128" s="762"/>
      <c r="CZ128" s="762"/>
      <c r="DA128" s="762"/>
      <c r="DB128" s="762"/>
      <c r="DC128" s="762"/>
      <c r="DD128" s="762"/>
      <c r="DE128" s="762"/>
      <c r="DF128" s="1072"/>
      <c r="DG128" s="1073" t="s">
        <v>122</v>
      </c>
      <c r="DH128" s="1074"/>
      <c r="DI128" s="1074"/>
      <c r="DJ128" s="1074"/>
      <c r="DK128" s="1074"/>
      <c r="DL128" s="1074" t="s">
        <v>122</v>
      </c>
      <c r="DM128" s="1074"/>
      <c r="DN128" s="1074"/>
      <c r="DO128" s="1074"/>
      <c r="DP128" s="1074"/>
      <c r="DQ128" s="1074" t="s">
        <v>122</v>
      </c>
      <c r="DR128" s="1074"/>
      <c r="DS128" s="1074"/>
      <c r="DT128" s="1074"/>
      <c r="DU128" s="1074"/>
      <c r="DV128" s="1075" t="s">
        <v>122</v>
      </c>
      <c r="DW128" s="1075"/>
      <c r="DX128" s="1075"/>
      <c r="DY128" s="1075"/>
      <c r="DZ128" s="1076"/>
    </row>
    <row r="129" spans="1:131" s="230" customFormat="1" ht="26.25" customHeight="1" x14ac:dyDescent="0.2">
      <c r="A129" s="970" t="s">
        <v>102</v>
      </c>
      <c r="B129" s="971"/>
      <c r="C129" s="971"/>
      <c r="D129" s="971"/>
      <c r="E129" s="971"/>
      <c r="F129" s="971"/>
      <c r="G129" s="971"/>
      <c r="H129" s="971"/>
      <c r="I129" s="971"/>
      <c r="J129" s="971"/>
      <c r="K129" s="971"/>
      <c r="L129" s="971"/>
      <c r="M129" s="971"/>
      <c r="N129" s="971"/>
      <c r="O129" s="971"/>
      <c r="P129" s="971"/>
      <c r="Q129" s="971"/>
      <c r="R129" s="971"/>
      <c r="S129" s="971"/>
      <c r="T129" s="971"/>
      <c r="U129" s="971"/>
      <c r="V129" s="971"/>
      <c r="W129" s="1106" t="s">
        <v>468</v>
      </c>
      <c r="X129" s="1107"/>
      <c r="Y129" s="1107"/>
      <c r="Z129" s="1108"/>
      <c r="AA129" s="994">
        <v>25770953</v>
      </c>
      <c r="AB129" s="995"/>
      <c r="AC129" s="995"/>
      <c r="AD129" s="995"/>
      <c r="AE129" s="996"/>
      <c r="AF129" s="997">
        <v>25190391</v>
      </c>
      <c r="AG129" s="995"/>
      <c r="AH129" s="995"/>
      <c r="AI129" s="995"/>
      <c r="AJ129" s="996"/>
      <c r="AK129" s="997">
        <v>25763352</v>
      </c>
      <c r="AL129" s="995"/>
      <c r="AM129" s="995"/>
      <c r="AN129" s="995"/>
      <c r="AO129" s="996"/>
      <c r="AP129" s="1109"/>
      <c r="AQ129" s="1110"/>
      <c r="AR129" s="1110"/>
      <c r="AS129" s="1110"/>
      <c r="AT129" s="1111"/>
      <c r="AU129" s="233"/>
      <c r="AV129" s="233"/>
      <c r="AW129" s="233"/>
      <c r="AX129" s="1101" t="s">
        <v>469</v>
      </c>
      <c r="AY129" s="959"/>
      <c r="AZ129" s="959"/>
      <c r="BA129" s="959"/>
      <c r="BB129" s="959"/>
      <c r="BC129" s="959"/>
      <c r="BD129" s="959"/>
      <c r="BE129" s="960"/>
      <c r="BF129" s="1102" t="s">
        <v>122</v>
      </c>
      <c r="BG129" s="1103"/>
      <c r="BH129" s="1103"/>
      <c r="BI129" s="1103"/>
      <c r="BJ129" s="1103"/>
      <c r="BK129" s="1103"/>
      <c r="BL129" s="1104"/>
      <c r="BM129" s="1102">
        <v>17.03</v>
      </c>
      <c r="BN129" s="1103"/>
      <c r="BO129" s="1103"/>
      <c r="BP129" s="1103"/>
      <c r="BQ129" s="1103"/>
      <c r="BR129" s="1103"/>
      <c r="BS129" s="1104"/>
      <c r="BT129" s="1102">
        <v>30</v>
      </c>
      <c r="BU129" s="1103"/>
      <c r="BV129" s="1103"/>
      <c r="BW129" s="1103"/>
      <c r="BX129" s="1103"/>
      <c r="BY129" s="1103"/>
      <c r="BZ129" s="1105"/>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970" t="s">
        <v>470</v>
      </c>
      <c r="B130" s="971"/>
      <c r="C130" s="971"/>
      <c r="D130" s="971"/>
      <c r="E130" s="971"/>
      <c r="F130" s="971"/>
      <c r="G130" s="971"/>
      <c r="H130" s="971"/>
      <c r="I130" s="971"/>
      <c r="J130" s="971"/>
      <c r="K130" s="971"/>
      <c r="L130" s="971"/>
      <c r="M130" s="971"/>
      <c r="N130" s="971"/>
      <c r="O130" s="971"/>
      <c r="P130" s="971"/>
      <c r="Q130" s="971"/>
      <c r="R130" s="971"/>
      <c r="S130" s="971"/>
      <c r="T130" s="971"/>
      <c r="U130" s="971"/>
      <c r="V130" s="971"/>
      <c r="W130" s="1106" t="s">
        <v>471</v>
      </c>
      <c r="X130" s="1107"/>
      <c r="Y130" s="1107"/>
      <c r="Z130" s="1108"/>
      <c r="AA130" s="994">
        <v>3350686</v>
      </c>
      <c r="AB130" s="995"/>
      <c r="AC130" s="995"/>
      <c r="AD130" s="995"/>
      <c r="AE130" s="996"/>
      <c r="AF130" s="997">
        <v>3355372</v>
      </c>
      <c r="AG130" s="995"/>
      <c r="AH130" s="995"/>
      <c r="AI130" s="995"/>
      <c r="AJ130" s="996"/>
      <c r="AK130" s="997">
        <v>3333264</v>
      </c>
      <c r="AL130" s="995"/>
      <c r="AM130" s="995"/>
      <c r="AN130" s="995"/>
      <c r="AO130" s="996"/>
      <c r="AP130" s="1109"/>
      <c r="AQ130" s="1110"/>
      <c r="AR130" s="1110"/>
      <c r="AS130" s="1110"/>
      <c r="AT130" s="1111"/>
      <c r="AU130" s="233"/>
      <c r="AV130" s="233"/>
      <c r="AW130" s="233"/>
      <c r="AX130" s="1101" t="s">
        <v>472</v>
      </c>
      <c r="AY130" s="959"/>
      <c r="AZ130" s="959"/>
      <c r="BA130" s="959"/>
      <c r="BB130" s="959"/>
      <c r="BC130" s="959"/>
      <c r="BD130" s="959"/>
      <c r="BE130" s="960"/>
      <c r="BF130" s="1137">
        <v>4.0999999999999996</v>
      </c>
      <c r="BG130" s="1138"/>
      <c r="BH130" s="1138"/>
      <c r="BI130" s="1138"/>
      <c r="BJ130" s="1138"/>
      <c r="BK130" s="1138"/>
      <c r="BL130" s="1139"/>
      <c r="BM130" s="1137">
        <v>25</v>
      </c>
      <c r="BN130" s="1138"/>
      <c r="BO130" s="1138"/>
      <c r="BP130" s="1138"/>
      <c r="BQ130" s="1138"/>
      <c r="BR130" s="1138"/>
      <c r="BS130" s="1139"/>
      <c r="BT130" s="1137">
        <v>35</v>
      </c>
      <c r="BU130" s="1138"/>
      <c r="BV130" s="1138"/>
      <c r="BW130" s="1138"/>
      <c r="BX130" s="1138"/>
      <c r="BY130" s="1138"/>
      <c r="BZ130" s="1140"/>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1141"/>
      <c r="B131" s="1142"/>
      <c r="C131" s="1142"/>
      <c r="D131" s="1142"/>
      <c r="E131" s="1142"/>
      <c r="F131" s="1142"/>
      <c r="G131" s="1142"/>
      <c r="H131" s="1142"/>
      <c r="I131" s="1142"/>
      <c r="J131" s="1142"/>
      <c r="K131" s="1142"/>
      <c r="L131" s="1142"/>
      <c r="M131" s="1142"/>
      <c r="N131" s="1142"/>
      <c r="O131" s="1142"/>
      <c r="P131" s="1142"/>
      <c r="Q131" s="1142"/>
      <c r="R131" s="1142"/>
      <c r="S131" s="1142"/>
      <c r="T131" s="1142"/>
      <c r="U131" s="1142"/>
      <c r="V131" s="1142"/>
      <c r="W131" s="1143" t="s">
        <v>473</v>
      </c>
      <c r="X131" s="1144"/>
      <c r="Y131" s="1144"/>
      <c r="Z131" s="1145"/>
      <c r="AA131" s="1040">
        <v>22420267</v>
      </c>
      <c r="AB131" s="1022"/>
      <c r="AC131" s="1022"/>
      <c r="AD131" s="1022"/>
      <c r="AE131" s="1023"/>
      <c r="AF131" s="1021">
        <v>21835019</v>
      </c>
      <c r="AG131" s="1022"/>
      <c r="AH131" s="1022"/>
      <c r="AI131" s="1022"/>
      <c r="AJ131" s="1023"/>
      <c r="AK131" s="1021">
        <v>22430088</v>
      </c>
      <c r="AL131" s="1022"/>
      <c r="AM131" s="1022"/>
      <c r="AN131" s="1022"/>
      <c r="AO131" s="1023"/>
      <c r="AP131" s="1146"/>
      <c r="AQ131" s="1147"/>
      <c r="AR131" s="1147"/>
      <c r="AS131" s="1147"/>
      <c r="AT131" s="1148"/>
      <c r="AU131" s="233"/>
      <c r="AV131" s="233"/>
      <c r="AW131" s="233"/>
      <c r="AX131" s="1119" t="s">
        <v>474</v>
      </c>
      <c r="AY131" s="762"/>
      <c r="AZ131" s="762"/>
      <c r="BA131" s="762"/>
      <c r="BB131" s="762"/>
      <c r="BC131" s="762"/>
      <c r="BD131" s="762"/>
      <c r="BE131" s="1072"/>
      <c r="BF131" s="1120" t="s">
        <v>122</v>
      </c>
      <c r="BG131" s="1121"/>
      <c r="BH131" s="1121"/>
      <c r="BI131" s="1121"/>
      <c r="BJ131" s="1121"/>
      <c r="BK131" s="1121"/>
      <c r="BL131" s="1122"/>
      <c r="BM131" s="1120">
        <v>350</v>
      </c>
      <c r="BN131" s="1121"/>
      <c r="BO131" s="1121"/>
      <c r="BP131" s="1121"/>
      <c r="BQ131" s="1121"/>
      <c r="BR131" s="1121"/>
      <c r="BS131" s="1122"/>
      <c r="BT131" s="1123"/>
      <c r="BU131" s="1124"/>
      <c r="BV131" s="1124"/>
      <c r="BW131" s="1124"/>
      <c r="BX131" s="1124"/>
      <c r="BY131" s="1124"/>
      <c r="BZ131" s="1125"/>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1126" t="s">
        <v>475</v>
      </c>
      <c r="B132" s="1127"/>
      <c r="C132" s="1127"/>
      <c r="D132" s="1127"/>
      <c r="E132" s="1127"/>
      <c r="F132" s="1127"/>
      <c r="G132" s="1127"/>
      <c r="H132" s="1127"/>
      <c r="I132" s="1127"/>
      <c r="J132" s="1127"/>
      <c r="K132" s="1127"/>
      <c r="L132" s="1127"/>
      <c r="M132" s="1127"/>
      <c r="N132" s="1127"/>
      <c r="O132" s="1127"/>
      <c r="P132" s="1127"/>
      <c r="Q132" s="1127"/>
      <c r="R132" s="1127"/>
      <c r="S132" s="1127"/>
      <c r="T132" s="1127"/>
      <c r="U132" s="1127"/>
      <c r="V132" s="1130" t="s">
        <v>476</v>
      </c>
      <c r="W132" s="1130"/>
      <c r="X132" s="1130"/>
      <c r="Y132" s="1130"/>
      <c r="Z132" s="1131"/>
      <c r="AA132" s="1132">
        <v>5.9776005339999996</v>
      </c>
      <c r="AB132" s="1133"/>
      <c r="AC132" s="1133"/>
      <c r="AD132" s="1133"/>
      <c r="AE132" s="1134"/>
      <c r="AF132" s="1135">
        <v>3.460630729</v>
      </c>
      <c r="AG132" s="1133"/>
      <c r="AH132" s="1133"/>
      <c r="AI132" s="1133"/>
      <c r="AJ132" s="1134"/>
      <c r="AK132" s="1135">
        <v>3.1363318769999999</v>
      </c>
      <c r="AL132" s="1133"/>
      <c r="AM132" s="1133"/>
      <c r="AN132" s="1133"/>
      <c r="AO132" s="1134"/>
      <c r="AP132" s="1037"/>
      <c r="AQ132" s="1038"/>
      <c r="AR132" s="1038"/>
      <c r="AS132" s="1038"/>
      <c r="AT132" s="1136"/>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1128"/>
      <c r="B133" s="1129"/>
      <c r="C133" s="1129"/>
      <c r="D133" s="1129"/>
      <c r="E133" s="1129"/>
      <c r="F133" s="1129"/>
      <c r="G133" s="1129"/>
      <c r="H133" s="1129"/>
      <c r="I133" s="1129"/>
      <c r="J133" s="1129"/>
      <c r="K133" s="1129"/>
      <c r="L133" s="1129"/>
      <c r="M133" s="1129"/>
      <c r="N133" s="1129"/>
      <c r="O133" s="1129"/>
      <c r="P133" s="1129"/>
      <c r="Q133" s="1129"/>
      <c r="R133" s="1129"/>
      <c r="S133" s="1129"/>
      <c r="T133" s="1129"/>
      <c r="U133" s="1129"/>
      <c r="V133" s="1113" t="s">
        <v>477</v>
      </c>
      <c r="W133" s="1113"/>
      <c r="X133" s="1113"/>
      <c r="Y133" s="1113"/>
      <c r="Z133" s="1114"/>
      <c r="AA133" s="1115">
        <v>6.5</v>
      </c>
      <c r="AB133" s="1116"/>
      <c r="AC133" s="1116"/>
      <c r="AD133" s="1116"/>
      <c r="AE133" s="1117"/>
      <c r="AF133" s="1115">
        <v>4.5</v>
      </c>
      <c r="AG133" s="1116"/>
      <c r="AH133" s="1116"/>
      <c r="AI133" s="1116"/>
      <c r="AJ133" s="1117"/>
      <c r="AK133" s="1115">
        <v>4.0999999999999996</v>
      </c>
      <c r="AL133" s="1116"/>
      <c r="AM133" s="1116"/>
      <c r="AN133" s="1116"/>
      <c r="AO133" s="1117"/>
      <c r="AP133" s="1064"/>
      <c r="AQ133" s="1065"/>
      <c r="AR133" s="1065"/>
      <c r="AS133" s="1065"/>
      <c r="AT133" s="111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C27ZfczOGaSx27Zr3QP9muaJl6yNAmlwGq1Z0+R8j2wgKcwp39qn6nHbNR/RgXpSblxfq4cc9r6talOSLbBbkg==" saltValue="RQifGz1Ea1c2P713MvNFp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60" customWidth="1"/>
    <col min="121" max="121" width="0" style="259" hidden="1" customWidth="1"/>
    <col min="122" max="16384" width="9" style="259" hidden="1"/>
  </cols>
  <sheetData>
    <row r="1" spans="1:120" ht="13.2"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9"/>
    </row>
    <row r="17" spans="119:120" ht="13.2" x14ac:dyDescent="0.2">
      <c r="DP17" s="259"/>
    </row>
    <row r="18" spans="119:120" ht="13.2" x14ac:dyDescent="0.2"/>
    <row r="19" spans="119:120" ht="13.2" x14ac:dyDescent="0.2"/>
    <row r="20" spans="119:120" ht="13.2" x14ac:dyDescent="0.2">
      <c r="DO20" s="259"/>
      <c r="DP20" s="259"/>
    </row>
    <row r="21" spans="119:120" ht="13.2" x14ac:dyDescent="0.2">
      <c r="DP21" s="259"/>
    </row>
    <row r="22" spans="119:120" ht="13.2" x14ac:dyDescent="0.2"/>
    <row r="23" spans="119:120" ht="13.2" x14ac:dyDescent="0.2">
      <c r="DO23" s="259"/>
      <c r="DP23" s="259"/>
    </row>
    <row r="24" spans="119:120" ht="13.2" x14ac:dyDescent="0.2">
      <c r="DP24" s="259"/>
    </row>
    <row r="25" spans="119:120" ht="13.2" x14ac:dyDescent="0.2">
      <c r="DP25" s="259"/>
    </row>
    <row r="26" spans="119:120" ht="13.2" x14ac:dyDescent="0.2">
      <c r="DO26" s="259"/>
      <c r="DP26" s="259"/>
    </row>
    <row r="27" spans="119:120" ht="13.2" x14ac:dyDescent="0.2"/>
    <row r="28" spans="119:120" ht="13.2" x14ac:dyDescent="0.2">
      <c r="DO28" s="259"/>
      <c r="DP28" s="259"/>
    </row>
    <row r="29" spans="119:120" ht="13.2" x14ac:dyDescent="0.2">
      <c r="DP29" s="259"/>
    </row>
    <row r="30" spans="119:120" ht="13.2" x14ac:dyDescent="0.2"/>
    <row r="31" spans="119:120" ht="13.2" x14ac:dyDescent="0.2">
      <c r="DO31" s="259"/>
      <c r="DP31" s="259"/>
    </row>
    <row r="32" spans="119:120" ht="13.2" x14ac:dyDescent="0.2"/>
    <row r="33" spans="98:120" ht="13.2" x14ac:dyDescent="0.2">
      <c r="DO33" s="259"/>
      <c r="DP33" s="259"/>
    </row>
    <row r="34" spans="98:120" ht="13.2" x14ac:dyDescent="0.2">
      <c r="DM34" s="259"/>
    </row>
    <row r="35" spans="98:120" ht="13.2" x14ac:dyDescent="0.2">
      <c r="CT35" s="259"/>
      <c r="CU35" s="259"/>
      <c r="CV35" s="259"/>
      <c r="CY35" s="259"/>
      <c r="CZ35" s="259"/>
      <c r="DA35" s="259"/>
      <c r="DD35" s="259"/>
      <c r="DE35" s="259"/>
      <c r="DF35" s="259"/>
      <c r="DI35" s="259"/>
      <c r="DJ35" s="259"/>
      <c r="DK35" s="259"/>
      <c r="DM35" s="259"/>
      <c r="DN35" s="259"/>
      <c r="DO35" s="259"/>
      <c r="DP35" s="259"/>
    </row>
    <row r="36" spans="98:120" ht="13.2" x14ac:dyDescent="0.2"/>
    <row r="37" spans="98:120" ht="13.2" x14ac:dyDescent="0.2">
      <c r="CW37" s="259"/>
      <c r="DB37" s="259"/>
      <c r="DG37" s="259"/>
      <c r="DL37" s="259"/>
      <c r="DP37" s="259"/>
    </row>
    <row r="38" spans="98:120" ht="13.2"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9"/>
      <c r="DO49" s="259"/>
      <c r="DP49" s="25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9"/>
      <c r="CS63" s="259"/>
      <c r="CX63" s="259"/>
      <c r="DC63" s="259"/>
      <c r="DH63" s="259"/>
    </row>
    <row r="64" spans="22:120" ht="13.2" x14ac:dyDescent="0.2">
      <c r="V64" s="259"/>
    </row>
    <row r="65" spans="15:120" ht="13.2"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x14ac:dyDescent="0.2">
      <c r="Q66" s="259"/>
      <c r="S66" s="259"/>
      <c r="U66" s="259"/>
      <c r="DM66" s="259"/>
    </row>
    <row r="67" spans="15:120" ht="13.2"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x14ac:dyDescent="0.2"/>
    <row r="69" spans="15:120" ht="13.2" x14ac:dyDescent="0.2"/>
    <row r="70" spans="15:120" ht="13.2" x14ac:dyDescent="0.2"/>
    <row r="71" spans="15:120" ht="13.2" x14ac:dyDescent="0.2"/>
    <row r="72" spans="15:120" ht="13.2" x14ac:dyDescent="0.2">
      <c r="DP72" s="259"/>
    </row>
    <row r="73" spans="15:120" ht="13.2" x14ac:dyDescent="0.2">
      <c r="DP73" s="25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9"/>
      <c r="CX96" s="259"/>
      <c r="DC96" s="259"/>
      <c r="DH96" s="259"/>
    </row>
    <row r="97" spans="24:120" ht="13.2" x14ac:dyDescent="0.2">
      <c r="CS97" s="259"/>
      <c r="CX97" s="259"/>
      <c r="DC97" s="259"/>
      <c r="DH97" s="259"/>
      <c r="DP97" s="260" t="s">
        <v>478</v>
      </c>
    </row>
    <row r="98" spans="24:120" ht="13.2" hidden="1" x14ac:dyDescent="0.2">
      <c r="CS98" s="259"/>
      <c r="CX98" s="259"/>
      <c r="DC98" s="259"/>
      <c r="DH98" s="259"/>
    </row>
    <row r="99" spans="24:120" ht="13.2"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2" hidden="1" x14ac:dyDescent="0.2">
      <c r="CT103" s="259"/>
      <c r="CV103" s="259"/>
      <c r="CW103" s="259"/>
      <c r="CY103" s="259"/>
      <c r="DA103" s="259"/>
      <c r="DB103" s="259"/>
      <c r="DD103" s="259"/>
      <c r="DF103" s="259"/>
      <c r="DG103" s="259"/>
      <c r="DI103" s="259"/>
      <c r="DK103" s="259"/>
      <c r="DL103" s="259"/>
      <c r="DM103" s="259"/>
      <c r="DN103" s="259"/>
      <c r="DO103" s="259"/>
      <c r="DP103" s="259"/>
    </row>
    <row r="104" spans="24:120" ht="13.2"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x6TLggdeA8VVR4ZfTqJpfwRggE0pSm+na2oUganCfidSVkJPjv6UfWCENRr8QNl1+peljBM1Jk3oAIbWK00gHQ==" saltValue="ei4rEipFLxnCKS2ucPgw6Q==" spinCount="100000" sheet="1" objects="1" scenarios="1"/>
  <dataConsolidate/>
  <phoneticPr fontId="2"/>
  <printOptions horizontalCentered="1" verticalCentered="1"/>
  <pageMargins left="0" right="0" top="0" bottom="0" header="0" footer="0"/>
  <pageSetup paperSize="9" scale="4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60" customWidth="1"/>
    <col min="117" max="16384" width="9" style="259" hidden="1"/>
  </cols>
  <sheetData>
    <row r="1" spans="2:116" ht="13.2"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x14ac:dyDescent="0.2"/>
    <row r="3" spans="2:116" ht="13.2" x14ac:dyDescent="0.2"/>
    <row r="4" spans="2:116" ht="13.2"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x14ac:dyDescent="0.2"/>
    <row r="20" spans="9:116" ht="13.2" x14ac:dyDescent="0.2"/>
    <row r="21" spans="9:116" ht="13.2" x14ac:dyDescent="0.2">
      <c r="DL21" s="259"/>
    </row>
    <row r="22" spans="9:116" ht="13.2" x14ac:dyDescent="0.2">
      <c r="DI22" s="259"/>
      <c r="DJ22" s="259"/>
      <c r="DK22" s="259"/>
      <c r="DL22" s="259"/>
    </row>
    <row r="23" spans="9:116" ht="13.2" x14ac:dyDescent="0.2">
      <c r="CY23" s="259"/>
      <c r="CZ23" s="259"/>
      <c r="DA23" s="259"/>
      <c r="DB23" s="259"/>
      <c r="DC23" s="259"/>
      <c r="DD23" s="259"/>
      <c r="DE23" s="259"/>
      <c r="DF23" s="259"/>
      <c r="DG23" s="259"/>
      <c r="DH23" s="259"/>
      <c r="DI23" s="259"/>
      <c r="DJ23" s="259"/>
      <c r="DK23" s="259"/>
      <c r="DL23" s="25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9"/>
      <c r="DA35" s="259"/>
      <c r="DB35" s="259"/>
      <c r="DC35" s="259"/>
      <c r="DD35" s="259"/>
      <c r="DE35" s="259"/>
      <c r="DF35" s="259"/>
      <c r="DG35" s="259"/>
      <c r="DH35" s="259"/>
      <c r="DI35" s="259"/>
      <c r="DJ35" s="259"/>
      <c r="DK35" s="259"/>
      <c r="DL35" s="259"/>
    </row>
    <row r="36" spans="15:116" ht="13.2" x14ac:dyDescent="0.2"/>
    <row r="37" spans="15:116" ht="13.2" x14ac:dyDescent="0.2">
      <c r="DL37" s="259"/>
    </row>
    <row r="38" spans="15:116" ht="13.2" x14ac:dyDescent="0.2">
      <c r="DI38" s="259"/>
      <c r="DJ38" s="259"/>
      <c r="DK38" s="259"/>
      <c r="DL38" s="259"/>
    </row>
    <row r="39" spans="15:116" ht="13.2" x14ac:dyDescent="0.2"/>
    <row r="40" spans="15:116" ht="13.2" x14ac:dyDescent="0.2"/>
    <row r="41" spans="15:116" ht="13.2" x14ac:dyDescent="0.2"/>
    <row r="42" spans="15:116" ht="13.2" x14ac:dyDescent="0.2"/>
    <row r="43" spans="15:116" ht="13.2"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x14ac:dyDescent="0.2">
      <c r="DL44" s="259"/>
    </row>
    <row r="45" spans="15:116" ht="13.2" x14ac:dyDescent="0.2"/>
    <row r="46" spans="15:116" ht="13.2" x14ac:dyDescent="0.2">
      <c r="DA46" s="259"/>
      <c r="DB46" s="259"/>
      <c r="DC46" s="259"/>
      <c r="DD46" s="259"/>
      <c r="DE46" s="259"/>
      <c r="DF46" s="259"/>
      <c r="DG46" s="259"/>
      <c r="DH46" s="259"/>
      <c r="DI46" s="259"/>
      <c r="DJ46" s="259"/>
      <c r="DK46" s="259"/>
      <c r="DL46" s="259"/>
    </row>
    <row r="47" spans="15:116" ht="13.2" x14ac:dyDescent="0.2"/>
    <row r="48" spans="15:116" ht="13.2" x14ac:dyDescent="0.2"/>
    <row r="49" spans="104:116" ht="13.2" x14ac:dyDescent="0.2"/>
    <row r="50" spans="104:116" ht="13.2" x14ac:dyDescent="0.2">
      <c r="CZ50" s="259"/>
      <c r="DA50" s="259"/>
      <c r="DB50" s="259"/>
      <c r="DC50" s="259"/>
      <c r="DD50" s="259"/>
      <c r="DE50" s="259"/>
      <c r="DF50" s="259"/>
      <c r="DG50" s="259"/>
      <c r="DH50" s="259"/>
      <c r="DI50" s="259"/>
      <c r="DJ50" s="259"/>
      <c r="DK50" s="259"/>
      <c r="DL50" s="259"/>
    </row>
    <row r="51" spans="104:116" ht="13.2" x14ac:dyDescent="0.2"/>
    <row r="52" spans="104:116" ht="13.2" x14ac:dyDescent="0.2"/>
    <row r="53" spans="104:116" ht="13.2" x14ac:dyDescent="0.2">
      <c r="DL53" s="25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9"/>
      <c r="DD67" s="259"/>
      <c r="DE67" s="259"/>
      <c r="DF67" s="259"/>
      <c r="DG67" s="259"/>
      <c r="DH67" s="259"/>
      <c r="DI67" s="259"/>
      <c r="DJ67" s="259"/>
      <c r="DK67" s="259"/>
      <c r="DL67" s="25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f3oHdsnMMbUY4beLykjDsFkprFA1ULchwqyDtXs/gPgJMkztc5rVF2dIRGiypS2MsH1fc6aLxKjOUSouCwsGFQ==" saltValue="5rHE8B2HTf7C9nyDymVT6Q=="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x14ac:dyDescent="0.2">
      <c r="AS1" s="262"/>
      <c r="AT1" s="262"/>
    </row>
    <row r="2" spans="1:46" ht="13.2" x14ac:dyDescent="0.2">
      <c r="AS2" s="262"/>
      <c r="AT2" s="262"/>
    </row>
    <row r="3" spans="1:46" ht="13.2" x14ac:dyDescent="0.2">
      <c r="AS3" s="262"/>
      <c r="AT3" s="262"/>
    </row>
    <row r="4" spans="1:46" ht="13.2" x14ac:dyDescent="0.2">
      <c r="AS4" s="262"/>
      <c r="AT4" s="262"/>
    </row>
    <row r="5" spans="1:46" ht="16.2" x14ac:dyDescent="0.2">
      <c r="A5" s="263" t="s">
        <v>479</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480</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0" t="s">
        <v>481</v>
      </c>
      <c r="AP7" s="272"/>
      <c r="AQ7" s="273" t="s">
        <v>482</v>
      </c>
      <c r="AR7" s="274"/>
    </row>
    <row r="8" spans="1:46" ht="13.2"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1"/>
      <c r="AP8" s="278" t="s">
        <v>483</v>
      </c>
      <c r="AQ8" s="279" t="s">
        <v>484</v>
      </c>
      <c r="AR8" s="280" t="s">
        <v>485</v>
      </c>
    </row>
    <row r="9" spans="1:46" ht="13.2"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52" t="s">
        <v>486</v>
      </c>
      <c r="AL9" s="1153"/>
      <c r="AM9" s="1153"/>
      <c r="AN9" s="1154"/>
      <c r="AO9" s="281">
        <v>5876807</v>
      </c>
      <c r="AP9" s="281">
        <v>50498</v>
      </c>
      <c r="AQ9" s="282">
        <v>63160</v>
      </c>
      <c r="AR9" s="283">
        <v>-20</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52" t="s">
        <v>487</v>
      </c>
      <c r="AL10" s="1153"/>
      <c r="AM10" s="1153"/>
      <c r="AN10" s="1154"/>
      <c r="AO10" s="284">
        <v>1207355</v>
      </c>
      <c r="AP10" s="284">
        <v>10375</v>
      </c>
      <c r="AQ10" s="285">
        <v>4257</v>
      </c>
      <c r="AR10" s="286">
        <v>143.69999999999999</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52" t="s">
        <v>488</v>
      </c>
      <c r="AL11" s="1153"/>
      <c r="AM11" s="1153"/>
      <c r="AN11" s="1154"/>
      <c r="AO11" s="284">
        <v>51155</v>
      </c>
      <c r="AP11" s="284">
        <v>440</v>
      </c>
      <c r="AQ11" s="285">
        <v>595</v>
      </c>
      <c r="AR11" s="286">
        <v>-26.1</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52" t="s">
        <v>489</v>
      </c>
      <c r="AL12" s="1153"/>
      <c r="AM12" s="1153"/>
      <c r="AN12" s="1154"/>
      <c r="AO12" s="284" t="s">
        <v>490</v>
      </c>
      <c r="AP12" s="284" t="s">
        <v>490</v>
      </c>
      <c r="AQ12" s="285">
        <v>9</v>
      </c>
      <c r="AR12" s="286" t="s">
        <v>490</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52" t="s">
        <v>491</v>
      </c>
      <c r="AL13" s="1153"/>
      <c r="AM13" s="1153"/>
      <c r="AN13" s="1154"/>
      <c r="AO13" s="284">
        <v>332675</v>
      </c>
      <c r="AP13" s="284">
        <v>2859</v>
      </c>
      <c r="AQ13" s="285">
        <v>2608</v>
      </c>
      <c r="AR13" s="286">
        <v>9.6</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52" t="s">
        <v>492</v>
      </c>
      <c r="AL14" s="1153"/>
      <c r="AM14" s="1153"/>
      <c r="AN14" s="1154"/>
      <c r="AO14" s="284">
        <v>64470</v>
      </c>
      <c r="AP14" s="284">
        <v>554</v>
      </c>
      <c r="AQ14" s="285">
        <v>1202</v>
      </c>
      <c r="AR14" s="286">
        <v>-53.9</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55" t="s">
        <v>493</v>
      </c>
      <c r="AL15" s="1156"/>
      <c r="AM15" s="1156"/>
      <c r="AN15" s="1157"/>
      <c r="AO15" s="284">
        <v>-207971</v>
      </c>
      <c r="AP15" s="284">
        <v>-1787</v>
      </c>
      <c r="AQ15" s="285">
        <v>-3084</v>
      </c>
      <c r="AR15" s="286">
        <v>-42.1</v>
      </c>
    </row>
    <row r="16" spans="1:46" ht="13.2"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55" t="s">
        <v>177</v>
      </c>
      <c r="AL16" s="1156"/>
      <c r="AM16" s="1156"/>
      <c r="AN16" s="1157"/>
      <c r="AO16" s="284">
        <v>7324491</v>
      </c>
      <c r="AP16" s="284">
        <v>62938</v>
      </c>
      <c r="AQ16" s="285">
        <v>68747</v>
      </c>
      <c r="AR16" s="286">
        <v>-8.4</v>
      </c>
    </row>
    <row r="17" spans="1:46" ht="13.2"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494</v>
      </c>
      <c r="AL19" s="262"/>
      <c r="AM19" s="262"/>
      <c r="AN19" s="262"/>
      <c r="AO19" s="262"/>
      <c r="AP19" s="262"/>
      <c r="AQ19" s="262"/>
      <c r="AR19" s="262"/>
    </row>
    <row r="20" spans="1:46" ht="13.2"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495</v>
      </c>
      <c r="AP20" s="293" t="s">
        <v>496</v>
      </c>
      <c r="AQ20" s="294" t="s">
        <v>497</v>
      </c>
      <c r="AR20" s="295"/>
    </row>
    <row r="21" spans="1:46" s="301" customFormat="1" ht="13.2"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58" t="s">
        <v>498</v>
      </c>
      <c r="AL21" s="1159"/>
      <c r="AM21" s="1159"/>
      <c r="AN21" s="1160"/>
      <c r="AO21" s="297">
        <v>4.72</v>
      </c>
      <c r="AP21" s="298">
        <v>6.22</v>
      </c>
      <c r="AQ21" s="299">
        <v>-1.5</v>
      </c>
      <c r="AR21" s="267"/>
      <c r="AS21" s="300"/>
      <c r="AT21" s="296"/>
    </row>
    <row r="22" spans="1:46" s="301" customFormat="1" ht="13.2"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58" t="s">
        <v>499</v>
      </c>
      <c r="AL22" s="1159"/>
      <c r="AM22" s="1159"/>
      <c r="AN22" s="1160"/>
      <c r="AO22" s="302">
        <v>96.2</v>
      </c>
      <c r="AP22" s="303">
        <v>98.7</v>
      </c>
      <c r="AQ22" s="304">
        <v>-2.5</v>
      </c>
      <c r="AR22" s="288"/>
      <c r="AS22" s="300"/>
      <c r="AT22" s="296"/>
    </row>
    <row r="23" spans="1:46" s="301" customFormat="1" ht="13.2"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x14ac:dyDescent="0.2">
      <c r="A26" s="1149" t="s">
        <v>500</v>
      </c>
      <c r="B26" s="1149"/>
      <c r="C26" s="1149"/>
      <c r="D26" s="1149"/>
      <c r="E26" s="1149"/>
      <c r="F26" s="1149"/>
      <c r="G26" s="1149"/>
      <c r="H26" s="1149"/>
      <c r="I26" s="1149"/>
      <c r="J26" s="1149"/>
      <c r="K26" s="1149"/>
      <c r="L26" s="1149"/>
      <c r="M26" s="1149"/>
      <c r="N26" s="1149"/>
      <c r="O26" s="1149"/>
      <c r="P26" s="1149"/>
      <c r="Q26" s="1149"/>
      <c r="R26" s="1149"/>
      <c r="S26" s="1149"/>
      <c r="T26" s="1149"/>
      <c r="U26" s="1149"/>
      <c r="V26" s="1149"/>
      <c r="W26" s="1149"/>
      <c r="X26" s="1149"/>
      <c r="Y26" s="1149"/>
      <c r="Z26" s="1149"/>
      <c r="AA26" s="1149"/>
      <c r="AB26" s="1149"/>
      <c r="AC26" s="1149"/>
      <c r="AD26" s="1149"/>
      <c r="AE26" s="1149"/>
      <c r="AF26" s="1149"/>
      <c r="AG26" s="1149"/>
      <c r="AH26" s="1149"/>
      <c r="AI26" s="1149"/>
      <c r="AJ26" s="1149"/>
      <c r="AK26" s="1149"/>
      <c r="AL26" s="1149"/>
      <c r="AM26" s="1149"/>
      <c r="AN26" s="1149"/>
      <c r="AO26" s="1149"/>
      <c r="AP26" s="1149"/>
      <c r="AQ26" s="1149"/>
      <c r="AR26" s="1149"/>
      <c r="AS26" s="1149"/>
      <c r="AT26" s="267"/>
    </row>
    <row r="27" spans="1:46" ht="13.2" x14ac:dyDescent="0.2">
      <c r="A27" s="309"/>
      <c r="AO27" s="262"/>
      <c r="AP27" s="262"/>
      <c r="AQ27" s="262"/>
      <c r="AR27" s="262"/>
      <c r="AS27" s="262"/>
      <c r="AT27" s="262"/>
    </row>
    <row r="28" spans="1:46" ht="16.2" x14ac:dyDescent="0.2">
      <c r="A28" s="263" t="s">
        <v>501</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502</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0" t="s">
        <v>481</v>
      </c>
      <c r="AP30" s="272"/>
      <c r="AQ30" s="273" t="s">
        <v>482</v>
      </c>
      <c r="AR30" s="274"/>
    </row>
    <row r="31" spans="1:46" ht="13.2"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1"/>
      <c r="AP31" s="278" t="s">
        <v>483</v>
      </c>
      <c r="AQ31" s="279" t="s">
        <v>484</v>
      </c>
      <c r="AR31" s="280" t="s">
        <v>485</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66" t="s">
        <v>503</v>
      </c>
      <c r="AL32" s="1167"/>
      <c r="AM32" s="1167"/>
      <c r="AN32" s="1168"/>
      <c r="AO32" s="312">
        <v>3764518</v>
      </c>
      <c r="AP32" s="312">
        <v>32348</v>
      </c>
      <c r="AQ32" s="313">
        <v>33476</v>
      </c>
      <c r="AR32" s="314">
        <v>-3.4</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66" t="s">
        <v>504</v>
      </c>
      <c r="AL33" s="1167"/>
      <c r="AM33" s="1167"/>
      <c r="AN33" s="1168"/>
      <c r="AO33" s="312" t="s">
        <v>490</v>
      </c>
      <c r="AP33" s="312" t="s">
        <v>490</v>
      </c>
      <c r="AQ33" s="313" t="s">
        <v>490</v>
      </c>
      <c r="AR33" s="314" t="s">
        <v>490</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66" t="s">
        <v>505</v>
      </c>
      <c r="AL34" s="1167"/>
      <c r="AM34" s="1167"/>
      <c r="AN34" s="1168"/>
      <c r="AO34" s="312" t="s">
        <v>490</v>
      </c>
      <c r="AP34" s="312" t="s">
        <v>490</v>
      </c>
      <c r="AQ34" s="313">
        <v>23</v>
      </c>
      <c r="AR34" s="314" t="s">
        <v>490</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66" t="s">
        <v>506</v>
      </c>
      <c r="AL35" s="1167"/>
      <c r="AM35" s="1167"/>
      <c r="AN35" s="1168"/>
      <c r="AO35" s="312">
        <v>1439000</v>
      </c>
      <c r="AP35" s="312">
        <v>12365</v>
      </c>
      <c r="AQ35" s="313">
        <v>5696</v>
      </c>
      <c r="AR35" s="314">
        <v>117.1</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66" t="s">
        <v>507</v>
      </c>
      <c r="AL36" s="1167"/>
      <c r="AM36" s="1167"/>
      <c r="AN36" s="1168"/>
      <c r="AO36" s="312">
        <v>190385</v>
      </c>
      <c r="AP36" s="312">
        <v>1636</v>
      </c>
      <c r="AQ36" s="313">
        <v>1273</v>
      </c>
      <c r="AR36" s="314">
        <v>28.5</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66" t="s">
        <v>508</v>
      </c>
      <c r="AL37" s="1167"/>
      <c r="AM37" s="1167"/>
      <c r="AN37" s="1168"/>
      <c r="AO37" s="312" t="s">
        <v>490</v>
      </c>
      <c r="AP37" s="312" t="s">
        <v>490</v>
      </c>
      <c r="AQ37" s="313">
        <v>486</v>
      </c>
      <c r="AR37" s="314" t="s">
        <v>490</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69" t="s">
        <v>509</v>
      </c>
      <c r="AL38" s="1170"/>
      <c r="AM38" s="1170"/>
      <c r="AN38" s="1171"/>
      <c r="AO38" s="315" t="s">
        <v>490</v>
      </c>
      <c r="AP38" s="315" t="s">
        <v>490</v>
      </c>
      <c r="AQ38" s="316">
        <v>0</v>
      </c>
      <c r="AR38" s="304" t="s">
        <v>490</v>
      </c>
      <c r="AS38" s="311"/>
    </row>
    <row r="39" spans="1:46" ht="13.2"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69" t="s">
        <v>510</v>
      </c>
      <c r="AL39" s="1170"/>
      <c r="AM39" s="1170"/>
      <c r="AN39" s="1171"/>
      <c r="AO39" s="312">
        <v>-1357157</v>
      </c>
      <c r="AP39" s="312">
        <v>-11662</v>
      </c>
      <c r="AQ39" s="313">
        <v>-6136</v>
      </c>
      <c r="AR39" s="314">
        <v>90.1</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66" t="s">
        <v>511</v>
      </c>
      <c r="AL40" s="1167"/>
      <c r="AM40" s="1167"/>
      <c r="AN40" s="1168"/>
      <c r="AO40" s="312">
        <v>-3333264</v>
      </c>
      <c r="AP40" s="312">
        <v>-28642</v>
      </c>
      <c r="AQ40" s="313">
        <v>-25079</v>
      </c>
      <c r="AR40" s="314">
        <v>14.2</v>
      </c>
      <c r="AS40" s="311"/>
    </row>
    <row r="41" spans="1:46" ht="13.2"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72" t="s">
        <v>287</v>
      </c>
      <c r="AL41" s="1173"/>
      <c r="AM41" s="1173"/>
      <c r="AN41" s="1174"/>
      <c r="AO41" s="312">
        <v>703482</v>
      </c>
      <c r="AP41" s="312">
        <v>6045</v>
      </c>
      <c r="AQ41" s="313">
        <v>9740</v>
      </c>
      <c r="AR41" s="314">
        <v>-37.9</v>
      </c>
      <c r="AS41" s="311"/>
    </row>
    <row r="42" spans="1:46" ht="13.2"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ht="13.2"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512</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513</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61" t="s">
        <v>481</v>
      </c>
      <c r="AN49" s="1163" t="s">
        <v>514</v>
      </c>
      <c r="AO49" s="1164"/>
      <c r="AP49" s="1164"/>
      <c r="AQ49" s="1164"/>
      <c r="AR49" s="1165"/>
    </row>
    <row r="50" spans="1:44" ht="13.2"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62"/>
      <c r="AN50" s="328" t="s">
        <v>515</v>
      </c>
      <c r="AO50" s="329" t="s">
        <v>516</v>
      </c>
      <c r="AP50" s="330" t="s">
        <v>517</v>
      </c>
      <c r="AQ50" s="331" t="s">
        <v>518</v>
      </c>
      <c r="AR50" s="332" t="s">
        <v>519</v>
      </c>
    </row>
    <row r="51" spans="1:44" ht="13.2"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520</v>
      </c>
      <c r="AL51" s="325"/>
      <c r="AM51" s="333">
        <v>4343771</v>
      </c>
      <c r="AN51" s="334">
        <v>36112</v>
      </c>
      <c r="AO51" s="335">
        <v>51.7</v>
      </c>
      <c r="AP51" s="336">
        <v>66343</v>
      </c>
      <c r="AQ51" s="337">
        <v>43</v>
      </c>
      <c r="AR51" s="338">
        <v>8.6999999999999993</v>
      </c>
    </row>
    <row r="52" spans="1:44" ht="13.2"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521</v>
      </c>
      <c r="AM52" s="341">
        <v>2442319</v>
      </c>
      <c r="AN52" s="342">
        <v>20304</v>
      </c>
      <c r="AO52" s="343">
        <v>91.5</v>
      </c>
      <c r="AP52" s="344">
        <v>34529</v>
      </c>
      <c r="AQ52" s="345">
        <v>28.4</v>
      </c>
      <c r="AR52" s="346">
        <v>63.1</v>
      </c>
    </row>
    <row r="53" spans="1:44" ht="13.2"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522</v>
      </c>
      <c r="AL53" s="325"/>
      <c r="AM53" s="333">
        <v>4669956</v>
      </c>
      <c r="AN53" s="334">
        <v>39095</v>
      </c>
      <c r="AO53" s="335">
        <v>8.3000000000000007</v>
      </c>
      <c r="AP53" s="336">
        <v>56416</v>
      </c>
      <c r="AQ53" s="337">
        <v>-15</v>
      </c>
      <c r="AR53" s="338">
        <v>23.3</v>
      </c>
    </row>
    <row r="54" spans="1:44" ht="13.2"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521</v>
      </c>
      <c r="AM54" s="341">
        <v>2429295</v>
      </c>
      <c r="AN54" s="342">
        <v>20337</v>
      </c>
      <c r="AO54" s="343">
        <v>0.2</v>
      </c>
      <c r="AP54" s="344">
        <v>32623</v>
      </c>
      <c r="AQ54" s="345">
        <v>-5.5</v>
      </c>
      <c r="AR54" s="346">
        <v>5.7</v>
      </c>
    </row>
    <row r="55" spans="1:44" ht="13.2"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523</v>
      </c>
      <c r="AL55" s="325"/>
      <c r="AM55" s="333">
        <v>3270479</v>
      </c>
      <c r="AN55" s="334">
        <v>27640</v>
      </c>
      <c r="AO55" s="335">
        <v>-29.3</v>
      </c>
      <c r="AP55" s="336">
        <v>43955</v>
      </c>
      <c r="AQ55" s="337">
        <v>-22.1</v>
      </c>
      <c r="AR55" s="338">
        <v>-7.2</v>
      </c>
    </row>
    <row r="56" spans="1:44" ht="13.2"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521</v>
      </c>
      <c r="AM56" s="341">
        <v>1947780</v>
      </c>
      <c r="AN56" s="342">
        <v>16461</v>
      </c>
      <c r="AO56" s="343">
        <v>-19.100000000000001</v>
      </c>
      <c r="AP56" s="344">
        <v>21318</v>
      </c>
      <c r="AQ56" s="345">
        <v>-34.700000000000003</v>
      </c>
      <c r="AR56" s="346">
        <v>15.6</v>
      </c>
    </row>
    <row r="57" spans="1:44" ht="13.2"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524</v>
      </c>
      <c r="AL57" s="325"/>
      <c r="AM57" s="333">
        <v>3937717</v>
      </c>
      <c r="AN57" s="334">
        <v>33571</v>
      </c>
      <c r="AO57" s="335">
        <v>21.5</v>
      </c>
      <c r="AP57" s="336">
        <v>41921</v>
      </c>
      <c r="AQ57" s="337">
        <v>-4.5999999999999996</v>
      </c>
      <c r="AR57" s="338">
        <v>26.1</v>
      </c>
    </row>
    <row r="58" spans="1:44" ht="13.2"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521</v>
      </c>
      <c r="AM58" s="341">
        <v>2073418</v>
      </c>
      <c r="AN58" s="342">
        <v>17677</v>
      </c>
      <c r="AO58" s="343">
        <v>7.4</v>
      </c>
      <c r="AP58" s="344">
        <v>21655</v>
      </c>
      <c r="AQ58" s="345">
        <v>1.6</v>
      </c>
      <c r="AR58" s="346">
        <v>5.8</v>
      </c>
    </row>
    <row r="59" spans="1:44" ht="13.2"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525</v>
      </c>
      <c r="AL59" s="325"/>
      <c r="AM59" s="333">
        <v>4222118</v>
      </c>
      <c r="AN59" s="334">
        <v>36280</v>
      </c>
      <c r="AO59" s="335">
        <v>8.1</v>
      </c>
      <c r="AP59" s="336">
        <v>44585</v>
      </c>
      <c r="AQ59" s="337">
        <v>6.4</v>
      </c>
      <c r="AR59" s="338">
        <v>1.7</v>
      </c>
    </row>
    <row r="60" spans="1:44" ht="13.2"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521</v>
      </c>
      <c r="AM60" s="341">
        <v>2551384</v>
      </c>
      <c r="AN60" s="342">
        <v>21924</v>
      </c>
      <c r="AO60" s="343">
        <v>24</v>
      </c>
      <c r="AP60" s="344">
        <v>23077</v>
      </c>
      <c r="AQ60" s="345">
        <v>6.6</v>
      </c>
      <c r="AR60" s="346">
        <v>17.399999999999999</v>
      </c>
    </row>
    <row r="61" spans="1:44" ht="13.2"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526</v>
      </c>
      <c r="AL61" s="347"/>
      <c r="AM61" s="348">
        <v>4088808</v>
      </c>
      <c r="AN61" s="349">
        <v>34540</v>
      </c>
      <c r="AO61" s="350">
        <v>12.1</v>
      </c>
      <c r="AP61" s="351">
        <v>50644</v>
      </c>
      <c r="AQ61" s="352">
        <v>1.5</v>
      </c>
      <c r="AR61" s="338">
        <v>10.6</v>
      </c>
    </row>
    <row r="62" spans="1:44" ht="13.2"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521</v>
      </c>
      <c r="AM62" s="341">
        <v>2288839</v>
      </c>
      <c r="AN62" s="342">
        <v>19341</v>
      </c>
      <c r="AO62" s="343">
        <v>20.8</v>
      </c>
      <c r="AP62" s="344">
        <v>26640</v>
      </c>
      <c r="AQ62" s="345">
        <v>-0.7</v>
      </c>
      <c r="AR62" s="346">
        <v>21.5</v>
      </c>
    </row>
    <row r="63" spans="1:44" ht="13.2"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2" hidden="1" x14ac:dyDescent="0.2">
      <c r="AK70" s="262"/>
      <c r="AL70" s="262"/>
      <c r="AM70" s="262"/>
      <c r="AN70" s="262"/>
      <c r="AO70" s="262"/>
      <c r="AP70" s="262"/>
      <c r="AQ70" s="262"/>
      <c r="AR70" s="262"/>
    </row>
    <row r="71" spans="1:46" ht="13.2" hidden="1" x14ac:dyDescent="0.2">
      <c r="AK71" s="262"/>
      <c r="AL71" s="262"/>
      <c r="AM71" s="262"/>
      <c r="AN71" s="262"/>
      <c r="AO71" s="262"/>
      <c r="AP71" s="262"/>
      <c r="AQ71" s="262"/>
      <c r="AR71" s="262"/>
    </row>
    <row r="72" spans="1:46" ht="13.2" hidden="1" x14ac:dyDescent="0.2">
      <c r="AK72" s="262"/>
      <c r="AL72" s="262"/>
      <c r="AM72" s="262"/>
      <c r="AN72" s="262"/>
      <c r="AO72" s="262"/>
      <c r="AP72" s="262"/>
      <c r="AQ72" s="262"/>
      <c r="AR72" s="262"/>
    </row>
    <row r="73" spans="1:46" ht="13.2" hidden="1" x14ac:dyDescent="0.2">
      <c r="AK73" s="262"/>
      <c r="AL73" s="262"/>
      <c r="AM73" s="262"/>
      <c r="AN73" s="262"/>
      <c r="AO73" s="262"/>
      <c r="AP73" s="262"/>
      <c r="AQ73" s="262"/>
      <c r="AR73" s="262"/>
    </row>
  </sheetData>
  <sheetProtection algorithmName="SHA-512" hashValue="v8PsyO6TvOrwafTK2AkisfE2Veogn5ArDskQkQIV5PPhKpg503pTjBuY9MH+Tu5Jf1fBkpCCza9wpe7o4YCJEw==" saltValue="Q5EzU5FO3tlDIbGxVySt3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x14ac:dyDescent="0.2">
      <c r="B2" s="259"/>
      <c r="DG2" s="259"/>
    </row>
    <row r="3" spans="2:125" ht="13.2"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x14ac:dyDescent="0.2"/>
    <row r="5" spans="2:125" ht="13.2" x14ac:dyDescent="0.2"/>
    <row r="6" spans="2:125" ht="13.2" x14ac:dyDescent="0.2"/>
    <row r="7" spans="2:125" ht="13.2" x14ac:dyDescent="0.2"/>
    <row r="8" spans="2:125" ht="13.2" x14ac:dyDescent="0.2"/>
    <row r="9" spans="2:125" ht="13.2" x14ac:dyDescent="0.2">
      <c r="DU9" s="25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9"/>
    </row>
    <row r="18" spans="125:125" ht="13.2" x14ac:dyDescent="0.2"/>
    <row r="19" spans="125:125" ht="13.2" x14ac:dyDescent="0.2"/>
    <row r="20" spans="125:125" ht="13.2" x14ac:dyDescent="0.2">
      <c r="DU20" s="259"/>
    </row>
    <row r="21" spans="125:125" ht="13.2" x14ac:dyDescent="0.2">
      <c r="DU21" s="25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9"/>
    </row>
    <row r="29" spans="125:125" ht="13.2" x14ac:dyDescent="0.2"/>
    <row r="30" spans="125:125" ht="13.2" x14ac:dyDescent="0.2"/>
    <row r="31" spans="125:125" ht="13.2" x14ac:dyDescent="0.2"/>
    <row r="32" spans="125:125" ht="13.2" x14ac:dyDescent="0.2"/>
    <row r="33" spans="2:125" ht="13.2" x14ac:dyDescent="0.2">
      <c r="B33" s="259"/>
      <c r="G33" s="259"/>
      <c r="I33" s="259"/>
    </row>
    <row r="34" spans="2:125" ht="13.2" x14ac:dyDescent="0.2">
      <c r="C34" s="259"/>
      <c r="P34" s="259"/>
      <c r="DE34" s="259"/>
      <c r="DH34" s="259"/>
    </row>
    <row r="35" spans="2:125" ht="13.2" x14ac:dyDescent="0.2">
      <c r="D35" s="259"/>
      <c r="E35" s="259"/>
      <c r="DG35" s="259"/>
      <c r="DJ35" s="259"/>
      <c r="DP35" s="259"/>
      <c r="DQ35" s="259"/>
      <c r="DR35" s="259"/>
      <c r="DS35" s="259"/>
      <c r="DT35" s="259"/>
      <c r="DU35" s="259"/>
    </row>
    <row r="36" spans="2:125" ht="13.2"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x14ac:dyDescent="0.2">
      <c r="DU37" s="259"/>
    </row>
    <row r="38" spans="2:125" ht="13.2" x14ac:dyDescent="0.2">
      <c r="DT38" s="259"/>
      <c r="DU38" s="259"/>
    </row>
    <row r="39" spans="2:125" ht="13.2" x14ac:dyDescent="0.2"/>
    <row r="40" spans="2:125" ht="13.2" x14ac:dyDescent="0.2">
      <c r="DH40" s="259"/>
    </row>
    <row r="41" spans="2:125" ht="13.2" x14ac:dyDescent="0.2">
      <c r="DE41" s="259"/>
    </row>
    <row r="42" spans="2:125" ht="13.2" x14ac:dyDescent="0.2">
      <c r="DG42" s="259"/>
      <c r="DJ42" s="259"/>
    </row>
    <row r="43" spans="2:125" ht="13.2"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x14ac:dyDescent="0.2">
      <c r="DU44" s="259"/>
    </row>
    <row r="45" spans="2:125" ht="13.2" x14ac:dyDescent="0.2"/>
    <row r="46" spans="2:125" ht="13.2" x14ac:dyDescent="0.2"/>
    <row r="47" spans="2:125" ht="13.2" x14ac:dyDescent="0.2"/>
    <row r="48" spans="2:125" ht="13.2" x14ac:dyDescent="0.2">
      <c r="DT48" s="259"/>
      <c r="DU48" s="259"/>
    </row>
    <row r="49" spans="120:125" ht="13.2" x14ac:dyDescent="0.2">
      <c r="DU49" s="259"/>
    </row>
    <row r="50" spans="120:125" ht="13.2" x14ac:dyDescent="0.2">
      <c r="DU50" s="259"/>
    </row>
    <row r="51" spans="120:125" ht="13.2" x14ac:dyDescent="0.2">
      <c r="DP51" s="259"/>
      <c r="DQ51" s="259"/>
      <c r="DR51" s="259"/>
      <c r="DS51" s="259"/>
      <c r="DT51" s="259"/>
      <c r="DU51" s="259"/>
    </row>
    <row r="52" spans="120:125" ht="13.2" x14ac:dyDescent="0.2"/>
    <row r="53" spans="120:125" ht="13.2" x14ac:dyDescent="0.2"/>
    <row r="54" spans="120:125" ht="13.2" x14ac:dyDescent="0.2">
      <c r="DU54" s="259"/>
    </row>
    <row r="55" spans="120:125" ht="13.2" x14ac:dyDescent="0.2"/>
    <row r="56" spans="120:125" ht="13.2" x14ac:dyDescent="0.2"/>
    <row r="57" spans="120:125" ht="13.2" x14ac:dyDescent="0.2"/>
    <row r="58" spans="120:125" ht="13.2" x14ac:dyDescent="0.2">
      <c r="DU58" s="259"/>
    </row>
    <row r="59" spans="120:125" ht="13.2" x14ac:dyDescent="0.2"/>
    <row r="60" spans="120:125" ht="13.2" x14ac:dyDescent="0.2"/>
    <row r="61" spans="120:125" ht="13.2" x14ac:dyDescent="0.2"/>
    <row r="62" spans="120:125" ht="13.2" x14ac:dyDescent="0.2"/>
    <row r="63" spans="120:125" ht="13.2" x14ac:dyDescent="0.2">
      <c r="DU63" s="259"/>
    </row>
    <row r="64" spans="120:125" ht="13.2" x14ac:dyDescent="0.2">
      <c r="DT64" s="259"/>
      <c r="DU64" s="259"/>
    </row>
    <row r="65" spans="123:125" ht="13.2" x14ac:dyDescent="0.2"/>
    <row r="66" spans="123:125" ht="13.2" x14ac:dyDescent="0.2"/>
    <row r="67" spans="123:125" ht="13.2" x14ac:dyDescent="0.2"/>
    <row r="68" spans="123:125" ht="13.2" x14ac:dyDescent="0.2"/>
    <row r="69" spans="123:125" ht="13.2" x14ac:dyDescent="0.2">
      <c r="DS69" s="259"/>
      <c r="DT69" s="259"/>
      <c r="DU69" s="25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9"/>
    </row>
    <row r="83" spans="116:125" ht="13.2" x14ac:dyDescent="0.2">
      <c r="DM83" s="259"/>
      <c r="DN83" s="259"/>
      <c r="DO83" s="259"/>
      <c r="DP83" s="259"/>
      <c r="DQ83" s="259"/>
      <c r="DR83" s="259"/>
      <c r="DS83" s="259"/>
      <c r="DT83" s="259"/>
      <c r="DU83" s="259"/>
    </row>
    <row r="84" spans="116:125" ht="13.2" x14ac:dyDescent="0.2"/>
    <row r="85" spans="116:125" ht="13.2" x14ac:dyDescent="0.2"/>
    <row r="86" spans="116:125" ht="13.2" x14ac:dyDescent="0.2"/>
    <row r="87" spans="116:125" ht="13.2" x14ac:dyDescent="0.2"/>
    <row r="88" spans="116:125" ht="13.2" x14ac:dyDescent="0.2">
      <c r="DU88" s="25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478</v>
      </c>
    </row>
    <row r="121" spans="125:125" ht="13.5" hidden="1" customHeight="1" x14ac:dyDescent="0.2">
      <c r="DU121" s="259"/>
    </row>
  </sheetData>
  <sheetProtection algorithmName="SHA-512" hashValue="1zGLJnFOONGaRgfr2zJSF/1jfP0dSXU5sB80XpUDLBvLkRWn3KomzgZ/BNAA9kmry42Y3PYWFvyMFwFf2fUFmg==" saltValue="nzdW+lLRhuJ+lTQJXGww6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x14ac:dyDescent="0.2">
      <c r="B2" s="259"/>
      <c r="T2" s="259"/>
    </row>
    <row r="3" spans="1:125"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9"/>
      <c r="G33" s="259"/>
      <c r="I33" s="259"/>
    </row>
    <row r="34" spans="2:125" ht="13.2" x14ac:dyDescent="0.2">
      <c r="C34" s="259"/>
      <c r="P34" s="259"/>
      <c r="R34" s="259"/>
      <c r="U34" s="259"/>
    </row>
    <row r="35" spans="2:125" ht="13.2"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x14ac:dyDescent="0.2">
      <c r="F36" s="259"/>
      <c r="H36" s="259"/>
      <c r="J36" s="259"/>
      <c r="K36" s="259"/>
      <c r="L36" s="259"/>
      <c r="M36" s="259"/>
      <c r="N36" s="259"/>
      <c r="O36" s="259"/>
      <c r="Q36" s="259"/>
      <c r="S36" s="259"/>
      <c r="V36" s="259"/>
    </row>
    <row r="37" spans="2:125" ht="13.2" x14ac:dyDescent="0.2"/>
    <row r="38" spans="2:125" ht="13.2" x14ac:dyDescent="0.2"/>
    <row r="39" spans="2:125" ht="13.2" x14ac:dyDescent="0.2"/>
    <row r="40" spans="2:125" ht="13.2" x14ac:dyDescent="0.2">
      <c r="U40" s="259"/>
    </row>
    <row r="41" spans="2:125" ht="13.2" x14ac:dyDescent="0.2">
      <c r="R41" s="259"/>
    </row>
    <row r="42" spans="2:125" ht="13.2"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x14ac:dyDescent="0.2">
      <c r="Q43" s="259"/>
      <c r="S43" s="259"/>
      <c r="V43" s="25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478</v>
      </c>
    </row>
  </sheetData>
  <sheetProtection algorithmName="SHA-512" hashValue="wvuD6U18w16SSO+j7aRM2F0LfWghCnFdpDhceVVxm8G+3bbxIg/YCS3K4LTpplWpEiLuFSCBrZB/QUIJzO1Zkg==" saltValue="/wYSwB/dP1Dpxm4/mFvKf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528</v>
      </c>
      <c r="G46" s="8" t="s">
        <v>529</v>
      </c>
      <c r="H46" s="8" t="s">
        <v>530</v>
      </c>
      <c r="I46" s="8" t="s">
        <v>531</v>
      </c>
      <c r="J46" s="9" t="s">
        <v>532</v>
      </c>
    </row>
    <row r="47" spans="2:10" ht="57.75" customHeight="1" x14ac:dyDescent="0.2">
      <c r="B47" s="10"/>
      <c r="C47" s="1175" t="s">
        <v>3</v>
      </c>
      <c r="D47" s="1175"/>
      <c r="E47" s="1176"/>
      <c r="F47" s="11">
        <v>18.28</v>
      </c>
      <c r="G47" s="12">
        <v>19.05</v>
      </c>
      <c r="H47" s="12">
        <v>19.23</v>
      </c>
      <c r="I47" s="12">
        <v>19.7</v>
      </c>
      <c r="J47" s="13">
        <v>19.8</v>
      </c>
    </row>
    <row r="48" spans="2:10" ht="57.75" customHeight="1" x14ac:dyDescent="0.2">
      <c r="B48" s="14"/>
      <c r="C48" s="1177" t="s">
        <v>4</v>
      </c>
      <c r="D48" s="1177"/>
      <c r="E48" s="1178"/>
      <c r="F48" s="15">
        <v>2.37</v>
      </c>
      <c r="G48" s="16">
        <v>4.3899999999999997</v>
      </c>
      <c r="H48" s="16">
        <v>5.54</v>
      </c>
      <c r="I48" s="16">
        <v>5.03</v>
      </c>
      <c r="J48" s="17">
        <v>2.1800000000000002</v>
      </c>
    </row>
    <row r="49" spans="2:10" ht="57.75" customHeight="1" thickBot="1" x14ac:dyDescent="0.25">
      <c r="B49" s="18"/>
      <c r="C49" s="1179" t="s">
        <v>5</v>
      </c>
      <c r="D49" s="1179"/>
      <c r="E49" s="1180"/>
      <c r="F49" s="19" t="s">
        <v>533</v>
      </c>
      <c r="G49" s="20">
        <v>3.25</v>
      </c>
      <c r="H49" s="20">
        <v>2.2599999999999998</v>
      </c>
      <c r="I49" s="20" t="s">
        <v>534</v>
      </c>
      <c r="J49" s="21" t="s">
        <v>535</v>
      </c>
    </row>
    <row r="50" spans="2:10" ht="13.2" x14ac:dyDescent="0.2"/>
  </sheetData>
  <sheetProtection algorithmName="SHA-512" hashValue="fibyJYHGxSpjpXanhzbAEQ8qF2Ciuk87o8A2JIFlqCBBVLr1cqoQuIOTPOLWsSxMCW/pf6IMJSo1uG7CcgFdYw==" saltValue="j1dm5C6O6Iefg20FSj0MQ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家宮　順也</cp:lastModifiedBy>
  <cp:lastPrinted>2025-09-24T04:05:28Z</cp:lastPrinted>
  <dcterms:created xsi:type="dcterms:W3CDTF">2025-02-19T03:28:52Z</dcterms:created>
  <dcterms:modified xsi:type="dcterms:W3CDTF">2025-09-24T04:06:10Z</dcterms:modified>
  <cp:category/>
</cp:coreProperties>
</file>